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ml.chartshapes+xml"/>
  <Override PartName="/xl/charts/chart5.xml" ContentType="application/vnd.openxmlformats-officedocument.drawingml.chart+xml"/>
  <Override PartName="/xl/drawings/drawing4.xml" ContentType="application/vnd.openxmlformats-officedocument.drawingml.chartshapes+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ml.chartshapes+xml"/>
  <Override PartName="/xl/drawings/drawing6.xml" ContentType="application/vnd.openxmlformats-officedocument.drawing+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charts/chart8.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9.xml" ContentType="application/vnd.openxmlformats-officedocument.drawingml.chart+xml"/>
  <Override PartName="/xl/charts/style8.xml" ContentType="application/vnd.ms-office.chartstyle+xml"/>
  <Override PartName="/xl/charts/colors8.xml" ContentType="application/vnd.ms-office.chartcolorstyle+xml"/>
  <Override PartName="/xl/drawings/drawing9.xml" ContentType="application/vnd.openxmlformats-officedocument.drawing+xml"/>
  <Override PartName="/xl/charts/chart10.xml" ContentType="application/vnd.openxmlformats-officedocument.drawingml.chart+xml"/>
  <Override PartName="/xl/drawings/drawing10.xml" ContentType="application/vnd.openxmlformats-officedocument.drawing+xml"/>
  <Override PartName="/xl/charts/chart11.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1.xml" ContentType="application/vnd.openxmlformats-officedocument.drawing+xml"/>
  <Override PartName="/xl/charts/chart12.xml" ContentType="application/vnd.openxmlformats-officedocument.drawingml.chart+xml"/>
  <Override PartName="/xl/charts/style10.xml" ContentType="application/vnd.ms-office.chartstyle+xml"/>
  <Override PartName="/xl/charts/colors10.xml" ContentType="application/vnd.ms-office.chartcolorstyle+xml"/>
  <Override PartName="/xl/charts/chart13.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2.xml" ContentType="application/vnd.openxmlformats-officedocument.drawing+xml"/>
  <Override PartName="/xl/charts/chart14.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14"/>
  <workbookPr defaultThemeVersion="166925"/>
  <mc:AlternateContent xmlns:mc="http://schemas.openxmlformats.org/markup-compatibility/2006">
    <mc:Choice Requires="x15">
      <x15ac:absPath xmlns:x15ac="http://schemas.microsoft.com/office/spreadsheetml/2010/11/ac" url="/Users/bdh/Dropbox/Benjamin/www/Rapidweaver/Shattered Nation/www/resources/"/>
    </mc:Choice>
  </mc:AlternateContent>
  <xr:revisionPtr revIDLastSave="0" documentId="13_ncr:1_{ACDFA50E-01D3-8B48-8CD6-B0E3396F06A1}" xr6:coauthVersionLast="47" xr6:coauthVersionMax="47" xr10:uidLastSave="{00000000-0000-0000-0000-000000000000}"/>
  <bookViews>
    <workbookView xWindow="0" yWindow="880" windowWidth="36000" windowHeight="22500" xr2:uid="{36E1D88E-3410-0D44-AD33-040F8B483EB7}"/>
  </bookViews>
  <sheets>
    <sheet name="Contents" sheetId="15" r:id="rId1"/>
    <sheet name="01_The_Roundabout_Shattering" sheetId="13" r:id="rId2"/>
    <sheet name="02_Growing_Divides_Income_Falls" sheetId="1" r:id="rId3"/>
    <sheet name="03_Hunger_HIgh_OECD_Inequality" sheetId="5" r:id="rId4"/>
    <sheet name="04_Hunger_European_Inequality" sheetId="14" r:id="rId5"/>
    <sheet name="05_Hunger_Europe_Ranking_2022" sheetId="16" r:id="rId6"/>
    <sheet name="06_Precarity_USA_House_Sales" sheetId="12" r:id="rId7"/>
    <sheet name="07_Waste_Industry_1999_2019" sheetId="2" r:id="rId8"/>
    <sheet name="08_Waste_Jobs_1979_1999_2019" sheetId="3" r:id="rId9"/>
    <sheet name="09_Waste_Strikes_1891_2023" sheetId="17" r:id="rId10"/>
    <sheet name="10_Exploitation_State_Education" sheetId="11" r:id="rId11"/>
    <sheet name="11_Fear_Child_Mortality_2015_20" sheetId="4" r:id="rId12"/>
    <sheet name="12_A_Failing_State_Fragility" sheetId="10" r:id="rId1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F13" i="13" l="1"/>
  <c r="AF14" i="13"/>
  <c r="AF15" i="13"/>
  <c r="AF16" i="13"/>
  <c r="AF17" i="13"/>
  <c r="AF18" i="13"/>
  <c r="AF19" i="13"/>
  <c r="AF20" i="13"/>
  <c r="AF21" i="13"/>
  <c r="AF22" i="13"/>
  <c r="AF23" i="13"/>
  <c r="AF24" i="13"/>
  <c r="AF25" i="13"/>
  <c r="AF26" i="13"/>
  <c r="AF27" i="13"/>
  <c r="AF28" i="13"/>
  <c r="AF29" i="13"/>
  <c r="AF30" i="13"/>
  <c r="AF31" i="13"/>
  <c r="AF32" i="13"/>
  <c r="AF33" i="13"/>
  <c r="AF34" i="13"/>
  <c r="AF35" i="13"/>
  <c r="AF36" i="13"/>
  <c r="AF37" i="13"/>
  <c r="AF38" i="13"/>
  <c r="AF39" i="13"/>
  <c r="AF40" i="13"/>
  <c r="AF41" i="13"/>
  <c r="AF42" i="13"/>
  <c r="AF43" i="13"/>
  <c r="AF44" i="13"/>
  <c r="AF45" i="13"/>
  <c r="AF46" i="13"/>
  <c r="AF47" i="13"/>
  <c r="AF48" i="13"/>
  <c r="AF49" i="13"/>
  <c r="AF50" i="13"/>
  <c r="AF51" i="13"/>
  <c r="AF52" i="13"/>
  <c r="AF53" i="13"/>
  <c r="AF54" i="13"/>
  <c r="AF55" i="13"/>
  <c r="AF56" i="13"/>
  <c r="AF57" i="13"/>
  <c r="AF58" i="13"/>
  <c r="AF59" i="13"/>
  <c r="AF60" i="13"/>
  <c r="AF61" i="13"/>
  <c r="AF62" i="13"/>
  <c r="AF63" i="13"/>
  <c r="AF64" i="13"/>
  <c r="AF65" i="13"/>
  <c r="AF66" i="13"/>
  <c r="AF67" i="13"/>
  <c r="AF68" i="13"/>
  <c r="AF69" i="13"/>
  <c r="AF70" i="13"/>
  <c r="AF71" i="13"/>
  <c r="AF72" i="13"/>
  <c r="AF73" i="13"/>
  <c r="AF74" i="13"/>
  <c r="AF75" i="13"/>
  <c r="AF76" i="13"/>
  <c r="AF77" i="13"/>
  <c r="AF78" i="13"/>
  <c r="AF79" i="13"/>
  <c r="AF80" i="13"/>
  <c r="AF81" i="13"/>
  <c r="AF82" i="13"/>
  <c r="AF83" i="13"/>
  <c r="AF84" i="13"/>
  <c r="AF85" i="13"/>
  <c r="AF86" i="13"/>
  <c r="AF87" i="13"/>
  <c r="AF88" i="13"/>
  <c r="AF89" i="13"/>
  <c r="AF90" i="13"/>
  <c r="AF91" i="13"/>
  <c r="AF92" i="13"/>
  <c r="AF93" i="13"/>
  <c r="AF94" i="13"/>
  <c r="AF95" i="13"/>
  <c r="AF96" i="13"/>
  <c r="AF97" i="13"/>
  <c r="AF98" i="13"/>
  <c r="AF99" i="13"/>
  <c r="AF100" i="13"/>
  <c r="AF101" i="13"/>
  <c r="AF102" i="13"/>
  <c r="AF103" i="13"/>
  <c r="AF104" i="13"/>
  <c r="AF105" i="13"/>
  <c r="AF106" i="13"/>
  <c r="AF107" i="13"/>
  <c r="AF108" i="13"/>
  <c r="AF109" i="13"/>
  <c r="AF110" i="13"/>
  <c r="AF111" i="13"/>
  <c r="AF112" i="13"/>
  <c r="AF113" i="13"/>
  <c r="AF114" i="13"/>
  <c r="AF115" i="13"/>
  <c r="AF116" i="13"/>
  <c r="AF117" i="13"/>
  <c r="AF118" i="13"/>
  <c r="AF119" i="13"/>
  <c r="AF120" i="13"/>
  <c r="AF121" i="13"/>
  <c r="AF12" i="13"/>
  <c r="AD116" i="13"/>
  <c r="AC116" i="13"/>
  <c r="AJ116" i="13" s="1"/>
  <c r="AB116" i="13"/>
  <c r="AB117" i="13" s="1"/>
  <c r="AA116" i="13"/>
  <c r="AH116" i="13" s="1"/>
  <c r="Z116" i="13"/>
  <c r="AG116" i="13" s="1"/>
  <c r="Y116" i="13"/>
  <c r="Y117" i="13" s="1"/>
  <c r="Y118" i="13" s="1"/>
  <c r="Y119" i="13" s="1"/>
  <c r="Y120" i="13" s="1"/>
  <c r="Y121" i="13" s="1"/>
  <c r="AD115" i="13"/>
  <c r="AC115" i="13"/>
  <c r="AJ115" i="13" s="1"/>
  <c r="AB115" i="13"/>
  <c r="AI115" i="13" s="1"/>
  <c r="AA115" i="13"/>
  <c r="AH115" i="13" s="1"/>
  <c r="Z115" i="13"/>
  <c r="AG115" i="13" s="1"/>
  <c r="Y115" i="13"/>
  <c r="AD114" i="13"/>
  <c r="AC114" i="13"/>
  <c r="AJ114" i="13" s="1"/>
  <c r="AB114" i="13"/>
  <c r="AI114" i="13" s="1"/>
  <c r="AA114" i="13"/>
  <c r="AH114" i="13" s="1"/>
  <c r="Z114" i="13"/>
  <c r="AG114" i="13" s="1"/>
  <c r="Y114" i="13"/>
  <c r="AD113" i="13"/>
  <c r="AC113" i="13"/>
  <c r="AJ113" i="13" s="1"/>
  <c r="AB113" i="13"/>
  <c r="AI113" i="13" s="1"/>
  <c r="AA113" i="13"/>
  <c r="AH113" i="13" s="1"/>
  <c r="Z113" i="13"/>
  <c r="AG113" i="13" s="1"/>
  <c r="Y113" i="13"/>
  <c r="AG112" i="13"/>
  <c r="AD112" i="13"/>
  <c r="AC112" i="13"/>
  <c r="AJ112" i="13" s="1"/>
  <c r="AB112" i="13"/>
  <c r="AI112" i="13" s="1"/>
  <c r="AA112" i="13"/>
  <c r="AH112" i="13" s="1"/>
  <c r="Z112" i="13"/>
  <c r="Y112" i="13"/>
  <c r="AD111" i="13"/>
  <c r="AC111" i="13"/>
  <c r="AJ111" i="13" s="1"/>
  <c r="AB111" i="13"/>
  <c r="AI111" i="13" s="1"/>
  <c r="AA111" i="13"/>
  <c r="AH111" i="13" s="1"/>
  <c r="Z111" i="13"/>
  <c r="AG111" i="13" s="1"/>
  <c r="Y111" i="13"/>
  <c r="AD110" i="13"/>
  <c r="AC110" i="13"/>
  <c r="AJ110" i="13" s="1"/>
  <c r="AB110" i="13"/>
  <c r="AI110" i="13" s="1"/>
  <c r="AA110" i="13"/>
  <c r="AH110" i="13" s="1"/>
  <c r="Z110" i="13"/>
  <c r="AG110" i="13" s="1"/>
  <c r="Y110" i="13"/>
  <c r="AD109" i="13"/>
  <c r="AC109" i="13"/>
  <c r="AJ109" i="13" s="1"/>
  <c r="AB109" i="13"/>
  <c r="AI109" i="13" s="1"/>
  <c r="AA109" i="13"/>
  <c r="AH109" i="13" s="1"/>
  <c r="Z109" i="13"/>
  <c r="AG109" i="13" s="1"/>
  <c r="Y109" i="13"/>
  <c r="AG108" i="13"/>
  <c r="AD108" i="13"/>
  <c r="AC108" i="13"/>
  <c r="AJ108" i="13" s="1"/>
  <c r="AB108" i="13"/>
  <c r="AI108" i="13" s="1"/>
  <c r="AA108" i="13"/>
  <c r="AH108" i="13" s="1"/>
  <c r="Z108" i="13"/>
  <c r="Y108" i="13"/>
  <c r="AD107" i="13"/>
  <c r="AC107" i="13"/>
  <c r="AJ107" i="13" s="1"/>
  <c r="AB107" i="13"/>
  <c r="AI107" i="13" s="1"/>
  <c r="AA107" i="13"/>
  <c r="AH107" i="13" s="1"/>
  <c r="Z107" i="13"/>
  <c r="AG107" i="13" s="1"/>
  <c r="Y107" i="13"/>
  <c r="AD106" i="13"/>
  <c r="AC106" i="13"/>
  <c r="AJ106" i="13" s="1"/>
  <c r="AB106" i="13"/>
  <c r="AI106" i="13" s="1"/>
  <c r="AA106" i="13"/>
  <c r="AH106" i="13" s="1"/>
  <c r="Z106" i="13"/>
  <c r="AG106" i="13" s="1"/>
  <c r="Y106" i="13"/>
  <c r="AD105" i="13"/>
  <c r="AC105" i="13"/>
  <c r="AJ105" i="13" s="1"/>
  <c r="AB105" i="13"/>
  <c r="AI105" i="13" s="1"/>
  <c r="AA105" i="13"/>
  <c r="AH105" i="13" s="1"/>
  <c r="Z105" i="13"/>
  <c r="AG105" i="13" s="1"/>
  <c r="Y105" i="13"/>
  <c r="AG104" i="13"/>
  <c r="AD104" i="13"/>
  <c r="AC104" i="13"/>
  <c r="AJ104" i="13" s="1"/>
  <c r="AB104" i="13"/>
  <c r="AI104" i="13" s="1"/>
  <c r="AA104" i="13"/>
  <c r="AH104" i="13" s="1"/>
  <c r="Z104" i="13"/>
  <c r="Y104" i="13"/>
  <c r="AD103" i="13"/>
  <c r="AC103" i="13"/>
  <c r="AJ103" i="13" s="1"/>
  <c r="AB103" i="13"/>
  <c r="AI103" i="13" s="1"/>
  <c r="AA103" i="13"/>
  <c r="AH103" i="13" s="1"/>
  <c r="Z103" i="13"/>
  <c r="AG103" i="13" s="1"/>
  <c r="Y103" i="13"/>
  <c r="AD102" i="13"/>
  <c r="AC102" i="13"/>
  <c r="AJ102" i="13" s="1"/>
  <c r="AB102" i="13"/>
  <c r="AI102" i="13" s="1"/>
  <c r="AA102" i="13"/>
  <c r="AH102" i="13" s="1"/>
  <c r="Z102" i="13"/>
  <c r="AG102" i="13" s="1"/>
  <c r="Y102" i="13"/>
  <c r="AD101" i="13"/>
  <c r="AC101" i="13"/>
  <c r="AJ101" i="13" s="1"/>
  <c r="AB101" i="13"/>
  <c r="AI101" i="13" s="1"/>
  <c r="AA101" i="13"/>
  <c r="AH101" i="13" s="1"/>
  <c r="Z101" i="13"/>
  <c r="AG101" i="13" s="1"/>
  <c r="Y101" i="13"/>
  <c r="AG100" i="13"/>
  <c r="AD100" i="13"/>
  <c r="AC100" i="13"/>
  <c r="AJ100" i="13" s="1"/>
  <c r="AB100" i="13"/>
  <c r="AI100" i="13" s="1"/>
  <c r="AA100" i="13"/>
  <c r="AH100" i="13" s="1"/>
  <c r="Z100" i="13"/>
  <c r="Y100" i="13"/>
  <c r="AD99" i="13"/>
  <c r="AC99" i="13"/>
  <c r="AJ99" i="13" s="1"/>
  <c r="AB99" i="13"/>
  <c r="AI99" i="13" s="1"/>
  <c r="AA99" i="13"/>
  <c r="AH99" i="13" s="1"/>
  <c r="Z99" i="13"/>
  <c r="AG99" i="13" s="1"/>
  <c r="Y99" i="13"/>
  <c r="AD98" i="13"/>
  <c r="AC98" i="13"/>
  <c r="AJ98" i="13" s="1"/>
  <c r="AB98" i="13"/>
  <c r="AI98" i="13" s="1"/>
  <c r="AA98" i="13"/>
  <c r="AH98" i="13" s="1"/>
  <c r="Z98" i="13"/>
  <c r="AG98" i="13" s="1"/>
  <c r="Y98" i="13"/>
  <c r="AD97" i="13"/>
  <c r="AC97" i="13"/>
  <c r="AJ97" i="13" s="1"/>
  <c r="AB97" i="13"/>
  <c r="AI97" i="13" s="1"/>
  <c r="AA97" i="13"/>
  <c r="AH97" i="13" s="1"/>
  <c r="Z97" i="13"/>
  <c r="AG97" i="13" s="1"/>
  <c r="Y97" i="13"/>
  <c r="AG96" i="13"/>
  <c r="AD96" i="13"/>
  <c r="AC96" i="13"/>
  <c r="AJ96" i="13" s="1"/>
  <c r="AB96" i="13"/>
  <c r="AI96" i="13" s="1"/>
  <c r="AA96" i="13"/>
  <c r="AH96" i="13" s="1"/>
  <c r="Z96" i="13"/>
  <c r="Y96" i="13"/>
  <c r="AD95" i="13"/>
  <c r="AC95" i="13"/>
  <c r="AJ95" i="13" s="1"/>
  <c r="AB95" i="13"/>
  <c r="AI95" i="13" s="1"/>
  <c r="AA95" i="13"/>
  <c r="AH95" i="13" s="1"/>
  <c r="Z95" i="13"/>
  <c r="AG95" i="13" s="1"/>
  <c r="Y95" i="13"/>
  <c r="AD94" i="13"/>
  <c r="AC94" i="13"/>
  <c r="AJ94" i="13" s="1"/>
  <c r="AB94" i="13"/>
  <c r="AI94" i="13" s="1"/>
  <c r="AA94" i="13"/>
  <c r="AH94" i="13" s="1"/>
  <c r="Z94" i="13"/>
  <c r="AG94" i="13" s="1"/>
  <c r="Y94" i="13"/>
  <c r="AD93" i="13"/>
  <c r="AC93" i="13"/>
  <c r="AJ93" i="13" s="1"/>
  <c r="AB93" i="13"/>
  <c r="AI93" i="13" s="1"/>
  <c r="AA93" i="13"/>
  <c r="AH93" i="13" s="1"/>
  <c r="Z93" i="13"/>
  <c r="AG93" i="13" s="1"/>
  <c r="Y93" i="13"/>
  <c r="AG92" i="13"/>
  <c r="AD92" i="13"/>
  <c r="AC92" i="13"/>
  <c r="AJ92" i="13" s="1"/>
  <c r="AB92" i="13"/>
  <c r="AI92" i="13" s="1"/>
  <c r="AA92" i="13"/>
  <c r="AH92" i="13" s="1"/>
  <c r="Z92" i="13"/>
  <c r="Y92" i="13"/>
  <c r="AD91" i="13"/>
  <c r="AC91" i="13"/>
  <c r="AJ91" i="13" s="1"/>
  <c r="AB91" i="13"/>
  <c r="AI91" i="13" s="1"/>
  <c r="AA91" i="13"/>
  <c r="AH91" i="13" s="1"/>
  <c r="Z91" i="13"/>
  <c r="AG91" i="13" s="1"/>
  <c r="Y91" i="13"/>
  <c r="AD90" i="13"/>
  <c r="AC90" i="13"/>
  <c r="AJ90" i="13" s="1"/>
  <c r="AB90" i="13"/>
  <c r="AI90" i="13" s="1"/>
  <c r="AA90" i="13"/>
  <c r="AH90" i="13" s="1"/>
  <c r="Z90" i="13"/>
  <c r="AG90" i="13" s="1"/>
  <c r="Y90" i="13"/>
  <c r="AD89" i="13"/>
  <c r="AC89" i="13"/>
  <c r="AJ89" i="13" s="1"/>
  <c r="AB89" i="13"/>
  <c r="AI89" i="13" s="1"/>
  <c r="AA89" i="13"/>
  <c r="AH89" i="13" s="1"/>
  <c r="Z89" i="13"/>
  <c r="AG89" i="13" s="1"/>
  <c r="Y89" i="13"/>
  <c r="AD88" i="13"/>
  <c r="AC88" i="13"/>
  <c r="AJ88" i="13" s="1"/>
  <c r="AB88" i="13"/>
  <c r="AI88" i="13" s="1"/>
  <c r="AA88" i="13"/>
  <c r="AH88" i="13" s="1"/>
  <c r="Z88" i="13"/>
  <c r="AG88" i="13" s="1"/>
  <c r="Y88" i="13"/>
  <c r="AD87" i="13"/>
  <c r="AC87" i="13"/>
  <c r="AJ87" i="13" s="1"/>
  <c r="AB87" i="13"/>
  <c r="AI87" i="13" s="1"/>
  <c r="AA87" i="13"/>
  <c r="AH87" i="13" s="1"/>
  <c r="Z87" i="13"/>
  <c r="AG87" i="13" s="1"/>
  <c r="Y87" i="13"/>
  <c r="AG86" i="13"/>
  <c r="AD86" i="13"/>
  <c r="AC86" i="13"/>
  <c r="AJ86" i="13" s="1"/>
  <c r="AB86" i="13"/>
  <c r="AI86" i="13" s="1"/>
  <c r="AA86" i="13"/>
  <c r="AH86" i="13" s="1"/>
  <c r="Z86" i="13"/>
  <c r="Y86" i="13"/>
  <c r="AD85" i="13"/>
  <c r="AC85" i="13"/>
  <c r="AJ85" i="13" s="1"/>
  <c r="AB85" i="13"/>
  <c r="AI85" i="13" s="1"/>
  <c r="AA85" i="13"/>
  <c r="AH85" i="13" s="1"/>
  <c r="Z85" i="13"/>
  <c r="AG85" i="13" s="1"/>
  <c r="Y85" i="13"/>
  <c r="AD84" i="13"/>
  <c r="AC84" i="13"/>
  <c r="AJ84" i="13" s="1"/>
  <c r="AB84" i="13"/>
  <c r="AI84" i="13" s="1"/>
  <c r="AA84" i="13"/>
  <c r="AH84" i="13" s="1"/>
  <c r="Z84" i="13"/>
  <c r="AG84" i="13" s="1"/>
  <c r="Y84" i="13"/>
  <c r="AD83" i="13"/>
  <c r="AC83" i="13"/>
  <c r="AJ83" i="13" s="1"/>
  <c r="AB83" i="13"/>
  <c r="AI83" i="13" s="1"/>
  <c r="AA83" i="13"/>
  <c r="AH83" i="13" s="1"/>
  <c r="Z83" i="13"/>
  <c r="AG83" i="13" s="1"/>
  <c r="Y83" i="13"/>
  <c r="AG82" i="13"/>
  <c r="AD82" i="13"/>
  <c r="AC82" i="13"/>
  <c r="AJ82" i="13" s="1"/>
  <c r="AB82" i="13"/>
  <c r="AI82" i="13" s="1"/>
  <c r="AA82" i="13"/>
  <c r="AH82" i="13" s="1"/>
  <c r="Z82" i="13"/>
  <c r="Y82" i="13"/>
  <c r="AD81" i="13"/>
  <c r="AC81" i="13"/>
  <c r="AJ81" i="13" s="1"/>
  <c r="AB81" i="13"/>
  <c r="AI81" i="13" s="1"/>
  <c r="AA81" i="13"/>
  <c r="AH81" i="13" s="1"/>
  <c r="Z81" i="13"/>
  <c r="AG81" i="13" s="1"/>
  <c r="Y81" i="13"/>
  <c r="AD80" i="13"/>
  <c r="AC80" i="13"/>
  <c r="AJ80" i="13" s="1"/>
  <c r="AB80" i="13"/>
  <c r="AI80" i="13" s="1"/>
  <c r="AA80" i="13"/>
  <c r="AH80" i="13" s="1"/>
  <c r="Z80" i="13"/>
  <c r="AG80" i="13" s="1"/>
  <c r="Y80" i="13"/>
  <c r="AD79" i="13"/>
  <c r="AC79" i="13"/>
  <c r="AJ79" i="13" s="1"/>
  <c r="AB79" i="13"/>
  <c r="AI79" i="13" s="1"/>
  <c r="AA79" i="13"/>
  <c r="AH79" i="13" s="1"/>
  <c r="Z79" i="13"/>
  <c r="AG79" i="13" s="1"/>
  <c r="Y79" i="13"/>
  <c r="AG78" i="13"/>
  <c r="AD78" i="13"/>
  <c r="AC78" i="13"/>
  <c r="AJ78" i="13" s="1"/>
  <c r="AB78" i="13"/>
  <c r="AI78" i="13" s="1"/>
  <c r="AA78" i="13"/>
  <c r="AH78" i="13" s="1"/>
  <c r="Z78" i="13"/>
  <c r="Y78" i="13"/>
  <c r="AD77" i="13"/>
  <c r="AC77" i="13"/>
  <c r="AJ77" i="13" s="1"/>
  <c r="AB77" i="13"/>
  <c r="AI77" i="13" s="1"/>
  <c r="AA77" i="13"/>
  <c r="AH77" i="13" s="1"/>
  <c r="Z77" i="13"/>
  <c r="AG77" i="13" s="1"/>
  <c r="Y77" i="13"/>
  <c r="AD76" i="13"/>
  <c r="AC76" i="13"/>
  <c r="AJ76" i="13" s="1"/>
  <c r="AB76" i="13"/>
  <c r="AI76" i="13" s="1"/>
  <c r="AA76" i="13"/>
  <c r="AH76" i="13" s="1"/>
  <c r="Z76" i="13"/>
  <c r="AG76" i="13" s="1"/>
  <c r="Y76" i="13"/>
  <c r="AD75" i="13"/>
  <c r="AC75" i="13"/>
  <c r="AJ75" i="13" s="1"/>
  <c r="AB75" i="13"/>
  <c r="AI75" i="13" s="1"/>
  <c r="AA75" i="13"/>
  <c r="AH75" i="13" s="1"/>
  <c r="Z75" i="13"/>
  <c r="AG75" i="13" s="1"/>
  <c r="Y75" i="13"/>
  <c r="AG74" i="13"/>
  <c r="AD74" i="13"/>
  <c r="AC74" i="13"/>
  <c r="AJ74" i="13" s="1"/>
  <c r="AB74" i="13"/>
  <c r="AI74" i="13" s="1"/>
  <c r="AA74" i="13"/>
  <c r="AH74" i="13" s="1"/>
  <c r="Z74" i="13"/>
  <c r="Y74" i="13"/>
  <c r="AD73" i="13"/>
  <c r="AC73" i="13"/>
  <c r="AJ73" i="13" s="1"/>
  <c r="AB73" i="13"/>
  <c r="AI73" i="13" s="1"/>
  <c r="AA73" i="13"/>
  <c r="AH73" i="13" s="1"/>
  <c r="Z73" i="13"/>
  <c r="AG73" i="13" s="1"/>
  <c r="Y73" i="13"/>
  <c r="AD72" i="13"/>
  <c r="AC72" i="13"/>
  <c r="AJ72" i="13" s="1"/>
  <c r="AB72" i="13"/>
  <c r="AI72" i="13" s="1"/>
  <c r="AA72" i="13"/>
  <c r="AH72" i="13" s="1"/>
  <c r="Z72" i="13"/>
  <c r="AG72" i="13" s="1"/>
  <c r="Y72" i="13"/>
  <c r="AD71" i="13"/>
  <c r="AC71" i="13"/>
  <c r="AJ71" i="13" s="1"/>
  <c r="AB71" i="13"/>
  <c r="AI71" i="13" s="1"/>
  <c r="AA71" i="13"/>
  <c r="AH71" i="13" s="1"/>
  <c r="Z71" i="13"/>
  <c r="AG71" i="13" s="1"/>
  <c r="Y71" i="13"/>
  <c r="AD70" i="13"/>
  <c r="AC70" i="13"/>
  <c r="AJ70" i="13" s="1"/>
  <c r="AB70" i="13"/>
  <c r="AI70" i="13" s="1"/>
  <c r="AA70" i="13"/>
  <c r="AH70" i="13" s="1"/>
  <c r="Z70" i="13"/>
  <c r="AG70" i="13" s="1"/>
  <c r="Y70" i="13"/>
  <c r="AG69" i="13"/>
  <c r="AD69" i="13"/>
  <c r="AC69" i="13"/>
  <c r="AJ69" i="13" s="1"/>
  <c r="AB69" i="13"/>
  <c r="AI69" i="13" s="1"/>
  <c r="AA69" i="13"/>
  <c r="AH69" i="13" s="1"/>
  <c r="Z69" i="13"/>
  <c r="Y69" i="13"/>
  <c r="AD68" i="13"/>
  <c r="AC68" i="13"/>
  <c r="AJ68" i="13" s="1"/>
  <c r="AB68" i="13"/>
  <c r="AI68" i="13" s="1"/>
  <c r="AA68" i="13"/>
  <c r="AH68" i="13" s="1"/>
  <c r="Z68" i="13"/>
  <c r="AG68" i="13" s="1"/>
  <c r="Y68" i="13"/>
  <c r="AD67" i="13"/>
  <c r="AC67" i="13"/>
  <c r="AJ67" i="13" s="1"/>
  <c r="AB67" i="13"/>
  <c r="AI67" i="13" s="1"/>
  <c r="AA67" i="13"/>
  <c r="AH67" i="13" s="1"/>
  <c r="Z67" i="13"/>
  <c r="AG67" i="13" s="1"/>
  <c r="Y67" i="13"/>
  <c r="AD66" i="13"/>
  <c r="AC66" i="13"/>
  <c r="AJ66" i="13" s="1"/>
  <c r="AB66" i="13"/>
  <c r="AI66" i="13" s="1"/>
  <c r="AA66" i="13"/>
  <c r="AH66" i="13" s="1"/>
  <c r="Z66" i="13"/>
  <c r="AG66" i="13" s="1"/>
  <c r="Y66" i="13"/>
  <c r="AG65" i="13"/>
  <c r="AD65" i="13"/>
  <c r="AC65" i="13"/>
  <c r="AJ65" i="13" s="1"/>
  <c r="AB65" i="13"/>
  <c r="AI65" i="13" s="1"/>
  <c r="AA65" i="13"/>
  <c r="AH65" i="13" s="1"/>
  <c r="Z65" i="13"/>
  <c r="Y65" i="13"/>
  <c r="AD64" i="13"/>
  <c r="AC64" i="13"/>
  <c r="AJ64" i="13" s="1"/>
  <c r="AB64" i="13"/>
  <c r="AI64" i="13" s="1"/>
  <c r="AA64" i="13"/>
  <c r="AH64" i="13" s="1"/>
  <c r="Z64" i="13"/>
  <c r="AG64" i="13" s="1"/>
  <c r="Y64" i="13"/>
  <c r="AD63" i="13"/>
  <c r="AC63" i="13"/>
  <c r="AJ63" i="13" s="1"/>
  <c r="AB63" i="13"/>
  <c r="AI63" i="13" s="1"/>
  <c r="AA63" i="13"/>
  <c r="AH63" i="13" s="1"/>
  <c r="Z63" i="13"/>
  <c r="AG63" i="13" s="1"/>
  <c r="Y63" i="13"/>
  <c r="AD62" i="13"/>
  <c r="AC62" i="13"/>
  <c r="AJ62" i="13" s="1"/>
  <c r="AB62" i="13"/>
  <c r="AI62" i="13" s="1"/>
  <c r="AA62" i="13"/>
  <c r="AH62" i="13" s="1"/>
  <c r="Z62" i="13"/>
  <c r="AG62" i="13" s="1"/>
  <c r="Y62" i="13"/>
  <c r="AD61" i="13"/>
  <c r="AC61" i="13"/>
  <c r="AJ61" i="13" s="1"/>
  <c r="AB61" i="13"/>
  <c r="AI61" i="13" s="1"/>
  <c r="AA61" i="13"/>
  <c r="AH61" i="13" s="1"/>
  <c r="Z61" i="13"/>
  <c r="AG61" i="13" s="1"/>
  <c r="Y61" i="13"/>
  <c r="AG60" i="13"/>
  <c r="AD60" i="13"/>
  <c r="AC60" i="13"/>
  <c r="AJ60" i="13" s="1"/>
  <c r="AB60" i="13"/>
  <c r="AI60" i="13" s="1"/>
  <c r="AA60" i="13"/>
  <c r="AH60" i="13" s="1"/>
  <c r="Z60" i="13"/>
  <c r="Y60" i="13"/>
  <c r="AD59" i="13"/>
  <c r="AC59" i="13"/>
  <c r="AJ59" i="13" s="1"/>
  <c r="AB59" i="13"/>
  <c r="AI59" i="13" s="1"/>
  <c r="AA59" i="13"/>
  <c r="AH59" i="13" s="1"/>
  <c r="Z59" i="13"/>
  <c r="AG59" i="13" s="1"/>
  <c r="Y59" i="13"/>
  <c r="AD58" i="13"/>
  <c r="AC58" i="13"/>
  <c r="AJ58" i="13" s="1"/>
  <c r="AB58" i="13"/>
  <c r="AI58" i="13" s="1"/>
  <c r="AA58" i="13"/>
  <c r="AH58" i="13" s="1"/>
  <c r="Z58" i="13"/>
  <c r="AG58" i="13" s="1"/>
  <c r="Y58" i="13"/>
  <c r="AD57" i="13"/>
  <c r="AC57" i="13"/>
  <c r="AJ57" i="13" s="1"/>
  <c r="AB57" i="13"/>
  <c r="AI57" i="13" s="1"/>
  <c r="AA57" i="13"/>
  <c r="AH57" i="13" s="1"/>
  <c r="Z57" i="13"/>
  <c r="AG57" i="13" s="1"/>
  <c r="Y57" i="13"/>
  <c r="AG56" i="13"/>
  <c r="AD56" i="13"/>
  <c r="AC56" i="13"/>
  <c r="AJ56" i="13" s="1"/>
  <c r="AB56" i="13"/>
  <c r="AI56" i="13" s="1"/>
  <c r="AA56" i="13"/>
  <c r="AH56" i="13" s="1"/>
  <c r="Z56" i="13"/>
  <c r="Y56" i="13"/>
  <c r="AD55" i="13"/>
  <c r="AC55" i="13"/>
  <c r="AJ55" i="13" s="1"/>
  <c r="AB55" i="13"/>
  <c r="AI55" i="13" s="1"/>
  <c r="AA55" i="13"/>
  <c r="AH55" i="13" s="1"/>
  <c r="Z55" i="13"/>
  <c r="AG55" i="13" s="1"/>
  <c r="Y55" i="13"/>
  <c r="AD54" i="13"/>
  <c r="AC54" i="13"/>
  <c r="AJ54" i="13" s="1"/>
  <c r="AB54" i="13"/>
  <c r="AI54" i="13" s="1"/>
  <c r="AA54" i="13"/>
  <c r="AH54" i="13" s="1"/>
  <c r="Z54" i="13"/>
  <c r="AG54" i="13" s="1"/>
  <c r="Y54" i="13"/>
  <c r="AD53" i="13"/>
  <c r="AC53" i="13"/>
  <c r="AJ53" i="13" s="1"/>
  <c r="AB53" i="13"/>
  <c r="AI53" i="13" s="1"/>
  <c r="AA53" i="13"/>
  <c r="AH53" i="13" s="1"/>
  <c r="Z53" i="13"/>
  <c r="AG53" i="13" s="1"/>
  <c r="Y53" i="13"/>
  <c r="AG52" i="13"/>
  <c r="AD52" i="13"/>
  <c r="AC52" i="13"/>
  <c r="AJ52" i="13" s="1"/>
  <c r="AB52" i="13"/>
  <c r="AI52" i="13" s="1"/>
  <c r="AA52" i="13"/>
  <c r="AH52" i="13" s="1"/>
  <c r="Z52" i="13"/>
  <c r="Y52" i="13"/>
  <c r="AD51" i="13"/>
  <c r="AC51" i="13"/>
  <c r="AJ51" i="13" s="1"/>
  <c r="AB51" i="13"/>
  <c r="AI51" i="13" s="1"/>
  <c r="AA51" i="13"/>
  <c r="AH51" i="13" s="1"/>
  <c r="Z51" i="13"/>
  <c r="AG51" i="13" s="1"/>
  <c r="Y51" i="13"/>
  <c r="AD50" i="13"/>
  <c r="AC50" i="13"/>
  <c r="AJ50" i="13" s="1"/>
  <c r="AB50" i="13"/>
  <c r="AI50" i="13" s="1"/>
  <c r="AA50" i="13"/>
  <c r="AH50" i="13" s="1"/>
  <c r="Z50" i="13"/>
  <c r="AG50" i="13" s="1"/>
  <c r="Y50" i="13"/>
  <c r="AD49" i="13"/>
  <c r="AC49" i="13"/>
  <c r="AJ49" i="13" s="1"/>
  <c r="AB49" i="13"/>
  <c r="AI49" i="13" s="1"/>
  <c r="AA49" i="13"/>
  <c r="AH49" i="13" s="1"/>
  <c r="Z49" i="13"/>
  <c r="AG49" i="13" s="1"/>
  <c r="Y49" i="13"/>
  <c r="AG48" i="13"/>
  <c r="AD48" i="13"/>
  <c r="AC48" i="13"/>
  <c r="AJ48" i="13" s="1"/>
  <c r="AB48" i="13"/>
  <c r="AI48" i="13" s="1"/>
  <c r="AA48" i="13"/>
  <c r="AH48" i="13" s="1"/>
  <c r="Z48" i="13"/>
  <c r="Y48" i="13"/>
  <c r="AD47" i="13"/>
  <c r="AC47" i="13"/>
  <c r="AJ47" i="13" s="1"/>
  <c r="AB47" i="13"/>
  <c r="AI47" i="13" s="1"/>
  <c r="AA47" i="13"/>
  <c r="AH47" i="13" s="1"/>
  <c r="Z47" i="13"/>
  <c r="AG47" i="13" s="1"/>
  <c r="Y47" i="13"/>
  <c r="AD46" i="13"/>
  <c r="AC46" i="13"/>
  <c r="AJ46" i="13" s="1"/>
  <c r="AB46" i="13"/>
  <c r="AI46" i="13" s="1"/>
  <c r="AA46" i="13"/>
  <c r="AH46" i="13" s="1"/>
  <c r="Z46" i="13"/>
  <c r="AG46" i="13" s="1"/>
  <c r="Y46" i="13"/>
  <c r="AG45" i="13"/>
  <c r="AD45" i="13"/>
  <c r="AC45" i="13"/>
  <c r="AJ45" i="13" s="1"/>
  <c r="AB45" i="13"/>
  <c r="AI45" i="13" s="1"/>
  <c r="AA45" i="13"/>
  <c r="AH45" i="13" s="1"/>
  <c r="Z45" i="13"/>
  <c r="Y45" i="13"/>
  <c r="AG44" i="13"/>
  <c r="AD44" i="13"/>
  <c r="AC44" i="13"/>
  <c r="AJ44" i="13" s="1"/>
  <c r="AB44" i="13"/>
  <c r="AI44" i="13" s="1"/>
  <c r="AA44" i="13"/>
  <c r="AH44" i="13" s="1"/>
  <c r="Z44" i="13"/>
  <c r="Y44" i="13"/>
  <c r="AD43" i="13"/>
  <c r="AC43" i="13"/>
  <c r="AJ43" i="13" s="1"/>
  <c r="AB43" i="13"/>
  <c r="AI43" i="13" s="1"/>
  <c r="AA43" i="13"/>
  <c r="AH43" i="13" s="1"/>
  <c r="Z43" i="13"/>
  <c r="AG43" i="13" s="1"/>
  <c r="Y43" i="13"/>
  <c r="AD42" i="13"/>
  <c r="AC42" i="13"/>
  <c r="AJ42" i="13" s="1"/>
  <c r="AB42" i="13"/>
  <c r="AI42" i="13" s="1"/>
  <c r="AA42" i="13"/>
  <c r="AH42" i="13" s="1"/>
  <c r="Z42" i="13"/>
  <c r="AG42" i="13" s="1"/>
  <c r="Y42" i="13"/>
  <c r="AJ41" i="13"/>
  <c r="AD41" i="13"/>
  <c r="AC41" i="13"/>
  <c r="AB41" i="13"/>
  <c r="AI41" i="13" s="1"/>
  <c r="AA41" i="13"/>
  <c r="AH41" i="13" s="1"/>
  <c r="Z41" i="13"/>
  <c r="AG41" i="13" s="1"/>
  <c r="Y41" i="13"/>
  <c r="AJ40" i="13"/>
  <c r="AD40" i="13"/>
  <c r="AC40" i="13"/>
  <c r="AB40" i="13"/>
  <c r="AI40" i="13" s="1"/>
  <c r="AA40" i="13"/>
  <c r="AH40" i="13" s="1"/>
  <c r="Z40" i="13"/>
  <c r="AG40" i="13" s="1"/>
  <c r="Y40" i="13"/>
  <c r="AD39" i="13"/>
  <c r="AC39" i="13"/>
  <c r="AJ39" i="13" s="1"/>
  <c r="AB39" i="13"/>
  <c r="AI39" i="13" s="1"/>
  <c r="AA39" i="13"/>
  <c r="AH39" i="13" s="1"/>
  <c r="Z39" i="13"/>
  <c r="AG39" i="13" s="1"/>
  <c r="Y39" i="13"/>
  <c r="AD38" i="13"/>
  <c r="AC38" i="13"/>
  <c r="AJ38" i="13" s="1"/>
  <c r="AB38" i="13"/>
  <c r="AI38" i="13" s="1"/>
  <c r="AA38" i="13"/>
  <c r="AH38" i="13" s="1"/>
  <c r="Z38" i="13"/>
  <c r="AG38" i="13" s="1"/>
  <c r="Y38" i="13"/>
  <c r="AJ37" i="13"/>
  <c r="AD37" i="13"/>
  <c r="AC37" i="13"/>
  <c r="AB37" i="13"/>
  <c r="AI37" i="13" s="1"/>
  <c r="AA37" i="13"/>
  <c r="AH37" i="13" s="1"/>
  <c r="Z37" i="13"/>
  <c r="AG37" i="13" s="1"/>
  <c r="Y37" i="13"/>
  <c r="AJ36" i="13"/>
  <c r="AD36" i="13"/>
  <c r="AC36" i="13"/>
  <c r="AB36" i="13"/>
  <c r="AI36" i="13" s="1"/>
  <c r="AA36" i="13"/>
  <c r="AH36" i="13" s="1"/>
  <c r="Z36" i="13"/>
  <c r="AG36" i="13" s="1"/>
  <c r="Y36" i="13"/>
  <c r="AD35" i="13"/>
  <c r="AC35" i="13"/>
  <c r="AJ35" i="13" s="1"/>
  <c r="AB35" i="13"/>
  <c r="AI35" i="13" s="1"/>
  <c r="AA35" i="13"/>
  <c r="AH35" i="13" s="1"/>
  <c r="Z35" i="13"/>
  <c r="AG35" i="13" s="1"/>
  <c r="Y35" i="13"/>
  <c r="AD34" i="13"/>
  <c r="AC34" i="13"/>
  <c r="AJ34" i="13" s="1"/>
  <c r="AB34" i="13"/>
  <c r="AI34" i="13" s="1"/>
  <c r="AA34" i="13"/>
  <c r="AH34" i="13" s="1"/>
  <c r="Z34" i="13"/>
  <c r="AG34" i="13" s="1"/>
  <c r="Y34" i="13"/>
  <c r="AJ33" i="13"/>
  <c r="AD33" i="13"/>
  <c r="AC33" i="13"/>
  <c r="AB33" i="13"/>
  <c r="AI33" i="13" s="1"/>
  <c r="AA33" i="13"/>
  <c r="AH33" i="13" s="1"/>
  <c r="Z33" i="13"/>
  <c r="AG33" i="13" s="1"/>
  <c r="Y33" i="13"/>
  <c r="AJ32" i="13"/>
  <c r="AD32" i="13"/>
  <c r="AC32" i="13"/>
  <c r="AB32" i="13"/>
  <c r="AI32" i="13" s="1"/>
  <c r="AA32" i="13"/>
  <c r="AH32" i="13" s="1"/>
  <c r="Z32" i="13"/>
  <c r="AG32" i="13" s="1"/>
  <c r="Y32" i="13"/>
  <c r="AJ31" i="13"/>
  <c r="AD31" i="13"/>
  <c r="AC31" i="13"/>
  <c r="AB31" i="13"/>
  <c r="AI31" i="13" s="1"/>
  <c r="AA31" i="13"/>
  <c r="AH31" i="13" s="1"/>
  <c r="Z31" i="13"/>
  <c r="AG31" i="13" s="1"/>
  <c r="Y31" i="13"/>
  <c r="AD30" i="13"/>
  <c r="AC30" i="13"/>
  <c r="AJ30" i="13" s="1"/>
  <c r="AB30" i="13"/>
  <c r="AI30" i="13" s="1"/>
  <c r="AA30" i="13"/>
  <c r="AH30" i="13" s="1"/>
  <c r="Z30" i="13"/>
  <c r="AG30" i="13" s="1"/>
  <c r="Y30" i="13"/>
  <c r="AD29" i="13"/>
  <c r="AC29" i="13"/>
  <c r="AJ29" i="13" s="1"/>
  <c r="AB29" i="13"/>
  <c r="AI29" i="13" s="1"/>
  <c r="AA29" i="13"/>
  <c r="AH29" i="13" s="1"/>
  <c r="Z29" i="13"/>
  <c r="AG29" i="13" s="1"/>
  <c r="Y29" i="13"/>
  <c r="AJ28" i="13"/>
  <c r="AD28" i="13"/>
  <c r="AC28" i="13"/>
  <c r="AB28" i="13"/>
  <c r="AI28" i="13" s="1"/>
  <c r="AA28" i="13"/>
  <c r="AH28" i="13" s="1"/>
  <c r="Z28" i="13"/>
  <c r="AG28" i="13" s="1"/>
  <c r="Y28" i="13"/>
  <c r="AJ27" i="13"/>
  <c r="AD27" i="13"/>
  <c r="AC27" i="13"/>
  <c r="AB27" i="13"/>
  <c r="AI27" i="13" s="1"/>
  <c r="AA27" i="13"/>
  <c r="AH27" i="13" s="1"/>
  <c r="Z27" i="13"/>
  <c r="AG27" i="13" s="1"/>
  <c r="Y27" i="13"/>
  <c r="AD26" i="13"/>
  <c r="AC26" i="13"/>
  <c r="AJ26" i="13" s="1"/>
  <c r="AB26" i="13"/>
  <c r="AI26" i="13" s="1"/>
  <c r="AA26" i="13"/>
  <c r="AH26" i="13" s="1"/>
  <c r="Z26" i="13"/>
  <c r="AG26" i="13" s="1"/>
  <c r="Y26" i="13"/>
  <c r="AD25" i="13"/>
  <c r="AC25" i="13"/>
  <c r="AJ25" i="13" s="1"/>
  <c r="AB25" i="13"/>
  <c r="AI25" i="13" s="1"/>
  <c r="AA25" i="13"/>
  <c r="AH25" i="13" s="1"/>
  <c r="Z25" i="13"/>
  <c r="AG25" i="13" s="1"/>
  <c r="Y25" i="13"/>
  <c r="AJ24" i="13"/>
  <c r="AD24" i="13"/>
  <c r="AC24" i="13"/>
  <c r="AB24" i="13"/>
  <c r="AI24" i="13" s="1"/>
  <c r="AA24" i="13"/>
  <c r="AH24" i="13" s="1"/>
  <c r="Z24" i="13"/>
  <c r="AG24" i="13" s="1"/>
  <c r="Y24" i="13"/>
  <c r="AJ23" i="13"/>
  <c r="AD23" i="13"/>
  <c r="AC23" i="13"/>
  <c r="AB23" i="13"/>
  <c r="AI23" i="13" s="1"/>
  <c r="AA23" i="13"/>
  <c r="AH23" i="13" s="1"/>
  <c r="Z23" i="13"/>
  <c r="AG23" i="13" s="1"/>
  <c r="Y23" i="13"/>
  <c r="AJ22" i="13"/>
  <c r="AD22" i="13"/>
  <c r="AC22" i="13"/>
  <c r="AB22" i="13"/>
  <c r="AI22" i="13" s="1"/>
  <c r="AA22" i="13"/>
  <c r="AH22" i="13" s="1"/>
  <c r="Z22" i="13"/>
  <c r="AG22" i="13" s="1"/>
  <c r="Y22" i="13"/>
  <c r="AD21" i="13"/>
  <c r="AC21" i="13"/>
  <c r="AJ21" i="13" s="1"/>
  <c r="AB21" i="13"/>
  <c r="AI21" i="13" s="1"/>
  <c r="AA21" i="13"/>
  <c r="AH21" i="13" s="1"/>
  <c r="Z21" i="13"/>
  <c r="AG21" i="13" s="1"/>
  <c r="Y21" i="13"/>
  <c r="AD20" i="13"/>
  <c r="AC20" i="13"/>
  <c r="AJ20" i="13" s="1"/>
  <c r="AB20" i="13"/>
  <c r="AI20" i="13" s="1"/>
  <c r="AA20" i="13"/>
  <c r="AH20" i="13" s="1"/>
  <c r="Z20" i="13"/>
  <c r="AG20" i="13" s="1"/>
  <c r="Y20" i="13"/>
  <c r="AJ19" i="13"/>
  <c r="AD19" i="13"/>
  <c r="AC19" i="13"/>
  <c r="AB19" i="13"/>
  <c r="AI19" i="13" s="1"/>
  <c r="AA19" i="13"/>
  <c r="AH19" i="13" s="1"/>
  <c r="Z19" i="13"/>
  <c r="AG19" i="13" s="1"/>
  <c r="Y19" i="13"/>
  <c r="AJ18" i="13"/>
  <c r="AD18" i="13"/>
  <c r="AC18" i="13"/>
  <c r="AB18" i="13"/>
  <c r="AI18" i="13" s="1"/>
  <c r="AA18" i="13"/>
  <c r="AH18" i="13" s="1"/>
  <c r="Z18" i="13"/>
  <c r="AG18" i="13" s="1"/>
  <c r="Y18" i="13"/>
  <c r="AD17" i="13"/>
  <c r="AC17" i="13"/>
  <c r="AJ17" i="13" s="1"/>
  <c r="AB17" i="13"/>
  <c r="AI17" i="13" s="1"/>
  <c r="AA17" i="13"/>
  <c r="AH17" i="13" s="1"/>
  <c r="Z17" i="13"/>
  <c r="AG17" i="13" s="1"/>
  <c r="Y17" i="13"/>
  <c r="AD16" i="13"/>
  <c r="AC16" i="13"/>
  <c r="AJ16" i="13" s="1"/>
  <c r="AB16" i="13"/>
  <c r="AI16" i="13" s="1"/>
  <c r="AA16" i="13"/>
  <c r="AH16" i="13" s="1"/>
  <c r="Z16" i="13"/>
  <c r="AG16" i="13" s="1"/>
  <c r="Y16" i="13"/>
  <c r="AD15" i="13"/>
  <c r="AC15" i="13"/>
  <c r="AJ15" i="13" s="1"/>
  <c r="AB15" i="13"/>
  <c r="AI15" i="13" s="1"/>
  <c r="AA15" i="13"/>
  <c r="AH15" i="13" s="1"/>
  <c r="Z15" i="13"/>
  <c r="AG15" i="13" s="1"/>
  <c r="Y15" i="13"/>
  <c r="AJ14" i="13"/>
  <c r="AD14" i="13"/>
  <c r="AC14" i="13"/>
  <c r="AB14" i="13"/>
  <c r="AI14" i="13" s="1"/>
  <c r="AA14" i="13"/>
  <c r="AH14" i="13" s="1"/>
  <c r="Z14" i="13"/>
  <c r="AG14" i="13" s="1"/>
  <c r="Y14" i="13"/>
  <c r="AJ13" i="13"/>
  <c r="AD13" i="13"/>
  <c r="AC13" i="13"/>
  <c r="AB13" i="13"/>
  <c r="AI13" i="13" s="1"/>
  <c r="AA13" i="13"/>
  <c r="AH13" i="13" s="1"/>
  <c r="Z13" i="13"/>
  <c r="AG13" i="13" s="1"/>
  <c r="Y13" i="13"/>
  <c r="AD12" i="13"/>
  <c r="AC12" i="13"/>
  <c r="AJ12" i="13" s="1"/>
  <c r="AB12" i="13"/>
  <c r="AI12" i="13" s="1"/>
  <c r="AA12" i="13"/>
  <c r="AH12" i="13" s="1"/>
  <c r="Z12" i="13"/>
  <c r="AG12" i="13" s="1"/>
  <c r="Y12" i="13"/>
  <c r="AI116" i="13" l="1"/>
  <c r="AB118" i="13"/>
  <c r="AC117" i="13"/>
  <c r="AJ117" i="13" s="1"/>
  <c r="AI117" i="13"/>
  <c r="AA117" i="13"/>
  <c r="AH117" i="13" l="1"/>
  <c r="Z117" i="13"/>
  <c r="AG117" i="13" s="1"/>
  <c r="AI118" i="13"/>
  <c r="AA118" i="13"/>
  <c r="AB119" i="13"/>
  <c r="AC118" i="13"/>
  <c r="AJ118" i="13" s="1"/>
  <c r="AH118" i="13" l="1"/>
  <c r="Z118" i="13"/>
  <c r="AG118" i="13" s="1"/>
  <c r="AA119" i="13"/>
  <c r="AB120" i="13"/>
  <c r="AC119" i="13"/>
  <c r="AJ119" i="13" s="1"/>
  <c r="AI119" i="13"/>
  <c r="AB121" i="13" l="1"/>
  <c r="AC120" i="13"/>
  <c r="AJ120" i="13" s="1"/>
  <c r="AI120" i="13"/>
  <c r="AA120" i="13"/>
  <c r="AH119" i="13"/>
  <c r="Z119" i="13"/>
  <c r="AG119" i="13" s="1"/>
  <c r="Z120" i="13" l="1"/>
  <c r="AG120" i="13" s="1"/>
  <c r="AH120" i="13"/>
  <c r="AC121" i="13"/>
  <c r="AJ121" i="13" s="1"/>
  <c r="AI121" i="13"/>
  <c r="AA121" i="13"/>
  <c r="M12" i="16"/>
  <c r="M13" i="16"/>
  <c r="M14" i="16"/>
  <c r="M15" i="16"/>
  <c r="M16" i="16"/>
  <c r="M17" i="16"/>
  <c r="M18" i="16"/>
  <c r="M19" i="16"/>
  <c r="M20" i="16"/>
  <c r="M21" i="16"/>
  <c r="M22" i="16"/>
  <c r="M23" i="16"/>
  <c r="M24" i="16"/>
  <c r="M25" i="16"/>
  <c r="M26" i="16"/>
  <c r="M27" i="16"/>
  <c r="M28" i="16"/>
  <c r="M29" i="16"/>
  <c r="M30" i="16"/>
  <c r="M31" i="16"/>
  <c r="M32" i="16"/>
  <c r="M33" i="16"/>
  <c r="M34" i="16"/>
  <c r="M35" i="16"/>
  <c r="M36" i="16"/>
  <c r="M37" i="16"/>
  <c r="M38" i="16"/>
  <c r="M39" i="16"/>
  <c r="M40" i="16"/>
  <c r="M41" i="16"/>
  <c r="M42" i="16"/>
  <c r="M43" i="16"/>
  <c r="M44" i="16"/>
  <c r="M45" i="16"/>
  <c r="M46" i="16"/>
  <c r="M47" i="16"/>
  <c r="M48" i="16"/>
  <c r="M49" i="16"/>
  <c r="M50" i="16"/>
  <c r="M51" i="16"/>
  <c r="M11" i="16"/>
  <c r="AH121" i="13" l="1"/>
  <c r="Z121" i="13"/>
  <c r="AG121" i="13" s="1"/>
  <c r="BM48" i="14"/>
  <c r="BM47" i="14"/>
  <c r="BM46" i="14"/>
  <c r="BM45" i="14"/>
  <c r="BM44" i="14"/>
  <c r="BM43" i="14"/>
  <c r="BM42" i="14"/>
  <c r="BM41" i="14"/>
  <c r="BM40" i="14"/>
  <c r="BM39" i="14"/>
  <c r="BM38" i="14"/>
  <c r="BM37" i="14"/>
  <c r="BM36" i="14"/>
  <c r="BM35" i="14"/>
  <c r="BM34" i="14"/>
  <c r="BM33" i="14"/>
  <c r="BM32" i="14"/>
  <c r="BM31" i="14"/>
  <c r="BM30" i="14"/>
  <c r="BM29" i="14"/>
  <c r="BM28" i="14"/>
  <c r="BM27" i="14"/>
  <c r="BM26" i="14"/>
  <c r="BM25" i="14"/>
  <c r="BM24" i="14"/>
  <c r="BM23" i="14"/>
  <c r="BM22" i="14"/>
  <c r="BM21" i="14"/>
  <c r="BM20" i="14"/>
  <c r="BM19" i="14"/>
  <c r="BM18" i="14"/>
  <c r="BM17" i="14"/>
  <c r="BM16" i="14"/>
  <c r="BM15" i="14"/>
  <c r="BM14" i="14"/>
  <c r="BM13" i="14"/>
  <c r="BM12" i="14"/>
  <c r="BM11" i="14"/>
  <c r="BM10" i="14"/>
  <c r="BM9" i="14"/>
  <c r="BM8" i="14"/>
  <c r="BM7" i="14"/>
  <c r="BM6" i="14"/>
  <c r="BM5" i="14"/>
  <c r="D4" i="14"/>
  <c r="E4" i="14" s="1"/>
  <c r="F4" i="14" s="1"/>
  <c r="G4" i="14" s="1"/>
  <c r="H4" i="14" s="1"/>
  <c r="I4" i="14" s="1"/>
  <c r="J4" i="14" s="1"/>
  <c r="K4" i="14" s="1"/>
  <c r="L4" i="14" s="1"/>
  <c r="M4" i="14" s="1"/>
  <c r="N4" i="14" s="1"/>
  <c r="O4" i="14" s="1"/>
  <c r="P4" i="14" s="1"/>
  <c r="Q4" i="14" s="1"/>
  <c r="R4" i="14" s="1"/>
  <c r="L95" i="2" l="1"/>
</calcChain>
</file>

<file path=xl/sharedStrings.xml><?xml version="1.0" encoding="utf-8"?>
<sst xmlns="http://schemas.openxmlformats.org/spreadsheetml/2006/main" count="2066" uniqueCount="839">
  <si>
    <t>All the statistics used in this chapter come from one source: the 2022 ONS estimates of how much each industry or business activity in every part of the UK has contributed to the economy each year. They are part of the ‘Regional economic activity by GDP’ dataset, and show ‘Regional gross value added.'
(balanced) by industry’.</t>
  </si>
  <si>
    <t>Total</t>
  </si>
  <si>
    <t>All industries</t>
  </si>
  <si>
    <t>A-E</t>
  </si>
  <si>
    <t>Production sector</t>
  </si>
  <si>
    <t>A (1-3)</t>
  </si>
  <si>
    <t>Agriculture, forestry and fishing</t>
  </si>
  <si>
    <t>Agriculture and hunting</t>
  </si>
  <si>
    <t>Forestry and logging</t>
  </si>
  <si>
    <t>Fishing and aquaculture</t>
  </si>
  <si>
    <t>B (5-9)</t>
  </si>
  <si>
    <t>Mining and quarrying</t>
  </si>
  <si>
    <t>5-8</t>
  </si>
  <si>
    <t>Mining and quarrying, excluding support activities</t>
  </si>
  <si>
    <t>Mining support service activities</t>
  </si>
  <si>
    <t>C (10-33)</t>
  </si>
  <si>
    <t>Manufacturing</t>
  </si>
  <si>
    <t>CA (10-12)</t>
  </si>
  <si>
    <t>Manufacture of food, beverages and tobacco</t>
  </si>
  <si>
    <t>Manufacture of food products</t>
  </si>
  <si>
    <t>11-12</t>
  </si>
  <si>
    <t>Manufacture of beverages and tobacco products</t>
  </si>
  <si>
    <t>CB (13-15)</t>
  </si>
  <si>
    <t>Manufacture of textiles, wearing apparel and leather</t>
  </si>
  <si>
    <t>Manufacture of textiles</t>
  </si>
  <si>
    <t>Manufacture of wearing apparel</t>
  </si>
  <si>
    <t>Manufacture of leather products</t>
  </si>
  <si>
    <t>CC (16-18)</t>
  </si>
  <si>
    <t>Manufacture of wood and paper products and printing</t>
  </si>
  <si>
    <t>Manufacture of wood products, except furniture</t>
  </si>
  <si>
    <t>Manufacture of paper products</t>
  </si>
  <si>
    <t>Printing and reproduction of recorded media</t>
  </si>
  <si>
    <t>CD-CE (19-20)</t>
  </si>
  <si>
    <t>Manufacture of coke, refined petroleum and chemicals</t>
  </si>
  <si>
    <t>CF (21)</t>
  </si>
  <si>
    <t>Manufacture of pharmaceutical products</t>
  </si>
  <si>
    <t>CG (22-23)</t>
  </si>
  <si>
    <t xml:space="preserve">Manufacture of rubber, plastic and non-metallic minerals </t>
  </si>
  <si>
    <t>Manufacture of rubber and plastic products</t>
  </si>
  <si>
    <t>Manufacture of other non-metallic mineral products</t>
  </si>
  <si>
    <t>CH (24-25)</t>
  </si>
  <si>
    <t>Manufacture of basic and fabricated metal products</t>
  </si>
  <si>
    <t>Manufacture of basic metals</t>
  </si>
  <si>
    <t>Manufacture of fabricated metal products</t>
  </si>
  <si>
    <t>CI (26)</t>
  </si>
  <si>
    <t>Manufacture of computer, electronic and optical products</t>
  </si>
  <si>
    <t>CJ (27)</t>
  </si>
  <si>
    <t>Manufacture of electrical equipment</t>
  </si>
  <si>
    <t>CK (28)</t>
  </si>
  <si>
    <t>Manufacture of machinery and equipment</t>
  </si>
  <si>
    <t>CL (29-30)</t>
  </si>
  <si>
    <t>Manufacture of transport equipment</t>
  </si>
  <si>
    <t>Manufacture of motor vehicles</t>
  </si>
  <si>
    <t>Manufacture of other transport equipment</t>
  </si>
  <si>
    <t>CM (31-33)</t>
  </si>
  <si>
    <t>Other manufacturing, repair and installation</t>
  </si>
  <si>
    <t>Manufacture of furniture</t>
  </si>
  <si>
    <t>Other manufacturing</t>
  </si>
  <si>
    <t>Repair and installation of machinery and equipment</t>
  </si>
  <si>
    <t>D (35)</t>
  </si>
  <si>
    <t>Electricity, gas, steam and air conditioning supply</t>
  </si>
  <si>
    <t>E (36-39)</t>
  </si>
  <si>
    <t>Water supply; sewerage and waste management</t>
  </si>
  <si>
    <t>36-37</t>
  </si>
  <si>
    <t>Water supply and sewerage</t>
  </si>
  <si>
    <t>Waste collection, treatment and disposal activities</t>
  </si>
  <si>
    <t>Remediation and other waste management services</t>
  </si>
  <si>
    <t>F (41-43)</t>
  </si>
  <si>
    <t>Construction</t>
  </si>
  <si>
    <t>Construction of buildings</t>
  </si>
  <si>
    <t>Civil engineering</t>
  </si>
  <si>
    <t>Specialised construction activities</t>
  </si>
  <si>
    <t>G-T</t>
  </si>
  <si>
    <t>Services sector</t>
  </si>
  <si>
    <t>G (45-47)</t>
  </si>
  <si>
    <t>Wholesale and retail trade; repair of motor vehicles</t>
  </si>
  <si>
    <t>Motor trades</t>
  </si>
  <si>
    <t>Wholesale trade</t>
  </si>
  <si>
    <t>Retail trade</t>
  </si>
  <si>
    <t>H (49-53)</t>
  </si>
  <si>
    <t>Transportation and storage</t>
  </si>
  <si>
    <t>Land transport</t>
  </si>
  <si>
    <t>Water transport</t>
  </si>
  <si>
    <t>Air transport</t>
  </si>
  <si>
    <t>Warehousing and transport support activities</t>
  </si>
  <si>
    <t>Postal and courier activities</t>
  </si>
  <si>
    <t>I (55-56)</t>
  </si>
  <si>
    <t>Accommodation and food service activities</t>
  </si>
  <si>
    <t>Accommodation</t>
  </si>
  <si>
    <t>Food and beverage service activities</t>
  </si>
  <si>
    <t>J (58-63)</t>
  </si>
  <si>
    <t>Information and communication</t>
  </si>
  <si>
    <t>Publishing activities</t>
  </si>
  <si>
    <t>Motion picture, video and TV programme production</t>
  </si>
  <si>
    <t>Programming and broadcasting activities</t>
  </si>
  <si>
    <t>Telecommunications</t>
  </si>
  <si>
    <t>Computer programming and consultancy</t>
  </si>
  <si>
    <t>Information service activities</t>
  </si>
  <si>
    <t>K (64-66)</t>
  </si>
  <si>
    <t>Financial and insurance activities</t>
  </si>
  <si>
    <t>Financial service activities</t>
  </si>
  <si>
    <t>Insurance and pension funding</t>
  </si>
  <si>
    <t>Activities auxiliary to finance and insurance</t>
  </si>
  <si>
    <t>L (68)</t>
  </si>
  <si>
    <t>Real estate activities</t>
  </si>
  <si>
    <t>68IMP</t>
  </si>
  <si>
    <t>Owner-occupiers' imputed rental</t>
  </si>
  <si>
    <t>Real estate activities, excluding imputed rental</t>
  </si>
  <si>
    <t>M (69-75)</t>
  </si>
  <si>
    <t>Professional, scientific and technical activities</t>
  </si>
  <si>
    <t>Legal and accounting activities</t>
  </si>
  <si>
    <t>Head offices and management consultancy</t>
  </si>
  <si>
    <t>Architectural and engineering activities</t>
  </si>
  <si>
    <t>Scientific research and development</t>
  </si>
  <si>
    <t>Advertising and market research</t>
  </si>
  <si>
    <t>Other professional, scientific and technical activities</t>
  </si>
  <si>
    <t>Veterinary activities</t>
  </si>
  <si>
    <t>N (77-82)</t>
  </si>
  <si>
    <t>Administrative and support service activities</t>
  </si>
  <si>
    <t>Rental and leasing activities</t>
  </si>
  <si>
    <t>Employment activities</t>
  </si>
  <si>
    <t>Travel agency and tour operator activities</t>
  </si>
  <si>
    <t>Security and investigation activities</t>
  </si>
  <si>
    <t>Services to buildings and landscape activities</t>
  </si>
  <si>
    <t>Office administration and business support activities</t>
  </si>
  <si>
    <t>O (84)</t>
  </si>
  <si>
    <t>Public administration and defence</t>
  </si>
  <si>
    <t>P (85)</t>
  </si>
  <si>
    <t>Education</t>
  </si>
  <si>
    <t>Q (86-88)</t>
  </si>
  <si>
    <t>Human health and social work activities</t>
  </si>
  <si>
    <t>Human health activities</t>
  </si>
  <si>
    <t>Residential care activities</t>
  </si>
  <si>
    <t>Social work activities</t>
  </si>
  <si>
    <t>R (90-93)</t>
  </si>
  <si>
    <t>Arts, entertainment and recreation</t>
  </si>
  <si>
    <t>Creative, arts and entertainment activities</t>
  </si>
  <si>
    <t>Libraries, archives, museums and other cultural activities</t>
  </si>
  <si>
    <t>Gambling and betting activities</t>
  </si>
  <si>
    <t>Sports, amusement and recreation activities</t>
  </si>
  <si>
    <t>S (94-96)</t>
  </si>
  <si>
    <t>Other service activities</t>
  </si>
  <si>
    <t>Activities of membership organisations</t>
  </si>
  <si>
    <t>Repair of computers, personal and household goods</t>
  </si>
  <si>
    <t>Other personal service activities</t>
  </si>
  <si>
    <t>T (97-98)</t>
  </si>
  <si>
    <t xml:space="preserve">Activities of households </t>
  </si>
  <si>
    <t>Shift in share</t>
  </si>
  <si>
    <t>Industrial code</t>
  </si>
  <si>
    <t>Name of industry</t>
  </si>
  <si>
    <t>Relative</t>
  </si>
  <si>
    <t>Change in</t>
  </si>
  <si>
    <t>Share</t>
  </si>
  <si>
    <t>Source: Table 1c: ITL1 &amp; UK, share of size of industary in current price estimates: ONS (2022) Regional gross value added (balanced) by industry: all ITL regions, May 30th, https://www.ons.gov.uk/economy/grossvalueaddedgva/datasets/nominalandrealregionalgrossvalueaddedbalancedbyindustry</t>
  </si>
  <si>
    <t>Note 1, If you want to know more about imputed rent see: https://www.ons.gov.uk/economy/nationalaccounts/uksectoraccounts/articles/changestonationalaccounts/imputedrental</t>
  </si>
  <si>
    <t>Note 2, you want to know what is in each industry, see: https://www.ons.gov.uk/methodology/classificationsandstandards/ukstandardindustrialclassificationofeconomicactivities/uksic2007</t>
  </si>
  <si>
    <t>Data comparing the size of the economy in 2019 and 1999 with indutries ordered by type</t>
  </si>
  <si>
    <t>Tabel 1c All industries</t>
  </si>
  <si>
    <t>Overal net shift</t>
  </si>
  <si>
    <t>Data comparing the size of the economy in 2019 and 1999 with indutries ordered by shift in share</t>
  </si>
  <si>
    <t>CD-CG (19-23)</t>
  </si>
  <si>
    <t>Manufacture of petroleum, chemicals and other minerals</t>
  </si>
  <si>
    <t>CI-CJ (26-27)</t>
  </si>
  <si>
    <t>Manufacture of electronic, optical and electrical products</t>
  </si>
  <si>
    <t>DE (35-39)</t>
  </si>
  <si>
    <t>Electricity, gas, water; sewerage and waste management</t>
  </si>
  <si>
    <t>49-51</t>
  </si>
  <si>
    <t>Land, water and air transport</t>
  </si>
  <si>
    <t>58-60</t>
  </si>
  <si>
    <t>Publishing; film and TV production and broadcasting</t>
  </si>
  <si>
    <t>CK-CL (28-30)</t>
  </si>
  <si>
    <t>Manufacture of machinery and transport equipment</t>
  </si>
  <si>
    <t>72-73</t>
  </si>
  <si>
    <t>Research and development; advertising and market research</t>
  </si>
  <si>
    <t>78-80</t>
  </si>
  <si>
    <t>Employment activities; tourism and security services</t>
  </si>
  <si>
    <t>AB (1-9)</t>
  </si>
  <si>
    <t>Agriculture, forestry and fishing; mining and quarrying</t>
  </si>
  <si>
    <t>90-91</t>
  </si>
  <si>
    <t>Creative, arts, entertainment and cultural activities</t>
  </si>
  <si>
    <t>92-93</t>
  </si>
  <si>
    <t>Gambling and betting; sports and recreation activities</t>
  </si>
  <si>
    <t>65-66</t>
  </si>
  <si>
    <t>Insurance, pension funding and auxiliary financial activities</t>
  </si>
  <si>
    <t>61-63</t>
  </si>
  <si>
    <t>Telecommunications; information technology</t>
  </si>
  <si>
    <t>The same data, but only for the City of Birmingham, and for a slightly smaller set of industries</t>
  </si>
  <si>
    <t>Birmingham only</t>
  </si>
  <si>
    <t>Note, aggregations of industries also included for Birmingham so shifts do not sum to zero</t>
  </si>
  <si>
    <t>Example industry</t>
  </si>
  <si>
    <t>Standard Industrial Classification (2007)</t>
  </si>
  <si>
    <t>Activities of head offices; management consultancy</t>
  </si>
  <si>
    <t>Warehousing and support activities for transportation</t>
  </si>
  <si>
    <t>Computer programming, consultancy and related services</t>
  </si>
  <si>
    <t>Activities auxilliary to financial services and insurance activities</t>
  </si>
  <si>
    <t>Office administrative, office support and other business support activities</t>
  </si>
  <si>
    <t>Architectural and engineering activities; technical testing &amp; analysis</t>
  </si>
  <si>
    <t>Legal and accounting  activities</t>
  </si>
  <si>
    <t>Motion picture, video and television; sound and music recording</t>
  </si>
  <si>
    <t>Sports activities and amusement and recreation activities</t>
  </si>
  <si>
    <t>Water collection, treatment and supply</t>
  </si>
  <si>
    <t>Waste collection, treatment and disposal; Remediation</t>
  </si>
  <si>
    <t>Social work activities without accommodation</t>
  </si>
  <si>
    <t>Repair of computers and personal and household goods</t>
  </si>
  <si>
    <t>Sewerage</t>
  </si>
  <si>
    <t>Services</t>
  </si>
  <si>
    <t>Land transport and transport via pipelines</t>
  </si>
  <si>
    <t>Wholesale and retail trade and repair of motor vehicles and motorcycles</t>
  </si>
  <si>
    <t>Retail trade, except of motor vehicles and motorcycles</t>
  </si>
  <si>
    <t>Wholesale trade, except of motor vehicles and motorcycles</t>
  </si>
  <si>
    <t>Public administration and defence; compulsory social security 2</t>
  </si>
  <si>
    <t>Washing and (dry)-cleaning of textile and fur products</t>
  </si>
  <si>
    <t>Manufacture of wood and wood and cork products</t>
  </si>
  <si>
    <t>Crop and animal production, hunting and related service activities</t>
  </si>
  <si>
    <t>Manufacture of coke and refined petroleum products</t>
  </si>
  <si>
    <t>Postal and courier services</t>
  </si>
  <si>
    <t>Manufacture of beverages and tobacco</t>
  </si>
  <si>
    <t>Financial service activities,except insurance and pension funding</t>
  </si>
  <si>
    <t>Travel agency, tour operator, reservation services and related activities</t>
  </si>
  <si>
    <t>Mining of metal ores; Other mining and quarrying</t>
  </si>
  <si>
    <t>Manufacture of motor vehicles, trailers and semi-trailers</t>
  </si>
  <si>
    <t>Mining of coal and lignite; Extraction of crude petrol/gas</t>
  </si>
  <si>
    <t>Manufacture of basic pharmaceutical products</t>
  </si>
  <si>
    <t>Manufacture of machinery and equipment n.e.c.</t>
  </si>
  <si>
    <t>Manufacture of paper and paper products</t>
  </si>
  <si>
    <t>Manufacture of chemicals and chemical products</t>
  </si>
  <si>
    <t>Insurance, reinsurance and pension funding</t>
  </si>
  <si>
    <t>Manufacture of computer, electronic &amp; optical products</t>
  </si>
  <si>
    <t>Manufacture of leather and related products</t>
  </si>
  <si>
    <t>United Kingdom (thousands) not seasonally adjusted</t>
  </si>
  <si>
    <t>Total Industries</t>
  </si>
  <si>
    <t>1999-2019 relative change</t>
  </si>
  <si>
    <t>1979-99 relative change</t>
  </si>
  <si>
    <t xml:space="preserve">Dec 2019  </t>
  </si>
  <si>
    <t>Jobs (1000s)</t>
  </si>
  <si>
    <t>rank in 2020</t>
  </si>
  <si>
    <t>Country</t>
  </si>
  <si>
    <t>rate 2020</t>
  </si>
  <si>
    <t>rank in 2015</t>
  </si>
  <si>
    <t>Estonia</t>
  </si>
  <si>
    <t>Slovenia</t>
  </si>
  <si>
    <t>Finland</t>
  </si>
  <si>
    <t>Sweden</t>
  </si>
  <si>
    <t>Cyprus</t>
  </si>
  <si>
    <t>Luxembourg</t>
  </si>
  <si>
    <t>Italy</t>
  </si>
  <si>
    <t>Czechia</t>
  </si>
  <si>
    <t>Ireland</t>
  </si>
  <si>
    <t>Spain</t>
  </si>
  <si>
    <t>Lithuania</t>
  </si>
  <si>
    <t>Portugal</t>
  </si>
  <si>
    <t>Denmark</t>
  </si>
  <si>
    <t>Austria</t>
  </si>
  <si>
    <t>Germany</t>
  </si>
  <si>
    <t>Latvia</t>
  </si>
  <si>
    <t>Hungary</t>
  </si>
  <si>
    <t>Greece</t>
  </si>
  <si>
    <t>Netherlands</t>
  </si>
  <si>
    <t>United Kingdom of Great Britain and Northern Ireland</t>
  </si>
  <si>
    <t>Belgium</t>
  </si>
  <si>
    <t>Poland</t>
  </si>
  <si>
    <t>France</t>
  </si>
  <si>
    <t>Croatia</t>
  </si>
  <si>
    <t>Slovakia</t>
  </si>
  <si>
    <t>Bulgaria</t>
  </si>
  <si>
    <t>Malta</t>
  </si>
  <si>
    <t>Romania</t>
  </si>
  <si>
    <t>Annual Mortality rate for children aged under five in the 28 EU countries (the UK left the EU at the start of 2020)</t>
  </si>
  <si>
    <t>2015 Source: ONS (2017) UK drops in European child mortality rankings, Office for National Statistics, 13 October,    https://www.ons.gov.uk/peoplepopulationandcommunity/healthandsocialcare/childhealth/articles/ukdropsineuropeanchildmortalityrankings/2017-10-13</t>
  </si>
  <si>
    <t>deaths per 1000 births</t>
  </si>
  <si>
    <t>2020 Under 5 Source: WHO (2022) Under-five mortality rate (per 1000 live births) (SDG 3.2.1), World Health Organisation Website,  18 January, https://www.who.int/data/gho/data/indicators/indicator-details/GHO/under-five-mortality-rate-(probability-of-dying-by-age-5-per-1000-live-births)</t>
  </si>
  <si>
    <t>2020 neonatal mortaity Source: WHO (2022) Neonatal mortality rate (0 to 27 days) per 1000 live births) (SDG 3.2.2), World Health Organisation Website,  18 January, https://www.who.int/data/gho/data/indicators/indicator-details/GHO/neonatal-mortality-rate-(per-1000-live-births)</t>
  </si>
  <si>
    <t>rank 2020</t>
  </si>
  <si>
    <t>rank 2015</t>
  </si>
  <si>
    <t>Mortality rate for children in first 27 days of life in the 28 EU countries (the UK left the EU at the start of 2020)</t>
  </si>
  <si>
    <t xml:space="preserve"> </t>
  </si>
  <si>
    <t>AUS</t>
  </si>
  <si>
    <t>AUT</t>
  </si>
  <si>
    <t>BEL</t>
  </si>
  <si>
    <t>BGR</t>
  </si>
  <si>
    <t>BRA</t>
  </si>
  <si>
    <t>CAN</t>
  </si>
  <si>
    <t>CHE</t>
  </si>
  <si>
    <t>CHL</t>
  </si>
  <si>
    <t>CHN</t>
  </si>
  <si>
    <t>CRI</t>
  </si>
  <si>
    <t>CZE</t>
  </si>
  <si>
    <t>DEU</t>
  </si>
  <si>
    <t>DNK</t>
  </si>
  <si>
    <t>ESP</t>
  </si>
  <si>
    <t>EST</t>
  </si>
  <si>
    <t>FIN</t>
  </si>
  <si>
    <t>FRA</t>
  </si>
  <si>
    <t>GBR</t>
  </si>
  <si>
    <t>GRC</t>
  </si>
  <si>
    <t>HUN</t>
  </si>
  <si>
    <t>IND</t>
  </si>
  <si>
    <t>IRL</t>
  </si>
  <si>
    <t>ISL</t>
  </si>
  <si>
    <t>ISR</t>
  </si>
  <si>
    <t>ITA</t>
  </si>
  <si>
    <t>JPN</t>
  </si>
  <si>
    <t>KOR</t>
  </si>
  <si>
    <t>LTU</t>
  </si>
  <si>
    <t>LUX</t>
  </si>
  <si>
    <t>LVA</t>
  </si>
  <si>
    <t>MEX</t>
  </si>
  <si>
    <t>NLD</t>
  </si>
  <si>
    <t>NOR</t>
  </si>
  <si>
    <t>NZL</t>
  </si>
  <si>
    <t>POL</t>
  </si>
  <si>
    <t>PRT</t>
  </si>
  <si>
    <t>ROU</t>
  </si>
  <si>
    <t>RUS</t>
  </si>
  <si>
    <t>SVK</t>
  </si>
  <si>
    <t>SVN</t>
  </si>
  <si>
    <t>SWE</t>
  </si>
  <si>
    <t>TUR</t>
  </si>
  <si>
    <t>USA</t>
  </si>
  <si>
    <t>ZAF</t>
  </si>
  <si>
    <t>Source: https://data.oecd.org/inequality/income-inequality.htm</t>
  </si>
  <si>
    <t>Year</t>
  </si>
  <si>
    <t>Rank</t>
  </si>
  <si>
    <t>C1: Security Apparatus</t>
  </si>
  <si>
    <t>C2: Factionalized Elites</t>
  </si>
  <si>
    <t>C3: Group Grievance</t>
  </si>
  <si>
    <t>E1: Economy</t>
  </si>
  <si>
    <t>E2: Economic Inequality</t>
  </si>
  <si>
    <t>E3: Human Flight and Brain Drain</t>
  </si>
  <si>
    <t>P1: State Legitimacy</t>
  </si>
  <si>
    <t>P2: Public Services</t>
  </si>
  <si>
    <t>P3: Human Rights</t>
  </si>
  <si>
    <t>S1: Demographic Pressures</t>
  </si>
  <si>
    <t>S2: Refugees and IDPs</t>
  </si>
  <si>
    <t>X1: External Intervention</t>
  </si>
  <si>
    <t>Yemen</t>
  </si>
  <si>
    <t>1st</t>
  </si>
  <si>
    <t>Somalia</t>
  </si>
  <si>
    <t>2nd</t>
  </si>
  <si>
    <t>Syria</t>
  </si>
  <si>
    <t>3rd</t>
  </si>
  <si>
    <t>South Sudan</t>
  </si>
  <si>
    <t>Central African Republic</t>
  </si>
  <si>
    <t>5th</t>
  </si>
  <si>
    <t>Congo Democratic Republic</t>
  </si>
  <si>
    <t>6th</t>
  </si>
  <si>
    <t>Sudan</t>
  </si>
  <si>
    <t>7th</t>
  </si>
  <si>
    <t>Afghanistan</t>
  </si>
  <si>
    <t>8th</t>
  </si>
  <si>
    <t>Chad</t>
  </si>
  <si>
    <t>9th</t>
  </si>
  <si>
    <t>Myanmar</t>
  </si>
  <si>
    <t>10th</t>
  </si>
  <si>
    <t>Haiti</t>
  </si>
  <si>
    <t>11th</t>
  </si>
  <si>
    <t>Guinea</t>
  </si>
  <si>
    <t>12th</t>
  </si>
  <si>
    <t>Ethiopia</t>
  </si>
  <si>
    <t>13th</t>
  </si>
  <si>
    <t>Mali</t>
  </si>
  <si>
    <t>14th</t>
  </si>
  <si>
    <t>Zimbabwe</t>
  </si>
  <si>
    <t>15th</t>
  </si>
  <si>
    <t>Nigeria</t>
  </si>
  <si>
    <t>16th</t>
  </si>
  <si>
    <t>Cameroon</t>
  </si>
  <si>
    <t>17th</t>
  </si>
  <si>
    <t>Eritrea</t>
  </si>
  <si>
    <t>18th</t>
  </si>
  <si>
    <t>Burundi</t>
  </si>
  <si>
    <t>19th</t>
  </si>
  <si>
    <t>Niger</t>
  </si>
  <si>
    <t>20th</t>
  </si>
  <si>
    <t>Libya</t>
  </si>
  <si>
    <t>21st</t>
  </si>
  <si>
    <t>Mozambique</t>
  </si>
  <si>
    <t>Iraq</t>
  </si>
  <si>
    <t>23rd</t>
  </si>
  <si>
    <t>Congo Republic</t>
  </si>
  <si>
    <t>24th</t>
  </si>
  <si>
    <t>Uganda</t>
  </si>
  <si>
    <t>25th</t>
  </si>
  <si>
    <t>Venezuela</t>
  </si>
  <si>
    <t>26th</t>
  </si>
  <si>
    <t>Guinea Bissau</t>
  </si>
  <si>
    <t>27th</t>
  </si>
  <si>
    <t>Lebanon</t>
  </si>
  <si>
    <t>Burkina Faso</t>
  </si>
  <si>
    <t>29th</t>
  </si>
  <si>
    <t>Pakistan</t>
  </si>
  <si>
    <t>30th</t>
  </si>
  <si>
    <t>Côte d'Ivoire</t>
  </si>
  <si>
    <t>31st</t>
  </si>
  <si>
    <t>North Korea</t>
  </si>
  <si>
    <t>32nd</t>
  </si>
  <si>
    <t>Liberia</t>
  </si>
  <si>
    <t>33rd</t>
  </si>
  <si>
    <t>Kenya</t>
  </si>
  <si>
    <t>Angola</t>
  </si>
  <si>
    <t>35th</t>
  </si>
  <si>
    <t>Mauritania</t>
  </si>
  <si>
    <t>36th</t>
  </si>
  <si>
    <t>Palestine</t>
  </si>
  <si>
    <t>37th</t>
  </si>
  <si>
    <t>Bangladesh</t>
  </si>
  <si>
    <t>38th</t>
  </si>
  <si>
    <t>Equatorial Guinea</t>
  </si>
  <si>
    <t>39th</t>
  </si>
  <si>
    <t>Iran</t>
  </si>
  <si>
    <t>Rwanda</t>
  </si>
  <si>
    <t>41st</t>
  </si>
  <si>
    <t>Egypt</t>
  </si>
  <si>
    <t>42nd</t>
  </si>
  <si>
    <t>Zambia</t>
  </si>
  <si>
    <t>Togo</t>
  </si>
  <si>
    <t>Malawi</t>
  </si>
  <si>
    <t>45th</t>
  </si>
  <si>
    <t>Sierra Leone</t>
  </si>
  <si>
    <t>46th</t>
  </si>
  <si>
    <t>Comoros</t>
  </si>
  <si>
    <t>47th</t>
  </si>
  <si>
    <t>Djibouti</t>
  </si>
  <si>
    <t>48th</t>
  </si>
  <si>
    <t>Nepal</t>
  </si>
  <si>
    <t>49th</t>
  </si>
  <si>
    <t>Cambodia</t>
  </si>
  <si>
    <t>50th</t>
  </si>
  <si>
    <t>Philippines</t>
  </si>
  <si>
    <t>Madagascar</t>
  </si>
  <si>
    <t>52nd</t>
  </si>
  <si>
    <t>Swaziland</t>
  </si>
  <si>
    <t>Solomon Islands</t>
  </si>
  <si>
    <t>Papua New Guinea</t>
  </si>
  <si>
    <t>55th</t>
  </si>
  <si>
    <t>Sri Lanka</t>
  </si>
  <si>
    <t>56th</t>
  </si>
  <si>
    <t>Timor-Leste</t>
  </si>
  <si>
    <t>Honduras</t>
  </si>
  <si>
    <t>58th</t>
  </si>
  <si>
    <t>Gambia</t>
  </si>
  <si>
    <t>59th</t>
  </si>
  <si>
    <t>Colombia</t>
  </si>
  <si>
    <t>60th</t>
  </si>
  <si>
    <t>Tanzania</t>
  </si>
  <si>
    <t>61st</t>
  </si>
  <si>
    <t>Turkey</t>
  </si>
  <si>
    <t>62nd</t>
  </si>
  <si>
    <t>Nicaragua</t>
  </si>
  <si>
    <t>63rd</t>
  </si>
  <si>
    <t>Guatemala</t>
  </si>
  <si>
    <t>64th</t>
  </si>
  <si>
    <t>Lesotho</t>
  </si>
  <si>
    <t>65th</t>
  </si>
  <si>
    <t>Kyrgyzstan</t>
  </si>
  <si>
    <t>66th</t>
  </si>
  <si>
    <t>Jordan</t>
  </si>
  <si>
    <t>67th</t>
  </si>
  <si>
    <t>Laos</t>
  </si>
  <si>
    <t>68th</t>
  </si>
  <si>
    <t>India</t>
  </si>
  <si>
    <t>69th</t>
  </si>
  <si>
    <t>Tajikistan</t>
  </si>
  <si>
    <t>70th</t>
  </si>
  <si>
    <t>Brazil</t>
  </si>
  <si>
    <t>71st</t>
  </si>
  <si>
    <t>Bolivia</t>
  </si>
  <si>
    <t>72nd</t>
  </si>
  <si>
    <t>Azerbaijan</t>
  </si>
  <si>
    <t>73rd</t>
  </si>
  <si>
    <t>Bosnia and Herzegovina</t>
  </si>
  <si>
    <t>74th</t>
  </si>
  <si>
    <t>Russia</t>
  </si>
  <si>
    <t>75th</t>
  </si>
  <si>
    <t>Benin</t>
  </si>
  <si>
    <t>76th</t>
  </si>
  <si>
    <t>Algeria</t>
  </si>
  <si>
    <t>77th</t>
  </si>
  <si>
    <t>Senegal</t>
  </si>
  <si>
    <t>78th</t>
  </si>
  <si>
    <t>South Africa</t>
  </si>
  <si>
    <t>79th</t>
  </si>
  <si>
    <t>Georgia</t>
  </si>
  <si>
    <t>80th</t>
  </si>
  <si>
    <t>Micronesia</t>
  </si>
  <si>
    <t>81st</t>
  </si>
  <si>
    <t>El Salvador</t>
  </si>
  <si>
    <t>82nd</t>
  </si>
  <si>
    <t>Sao Tome and Principe</t>
  </si>
  <si>
    <t>83rd</t>
  </si>
  <si>
    <t>Mexico</t>
  </si>
  <si>
    <t>84th</t>
  </si>
  <si>
    <t>Morocco</t>
  </si>
  <si>
    <t>85th</t>
  </si>
  <si>
    <t>Thailand</t>
  </si>
  <si>
    <t>86th</t>
  </si>
  <si>
    <t>Peru</t>
  </si>
  <si>
    <t>87th</t>
  </si>
  <si>
    <t>Uzbekistan</t>
  </si>
  <si>
    <t>88th</t>
  </si>
  <si>
    <t>Ecuador</t>
  </si>
  <si>
    <t>89th</t>
  </si>
  <si>
    <t>Fiji</t>
  </si>
  <si>
    <t>90th</t>
  </si>
  <si>
    <t>Belarus</t>
  </si>
  <si>
    <t>91st</t>
  </si>
  <si>
    <t>Ukraine</t>
  </si>
  <si>
    <t>92nd</t>
  </si>
  <si>
    <t>Tunisia</t>
  </si>
  <si>
    <t>93rd</t>
  </si>
  <si>
    <t>Serbia</t>
  </si>
  <si>
    <t>94th</t>
  </si>
  <si>
    <t>Saudi Arabia</t>
  </si>
  <si>
    <t>95th</t>
  </si>
  <si>
    <t>Bhutan</t>
  </si>
  <si>
    <t>96th</t>
  </si>
  <si>
    <t>Armenia</t>
  </si>
  <si>
    <t>97th</t>
  </si>
  <si>
    <t>China</t>
  </si>
  <si>
    <t>98th</t>
  </si>
  <si>
    <t>Gabon</t>
  </si>
  <si>
    <t>99th</t>
  </si>
  <si>
    <t>Bahrain</t>
  </si>
  <si>
    <t>100th</t>
  </si>
  <si>
    <t>Indonesia</t>
  </si>
  <si>
    <t>Turkmenistan</t>
  </si>
  <si>
    <t>102nd</t>
  </si>
  <si>
    <t>Paraguay</t>
  </si>
  <si>
    <t>103rd</t>
  </si>
  <si>
    <t>Samoa</t>
  </si>
  <si>
    <t>104th</t>
  </si>
  <si>
    <t>Maldives</t>
  </si>
  <si>
    <t>105th</t>
  </si>
  <si>
    <t>Moldova</t>
  </si>
  <si>
    <t>Guyana</t>
  </si>
  <si>
    <t>107th</t>
  </si>
  <si>
    <t>Ghana</t>
  </si>
  <si>
    <t>108th</t>
  </si>
  <si>
    <t>Namibia</t>
  </si>
  <si>
    <t>109th</t>
  </si>
  <si>
    <t>Dominican Republic</t>
  </si>
  <si>
    <t>110th</t>
  </si>
  <si>
    <t>North Macedonia</t>
  </si>
  <si>
    <t>111th</t>
  </si>
  <si>
    <t>Jamaica</t>
  </si>
  <si>
    <t>112th</t>
  </si>
  <si>
    <t>Belize</t>
  </si>
  <si>
    <t>Cabo Verde</t>
  </si>
  <si>
    <t>114th</t>
  </si>
  <si>
    <t>Vietnam</t>
  </si>
  <si>
    <t>115th</t>
  </si>
  <si>
    <t>Suriname</t>
  </si>
  <si>
    <t>116th</t>
  </si>
  <si>
    <t>Cuba</t>
  </si>
  <si>
    <t>117th</t>
  </si>
  <si>
    <t>Kazakhstan</t>
  </si>
  <si>
    <t>118th</t>
  </si>
  <si>
    <t>Montenegro</t>
  </si>
  <si>
    <t>119th</t>
  </si>
  <si>
    <t>120th</t>
  </si>
  <si>
    <t>Albania</t>
  </si>
  <si>
    <t>121st</t>
  </si>
  <si>
    <t>Malaysia</t>
  </si>
  <si>
    <t>122nd</t>
  </si>
  <si>
    <t>Botswana</t>
  </si>
  <si>
    <t>123rd</t>
  </si>
  <si>
    <t>124th</t>
  </si>
  <si>
    <t>Brunei Darussalam</t>
  </si>
  <si>
    <t>125th</t>
  </si>
  <si>
    <t>Grenada</t>
  </si>
  <si>
    <t>126th</t>
  </si>
  <si>
    <t>Antigua and Barbuda</t>
  </si>
  <si>
    <t>127th</t>
  </si>
  <si>
    <t>Seychelles</t>
  </si>
  <si>
    <t>Trinidad and Tobago</t>
  </si>
  <si>
    <t>129th</t>
  </si>
  <si>
    <t>Kuwait</t>
  </si>
  <si>
    <t>130th</t>
  </si>
  <si>
    <t>131st</t>
  </si>
  <si>
    <t>Mongolia</t>
  </si>
  <si>
    <t>133rd</t>
  </si>
  <si>
    <t>Bahamas</t>
  </si>
  <si>
    <t>135th</t>
  </si>
  <si>
    <t>Oman</t>
  </si>
  <si>
    <t>136th</t>
  </si>
  <si>
    <t>137th</t>
  </si>
  <si>
    <t>Argentina</t>
  </si>
  <si>
    <t>138th</t>
  </si>
  <si>
    <t>Panama</t>
  </si>
  <si>
    <t>139th</t>
  </si>
  <si>
    <t>United States</t>
  </si>
  <si>
    <t>140th</t>
  </si>
  <si>
    <t>Barbados</t>
  </si>
  <si>
    <t>141st</t>
  </si>
  <si>
    <t>142nd</t>
  </si>
  <si>
    <t>143rd</t>
  </si>
  <si>
    <t>Chile</t>
  </si>
  <si>
    <t>144th</t>
  </si>
  <si>
    <t>145th</t>
  </si>
  <si>
    <t>Israel</t>
  </si>
  <si>
    <t>146th</t>
  </si>
  <si>
    <t>Qatar</t>
  </si>
  <si>
    <t>147th</t>
  </si>
  <si>
    <t>148th</t>
  </si>
  <si>
    <t>Costa Rica</t>
  </si>
  <si>
    <t>149th</t>
  </si>
  <si>
    <t>United Kingdom</t>
  </si>
  <si>
    <t>150th</t>
  </si>
  <si>
    <t>151st</t>
  </si>
  <si>
    <t>United Arab Emirates</t>
  </si>
  <si>
    <t>152nd</t>
  </si>
  <si>
    <t>153rd</t>
  </si>
  <si>
    <t>Mauritius</t>
  </si>
  <si>
    <t>154th</t>
  </si>
  <si>
    <t>155th</t>
  </si>
  <si>
    <t>156th</t>
  </si>
  <si>
    <t>Uruguay</t>
  </si>
  <si>
    <t>157th</t>
  </si>
  <si>
    <t>158th</t>
  </si>
  <si>
    <t>South Korea</t>
  </si>
  <si>
    <t>159th</t>
  </si>
  <si>
    <t>160th</t>
  </si>
  <si>
    <t>Japan</t>
  </si>
  <si>
    <t>161st</t>
  </si>
  <si>
    <t>162nd</t>
  </si>
  <si>
    <t>163rd</t>
  </si>
  <si>
    <t>164th</t>
  </si>
  <si>
    <t>Singapore</t>
  </si>
  <si>
    <t>165th</t>
  </si>
  <si>
    <t>166th</t>
  </si>
  <si>
    <t>167th</t>
  </si>
  <si>
    <t>Australia</t>
  </si>
  <si>
    <t>168th</t>
  </si>
  <si>
    <t>169th</t>
  </si>
  <si>
    <t>170th</t>
  </si>
  <si>
    <t>171st</t>
  </si>
  <si>
    <t>Canada</t>
  </si>
  <si>
    <t>172nd</t>
  </si>
  <si>
    <t>173rd</t>
  </si>
  <si>
    <t>Switzerland</t>
  </si>
  <si>
    <t>174th</t>
  </si>
  <si>
    <t>175th</t>
  </si>
  <si>
    <t>New Zealand</t>
  </si>
  <si>
    <t>176th</t>
  </si>
  <si>
    <t>Iceland</t>
  </si>
  <si>
    <t>177th</t>
  </si>
  <si>
    <t>Norway</t>
  </si>
  <si>
    <t>178th</t>
  </si>
  <si>
    <t>179th</t>
  </si>
  <si>
    <t>Rank by least fragile</t>
  </si>
  <si>
    <t>Source: https://fragilestatesindex.org/</t>
  </si>
  <si>
    <t>Figure 3</t>
  </si>
  <si>
    <t>UK education spending (in 2021-22 prices and as a share of national income)</t>
  </si>
  <si>
    <t>Share of National Income (RHS)</t>
  </si>
  <si>
    <t>plus estimated additional net cost of issuing student loans</t>
  </si>
  <si>
    <t>£ billion, 2021-22 prices</t>
  </si>
  <si>
    <t>1955–56</t>
  </si>
  <si>
    <t>1956–57</t>
  </si>
  <si>
    <t>1957–58</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</si>
  <si>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</si>
  <si>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</si>
  <si>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</si>
  <si>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</si>
  <si>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</si>
  <si>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</si>
  <si>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</si>
  <si>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</si>
  <si>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</si>
  <si>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</si>
  <si>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</si>
  <si>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</si>
  <si>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</si>
  <si>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</si>
  <si>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</si>
  <si>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</si>
  <si>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</si>
  <si>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</si>
  <si>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</si>
  <si>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</si>
  <si>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</si>
  <si>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</si>
  <si>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</si>
  <si>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</si>
  <si>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</si>
  <si>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</si>
  <si>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</si>
  <si>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</si>
  <si>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</si>
  <si>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</si>
  <si>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1988–89</t>
  </si>
  <si>
    <t>1989–90</t>
  </si>
  <si>
    <t>1990–91</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</si>
  <si>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</si>
  <si>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</si>
  <si>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</si>
  <si>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</si>
  <si>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</si>
  <si>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</si>
  <si>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</si>
  <si>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</si>
  <si>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</si>
  <si>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</si>
  <si>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</si>
  <si>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</si>
  <si>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</si>
  <si>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</si>
  <si>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</si>
  <si>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</si>
  <si>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</si>
  <si>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</si>
  <si>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</si>
  <si>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</si>
  <si>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2011–12</t>
  </si>
  <si>
    <t>2012–13</t>
  </si>
  <si>
    <t>2013–14</t>
  </si>
  <si>
    <t>2014–15</t>
  </si>
  <si>
    <t>2015–16</t>
  </si>
  <si>
    <t>2016–17</t>
  </si>
  <si>
    <t>2017–18</t>
  </si>
  <si>
    <t>2018–19</t>
  </si>
  <si>
    <t>2019–20</t>
  </si>
  <si>
    <t>2020-21</t>
  </si>
  <si>
    <t>Source: Christine Farquharson, Sandra McNally and Imran Tahir, ‘Education inequalities’, chapter in the IFS Deaton review of inequality, Institute for Fiscal Studies, 16 August 2022. https://ifs.org.uk/inequality/education-inequalities/</t>
  </si>
  <si>
    <t>HSN1F</t>
  </si>
  <si>
    <t>New One Family Houses Sold: United States, Thousands, Monthly, Seasonally Adjusted Annual Rate</t>
  </si>
  <si>
    <t>Frequency: Monthly</t>
  </si>
  <si>
    <t>Source: Federal Reserve Economic Data, https://fred.stlouisfed.org/series/HSN1F</t>
  </si>
  <si>
    <t>1798-1822</t>
  </si>
  <si>
    <t>1822-33</t>
  </si>
  <si>
    <t>1835-43</t>
  </si>
  <si>
    <t>1843-49</t>
  </si>
  <si>
    <t>1851-63</t>
  </si>
  <si>
    <t>1865-69</t>
  </si>
  <si>
    <t>1907-13</t>
  </si>
  <si>
    <t>1921-31</t>
  </si>
  <si>
    <t>1943-50</t>
  </si>
  <si>
    <t>2008-30?</t>
  </si>
  <si>
    <t>Length of time</t>
  </si>
  <si>
    <t>Loss in real earnings</t>
  </si>
  <si>
    <t>THE TUC ANALYSIS COULD HAVE USED THIS ADJUSTED SERIES</t>
  </si>
  <si>
    <t>Source: TUC, Personal correspondence (based in turn on OBR, Bank of England and ONS data) 2023</t>
  </si>
  <si>
    <t>Before Housing Costs</t>
  </si>
  <si>
    <t>After Housing Costs</t>
  </si>
  <si>
    <t>Sum of Value</t>
  </si>
  <si>
    <t>Column Labels</t>
  </si>
  <si>
    <t>Row Labels</t>
  </si>
  <si>
    <t>Korea</t>
  </si>
  <si>
    <t>Slovak Republic</t>
  </si>
  <si>
    <t>Czech Republic</t>
  </si>
  <si>
    <t>LOCATION</t>
  </si>
  <si>
    <t>INDICATOR</t>
  </si>
  <si>
    <t>SUBJECT</t>
  </si>
  <si>
    <t>MEASURE</t>
  </si>
  <si>
    <t>FREQUENCY</t>
  </si>
  <si>
    <t>TIME</t>
  </si>
  <si>
    <t>Value</t>
  </si>
  <si>
    <t>INCOMEINEQ</t>
  </si>
  <si>
    <t>GINI</t>
  </si>
  <si>
    <t>INEQ</t>
  </si>
  <si>
    <t>A</t>
  </si>
  <si>
    <t>1</t>
  </si>
  <si>
    <t>latest year</t>
  </si>
  <si>
    <t>Source: Source: Danny Dorling (2022) A letter from Helsinki, Public Sector Focus, August, OECD inequality statitics downloaded in July 2022: https://data.oecd.org/inequality/income-inequality.htm</t>
  </si>
  <si>
    <t>Working days lost (thousands)</t>
  </si>
  <si>
    <t>Labour Disputes Annual Estimates; United Kingdom; 1891 - 2014; updated to 2023</t>
  </si>
  <si>
    <t>Estimate from January and February (simply mutiplied by six)</t>
  </si>
  <si>
    <t>Source: https://www.ons.gov.uk/employmentandlabourmarket/peopleinwork/employmentandemployeetypes/timeseries/bbfw/lms</t>
  </si>
  <si>
    <t>JOBS03  Employee jobs by industry (UK totals) , (not seasonally adjusted) from the spreadsheet published by ONS at 7:00am 14 June 2022</t>
  </si>
  <si>
    <t>Example row below: The Production Sector (industries A-E) comprised 21% of the economy in 1999 and 14% in 2019, it reduced in share by 6.24% and that was a relative drop of 30% in its won size as a share of the economy. (see page 113)</t>
  </si>
  <si>
    <t>06: New One Family Houses Sold: United States, Thousands, Monthly, Seasonally Adjusted Annual Rate, USA 1983-2023</t>
  </si>
  <si>
    <t>05: OECD latest ranking of income inequality, Gini coefficient, July 2022</t>
  </si>
  <si>
    <t>03: Income inequality in all countries and dates for which the OECD reported data in 2023</t>
  </si>
  <si>
    <t>Author - Dorling Dorling, Sources given within each spreadsheet</t>
  </si>
  <si>
    <t>01_The_Roundabout_Shattering</t>
  </si>
  <si>
    <t>02_Growing_Divides_Income_Falls</t>
  </si>
  <si>
    <t>Spreadsheet name</t>
  </si>
  <si>
    <t>03_Hunger_HIgh_OECD_Inequality</t>
  </si>
  <si>
    <t>04_Hunger_European_Inequality</t>
  </si>
  <si>
    <t>05_Hunger_Europe_Ranking_2022</t>
  </si>
  <si>
    <t>06_Precarity_USA_House_Sales</t>
  </si>
  <si>
    <t>07_Waste_Industry_1999_2019</t>
  </si>
  <si>
    <t>08_Waste_Jobs_1979_1999_2019</t>
  </si>
  <si>
    <t>09_Waste_Strikes_1891_2023</t>
  </si>
  <si>
    <t>10_Exploitation_State_Education</t>
  </si>
  <si>
    <t>11_Fear_Child_Mortality_2015_20</t>
  </si>
  <si>
    <t>12_A_Failing_State_Fragility</t>
  </si>
  <si>
    <t>highest income 0.01%</t>
  </si>
  <si>
    <t>rest of the best-off 0.1%</t>
  </si>
  <si>
    <t>rest of the best-off 1%</t>
  </si>
  <si>
    <t>rest of the best-off 10%</t>
  </si>
  <si>
    <t>Income of the bottom 90% of people</t>
  </si>
  <si>
    <t>The 0.01%</t>
  </si>
  <si>
    <t>The 0.1%</t>
  </si>
  <si>
    <t>The 1%</t>
  </si>
  <si>
    <t>The 10%</t>
  </si>
  <si>
    <t>The 100%</t>
  </si>
  <si>
    <t>2002/03</t>
  </si>
  <si>
    <t>2003/04</t>
  </si>
  <si>
    <t>2004/05</t>
  </si>
  <si>
    <t>2005/06</t>
  </si>
  <si>
    <t>2006/07</t>
  </si>
  <si>
    <t>2007/08</t>
  </si>
  <si>
    <t>2008/09</t>
  </si>
  <si>
    <t/>
  </si>
  <si>
    <t>2009/10</t>
  </si>
  <si>
    <t>2010/11</t>
  </si>
  <si>
    <t>2011/12</t>
  </si>
  <si>
    <t>2012/13</t>
  </si>
  <si>
    <t>2013/14</t>
  </si>
  <si>
    <t>2014/15</t>
  </si>
  <si>
    <t>2015/16</t>
  </si>
  <si>
    <t>2016/17</t>
  </si>
  <si>
    <t>Atkinson, Anthony B. (2007). The Distribution of Top Incomes in the United Kingdom 1908-2000; in Atkinson, A. B. and Piketty, T. (editors) Top Incomes over the Twentieth Century. A Contrast Between Continental European and  English-Speaking Countries, Oxford University Press, chapter 4. Series updated by the same author, and then updated by A. B. Atkinson, J. Hasell, S. Morelli and M. Roser (2017) The Chartbook of Economic Inequality,  https://www.chartbookofeconomicinequality.com/inequality-by-country/united-kingdom/</t>
  </si>
  <si>
    <t>2017/18</t>
  </si>
  <si>
    <t>Pre-tax national income share held by a given percentile group. Pre-tax national income  is the sum of all pre-tax personal income flows accruing to the owners of the production factors, labor and capital, before taking into account the operation of the tax/transfer system, but after taking into account the operation of pension system. The central difference between personal factor income and pre-tax income is the treatment of pensions, which are counted on a contribution basis by factor income and on a distribution basis by pre-tax income. The population is comprised of individuals over age 20. The base unit is the individual (rather than the household). This is equivalent to assuming no sharing of resources within couples.</t>
  </si>
  <si>
    <t>Figures from 2015 onwards estimates using: https://www.ons.gov.uk/peoplepopulationandcommunity/personalandhouseholdfinances/incomeandwealth/articles/usingtaxdatatobettercapturetopearnersinhouseholdincomeinequalitystatistics/2019-02-26</t>
  </si>
  <si>
    <t>Figures from 2015 onwards estimates using: https://www.ons.gov.uk/peoplepopulationandcommunity/personalandhouseholdfinances/incomeandwealth/articles/usingtaxdatatobettercapturetopearnersinhouseholdincomeinequalitystatistics/2019-02-27</t>
  </si>
  <si>
    <t>Figures from 2015 onwards estimates using: https://www.ons.gov.uk/peoplepopulationandcommunity/personalandhouseholdfinances/incomeandwealth/articles/usingtaxdatatobettercapturetopearnersinhouseholdincomeinequalitystatistics/2019-02-28</t>
  </si>
  <si>
    <t>Ons (2019) Using tax data to better capture top earners in household income inequality statistics, 26th February</t>
  </si>
  <si>
    <t>https://www.ons.gov.uk/peoplepopulationandcommunity/personalandhouseholdfinances/incomeandwealth/articles/usingtaxdatatobettercapturetopearnersinhouseholdincomeinequalitystatistics/2019-02-26</t>
  </si>
  <si>
    <t>M. Brewer (2019) What Do We Know and What Should We Do About Inequality? London: Sage</t>
  </si>
  <si>
    <t>Income inequality in the UK 1910-2019</t>
  </si>
  <si>
    <t>01: Income Inequality in Great Britain, 1960-2020, and 1910-2019</t>
  </si>
  <si>
    <t>1st Source: Institute for Fiscal Studies:  Living Standards, Inequality and Poverty Spreadsheet: https://ifs.org.uk/living-standards-poverty-and-inequality-uk</t>
  </si>
  <si>
    <t>2nd Source: Dorling, D. (2013) Fairness and the changing fortunes of people in Britain Journal of the Royal Statistical Society A, 176, 1, 97-128, https://www.dannydorling.org/?page_id=3597</t>
  </si>
  <si>
    <t>Note: sources for the updtaed figures available after 2012 are given at the foot of the graph. Interpolition methods and cells are listed in the JRSS paper. The original data is from pages 93 and 94 of  'Atkinson, A. B. and Piketty, T. (editors) Top Incomes over the Twentieth Century'  available here and shown directly below as two images. http://piketty.pse.ens.fr/files/AtkinsonPiketty2007.pdf</t>
  </si>
  <si>
    <t>Title of graphs and data</t>
  </si>
  <si>
    <t>02: Falls in Wages in the worse years of declining living standard in UK recorded history, 1798-2023</t>
  </si>
  <si>
    <t>04: Income inequality as measured by the OECD 1960-2022</t>
  </si>
  <si>
    <t>07: Rising and falling industries in the UK by proportion of the economy that they constituted at each point in time and change over time, 1999-2019</t>
  </si>
  <si>
    <t>08: Employee number, full time equivalent jobs by Industry  in the UK, 1979, 1999, and 2019 - ONS classifications and statistics</t>
  </si>
  <si>
    <t>09: Working days lost to strikes, official estitimates of absolute numbers not scaled by the rising size of the workforce, UK, 1891-2023</t>
  </si>
  <si>
    <t>10: State Education Spending, estimates of the share of national income spent on all state education each year, 1955-2021, and of the possible net state cost of issuing student loans in the UK since 2015</t>
  </si>
  <si>
    <t>11: Neonatal and Under Age Five mortality rates in the 28 European Union countries in 2015 and 2020 (note the UK left the EU in early 2020)</t>
  </si>
  <si>
    <t>12: The Fragile State index: listed from the least fragile state to the most fragile in 2022, all countries counted worldwide and components of the index</t>
  </si>
  <si>
    <t>Data used in the book Shattered Nation (2023) which does not apear in easily accessible from elsewhere - 12 spreadsheets, notes and graphs</t>
  </si>
  <si>
    <t>These are some of the key facts used in the book. For those who find statitics different note that every single one is, of course, an estimate of one kind or another.</t>
  </si>
  <si>
    <t>Educaion (actual GVA, pounds millions)</t>
  </si>
  <si>
    <t>08: Employee number, full time equivalent jobs by Industry in the UK, 1979, 1999, and 2019 - ONS classifications and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</si>
</sst>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_);[Red]\(&quot;£&quot;#,##0.00\)"/>
    <numFmt numFmtId="164" formatCode="mmm\ yy"/>
    <numFmt numFmtId="165" formatCode="yyyy\-mm\-dd"/>
    <numFmt numFmtId="166" formatCode="0.0"/>
    <numFmt numFmtId="167" formatCode="0.000"/>
    <numFmt numFmtId="168" formatCode="0.0%"/>
  </numFmts>
  <fonts count="11" x14ac:knownFonts="1">
    <font>
      <sz val="12"/>
      <color theme="1"/>
      <name val="Calibri"/>
      <family val="2"/>
      <scheme val="minor"/>
    </font>
    <font>
      <sz val="12"/>
      <color theme="1"/>
      <name val="Calibri"/>
      <family val="2"/>
      <scheme val="minor"/>
    </font>
    <font>
      <b/>
      <sz val="12"/>
      <color theme="1"/>
      <name val="Calibri"/>
      <family val="2"/>
      <scheme val="minor"/>
    </font>
    <font>
      <sz val="10"/>
      <color theme="1"/>
      <name val="Calibri"/>
      <family val="2"/>
    </font>
    <font>
      <sz val="12"/>
      <name val="Calibri"/>
      <family val="2"/>
      <scheme val="minor"/>
    </font>
    <font>
      <b/>
      <sz val="10"/>
      <color theme="1"/>
      <name val="Calibri"/>
      <family val="2"/>
      <scheme val="minor"/>
    </font>
    <font>
      <sz val="10"/>
      <color theme="1"/>
      <name val="Calibri"/>
      <family val="2"/>
      <scheme val="minor"/>
    </font>
    <font>
      <sz val="10"/>
      <color theme="2"/>
      <name val="Calibri"/>
      <family val="2"/>
      <scheme val="minor"/>
    </font>
    <font>
      <sz val="11"/>
      <color rgb="FFFF0000"/>
      <name val="Calibri"/>
      <family val="2"/>
      <scheme val="minor"/>
    </font>
    <font>
      <sz val="12"/>
      <color rgb="FF9C5700"/>
      <name val="Calibri"/>
      <family val="2"/>
      <scheme val="minor"/>
    </font>
    <font>
      <sz val="12"/>
      <color theme="1"/>
      <name val="Times New Roman"/>
      <family val="1"/>
    </font>
  </fonts>
  <fills count="7">
    <fill>
      <patternFill patternType="none"/>
    </fill>
    <fill>
      <patternFill patternType="gray125"/>
    </fill>
    <fill>
      <patternFill patternType="solid">
        <fgColor rgb="FFFFFF00"/>
        <bgColor indexed="64"/>
      </patternFill>
    </fill>
    <fill>
      <patternFill patternType="solid">
        <fgColor theme="5"/>
        <bgColor indexed="64"/>
      </patternFill>
    </fill>
    <fill>
      <patternFill patternType="solid">
        <fgColor theme="6" tint="0.79998168889431442"/>
        <bgColor indexed="64"/>
      </patternFill>
    </fill>
    <fill>
      <patternFill patternType="solid">
        <fgColor theme="5" tint="0.79998168889431442"/>
        <bgColor indexed="64"/>
      </patternFill>
    </fill>
    <fill>
      <patternFill patternType="solid">
        <fgColor rgb="FFFFEB9C"/>
      </patternFill>
    </fill>
  </fills>
  <borders count="12">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9" fontId="1" fillId="0" borderId="0" applyFont="0" applyFill="0" applyBorder="0" applyAlignment="0" applyProtection="0"/>
    <xf numFmtId="0" fontId="9" fillId="6" borderId="0" applyNumberFormat="0" applyBorder="0" applyAlignment="0" applyProtection="0"/>
  </cellStyleXfs>
  <cellXfs count="52">
    <xf numFmtId="0" fontId="0" fillId="0" borderId="0" xfId="0"/>
    <xf numFmtId="0" fontId="0" fillId="0" borderId="0" xfId="0" applyAlignment="1">
      <alignment horizontal="right"/>
    </xf>
    <xf numFmtId="9" fontId="0" fillId="0" borderId="0" xfId="1" applyFont="1"/>
    <xf numFmtId="10" fontId="0" fillId="0" borderId="0" xfId="1" applyNumberFormat="1" applyFont="1"/>
    <xf numFmtId="0" fontId="3" fillId="0" borderId="0" xfId="0" applyFont="1" applyAlignment="1">
      <alignment vertical="center"/>
    </xf>
    <xf numFmtId="17" fontId="4" fillId="0" borderId="0" xfId="0" quotePrefix="1" applyNumberFormat="1" applyFont="1"/>
    <xf numFmtId="164" fontId="4" fillId="0" borderId="0" xfId="0" applyNumberFormat="1" applyFont="1" applyAlignment="1">
      <alignment horizontal="left"/>
    </xf>
    <xf numFmtId="164" fontId="4" fillId="0" borderId="0" xfId="0" quotePrefix="1" applyNumberFormat="1" applyFont="1" applyAlignment="1">
      <alignment horizontal="right"/>
    </xf>
    <xf numFmtId="164" fontId="4" fillId="0" borderId="0" xfId="0" applyNumberFormat="1" applyFont="1" applyAlignment="1">
      <alignment horizontal="right"/>
    </xf>
    <xf numFmtId="3" fontId="4" fillId="0" borderId="0" xfId="0" applyNumberFormat="1" applyFont="1" applyProtection="1">
      <protection locked="0"/>
    </xf>
    <xf numFmtId="0" fontId="4" fillId="0" borderId="0" xfId="0" applyFont="1"/>
    <xf numFmtId="0" fontId="4" fillId="0" borderId="0" xfId="0" applyFont="1" applyAlignment="1">
      <alignment horizontal="left"/>
    </xf>
    <xf numFmtId="0" fontId="2" fillId="0" borderId="0" xfId="0" applyFont="1"/>
    <xf numFmtId="0" fontId="0" fillId="2" borderId="0" xfId="0" applyFill="1"/>
    <xf numFmtId="0" fontId="0" fillId="0" borderId="0" xfId="0" applyAlignment="1">
      <alignment horizontal="center" wrapText="1"/>
    </xf>
    <xf numFmtId="165" fontId="0" fillId="0" borderId="0" xfId="0" applyNumberFormat="1"/>
    <xf numFmtId="1" fontId="0" fillId="0" borderId="0" xfId="0" applyNumberFormat="1"/>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0" xfId="0" applyFont="1" applyFill="1" applyAlignment="1">
      <alignment horizontal="left" vertical="center"/>
    </xf>
    <xf numFmtId="0" fontId="6" fillId="0" borderId="4" xfId="0" applyFont="1" applyBorder="1" applyAlignment="1">
      <alignment horizontal="center" vertical="center"/>
    </xf>
    <xf numFmtId="1" fontId="6" fillId="0" borderId="5" xfId="0" applyNumberFormat="1" applyFont="1" applyBorder="1" applyAlignment="1">
      <alignment horizontal="center" vertical="center"/>
    </xf>
    <xf numFmtId="166" fontId="6" fillId="0" borderId="5" xfId="0" applyNumberFormat="1" applyFont="1" applyBorder="1" applyAlignment="1">
      <alignment horizontal="center" vertical="center"/>
    </xf>
    <xf numFmtId="1" fontId="6" fillId="0" borderId="6" xfId="0" applyNumberFormat="1" applyFont="1" applyBorder="1" applyAlignment="1">
      <alignment horizontal="center" vertical="center"/>
    </xf>
    <xf numFmtId="0" fontId="6" fillId="0" borderId="7" xfId="0" applyFont="1" applyBorder="1" applyAlignment="1">
      <alignment horizontal="center" vertical="center"/>
    </xf>
    <xf numFmtId="166" fontId="6" fillId="0" borderId="0" xfId="0" applyNumberFormat="1" applyFont="1" applyAlignment="1">
      <alignment horizontal="center" vertical="center"/>
    </xf>
    <xf numFmtId="166" fontId="6" fillId="0" borderId="8" xfId="0" applyNumberFormat="1" applyFont="1" applyBorder="1" applyAlignment="1">
      <alignment horizontal="center" vertical="center"/>
    </xf>
    <xf numFmtId="166" fontId="6" fillId="4" borderId="0" xfId="0" applyNumberFormat="1" applyFont="1" applyFill="1" applyAlignment="1">
      <alignment horizontal="center" vertical="center"/>
    </xf>
    <xf numFmtId="166" fontId="7" fillId="4" borderId="0" xfId="0" applyNumberFormat="1" applyFont="1" applyFill="1" applyAlignment="1">
      <alignment horizontal="center" vertical="center"/>
    </xf>
    <xf numFmtId="166" fontId="6" fillId="4" borderId="8" xfId="0" applyNumberFormat="1" applyFont="1" applyFill="1" applyBorder="1" applyAlignment="1">
      <alignment horizontal="center" vertical="center"/>
    </xf>
    <xf numFmtId="0" fontId="5" fillId="5" borderId="4" xfId="0" applyFont="1" applyFill="1" applyBorder="1" applyAlignment="1">
      <alignment horizontal="center" vertical="center"/>
    </xf>
    <xf numFmtId="0" fontId="6" fillId="5" borderId="5" xfId="0" applyFont="1" applyFill="1" applyBorder="1" applyAlignment="1">
      <alignment horizontal="center" vertical="center"/>
    </xf>
    <xf numFmtId="0" fontId="6" fillId="5" borderId="6" xfId="0" applyFont="1" applyFill="1" applyBorder="1" applyAlignment="1">
      <alignment horizontal="center" vertical="center"/>
    </xf>
    <xf numFmtId="0" fontId="5" fillId="5" borderId="9" xfId="0" applyFont="1" applyFill="1" applyBorder="1" applyAlignment="1">
      <alignment horizontal="center" vertical="center"/>
    </xf>
    <xf numFmtId="8" fontId="6" fillId="5" borderId="10" xfId="0" applyNumberFormat="1" applyFont="1" applyFill="1" applyBorder="1" applyAlignment="1">
      <alignment horizontal="center" vertical="center"/>
    </xf>
    <xf numFmtId="8" fontId="6" fillId="5" borderId="11" xfId="0" applyNumberFormat="1" applyFont="1" applyFill="1" applyBorder="1" applyAlignment="1">
      <alignment horizontal="center" vertical="center"/>
    </xf>
    <xf numFmtId="166" fontId="8" fillId="0" borderId="0" xfId="0" applyNumberFormat="1" applyFont="1" applyAlignment="1">
      <alignment horizontal="center"/>
    </xf>
    <xf numFmtId="167" fontId="0" fillId="2" borderId="0" xfId="0" applyNumberFormat="1" applyFill="1"/>
    <xf numFmtId="9" fontId="2" fillId="0" borderId="0" xfId="1" applyFont="1"/>
    <xf numFmtId="166" fontId="0" fillId="0" borderId="0" xfId="0" applyNumberFormat="1"/>
    <xf numFmtId="168" fontId="0" fillId="0" borderId="0" xfId="0" applyNumberFormat="1"/>
    <xf numFmtId="0" fontId="9" fillId="6" borderId="0" xfId="2"/>
    <xf numFmtId="166" fontId="9" fillId="6" borderId="0" xfId="2" applyNumberFormat="1"/>
    <xf numFmtId="166" fontId="0" fillId="0" borderId="0" xfId="0" applyNumberFormat="1" applyAlignment="1">
      <alignment horizontal="center" wrapText="1"/>
    </xf>
    <xf numFmtId="0" fontId="10" fillId="0" borderId="0" xfId="0" applyFont="1"/>
    <xf numFmtId="0" fontId="0" fillId="0" borderId="0" xfId="0" applyAlignment="1">
      <alignment wrapText="1"/>
    </xf>
    <xf numFmtId="10" fontId="2" fillId="0" borderId="0" xfId="1" applyNumberFormat="1" applyFont="1"/>
    <xf numFmtId="166" fontId="0" fillId="0" borderId="0" xfId="0" applyNumberFormat="1" applyAlignment="1">
      <alignment horizontal="center" wrapText="1"/>
    </xf>
    <xf numFmtId="0" fontId="2" fillId="0" borderId="0" xfId="0" applyFont="1" applyAlignment="1">
      <alignment horizontal="center"/>
    </xf>
    <xf numFmtId="10" fontId="2" fillId="0" borderId="0" xfId="1" applyNumberFormat="1" applyFont="1" applyAlignment="1">
      <alignment horizontal="center"/>
    </xf>
    <xf numFmtId="0" fontId="0" fillId="0" borderId="0" xfId="0" applyAlignment="1">
      <alignment horizontal="center"/>
    </xf>
  </cellXfs>
  <cellStyles count="3">
    <cellStyle name="Neutral" xfId="2" builtinId="28"/>
    <cellStyle name="Normal" xfId="0" builtinId="0"/>
    <cellStyle name="Per 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1.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2.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3.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4.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5.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8.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9.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800" b="1" i="0" baseline="0"/>
              <a:t>Gini Coeffincient of Income Inequality, GB 1961-2020</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'01_The_Roundabout_Shattering'!$B$10</c:f>
              <c:strCache>
                <c:ptCount val="1"/>
                <c:pt idx="0">
                  <c:v>Before Housing Costs</c:v>
                </c:pt>
              </c:strCache>
            </c:strRef>
          </c:tx>
          <c:spPr>
            <a:ln w="28575" cap="rnd">
              <a:solidFill>
                <a:schemeClr val="accent1"/>
              </a:solidFill>
              <a:round/>
            </a:ln>
            <a:effectLst/>
          </c:spPr>
          <c:marker>
            <c:symbol val="none"/>
          </c:marker>
          <c:cat>
            <c:numRef>
              <c:f>'01_The_Roundabout_Shattering'!$A$11:$A$71</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'01_The_Roundabout_Shattering'!$B$11:$B$71</c:f>
              <c:numCache>
                <c:formatCode>General</c:formatCode>
                <c:ptCount val="61"/>
                <c:pt idx="1">
                  <c:v>0.26111119999999999</c:v>
                </c:pt>
                <c:pt idx="2">
                  <c:v>0.24839520000000001</c:v>
                </c:pt>
                <c:pt idx="3">
                  <c:v>0.27112989999999998</c:v>
                </c:pt>
                <c:pt idx="4">
                  <c:v>0.26413180000000003</c:v>
                </c:pt>
                <c:pt idx="5">
                  <c:v>0.25124479999999999</c:v>
                </c:pt>
                <c:pt idx="6">
                  <c:v>0.26063399999999998</c:v>
                </c:pt>
                <c:pt idx="7">
                  <c:v>0.25094030000000001</c:v>
                </c:pt>
                <c:pt idx="8">
                  <c:v>0.24950839999999999</c:v>
                </c:pt>
                <c:pt idx="9">
                  <c:v>0.2566273</c:v>
                </c:pt>
                <c:pt idx="10">
                  <c:v>0.2591464</c:v>
                </c:pt>
                <c:pt idx="11">
                  <c:v>0.26631860000000002</c:v>
                </c:pt>
                <c:pt idx="12">
                  <c:v>0.26929760000000003</c:v>
                </c:pt>
                <c:pt idx="13">
                  <c:v>0.25858740000000002</c:v>
                </c:pt>
                <c:pt idx="14">
                  <c:v>0.2511235</c:v>
                </c:pt>
                <c:pt idx="15">
                  <c:v>0.24296590000000001</c:v>
                </c:pt>
                <c:pt idx="16">
                  <c:v>0.24260970000000001</c:v>
                </c:pt>
                <c:pt idx="17">
                  <c:v>0.23952709999999999</c:v>
                </c:pt>
                <c:pt idx="18">
                  <c:v>0.23956710000000001</c:v>
                </c:pt>
                <c:pt idx="19">
                  <c:v>0.25309809999999999</c:v>
                </c:pt>
                <c:pt idx="20">
                  <c:v>0.25749909999999998</c:v>
                </c:pt>
                <c:pt idx="21">
                  <c:v>0.26325989999999999</c:v>
                </c:pt>
                <c:pt idx="22">
                  <c:v>0.26119120000000001</c:v>
                </c:pt>
                <c:pt idx="23">
                  <c:v>0.26784219999999997</c:v>
                </c:pt>
                <c:pt idx="24">
                  <c:v>0.26997539999999998</c:v>
                </c:pt>
                <c:pt idx="25">
                  <c:v>0.28204649999999998</c:v>
                </c:pt>
                <c:pt idx="26">
                  <c:v>0.29097250000000002</c:v>
                </c:pt>
                <c:pt idx="27">
                  <c:v>0.30501790000000001</c:v>
                </c:pt>
                <c:pt idx="28">
                  <c:v>0.3225789</c:v>
                </c:pt>
                <c:pt idx="29">
                  <c:v>0.32682990000000001</c:v>
                </c:pt>
                <c:pt idx="30">
                  <c:v>0.33912059999999999</c:v>
                </c:pt>
                <c:pt idx="31">
                  <c:v>0.34082309999999999</c:v>
                </c:pt>
                <c:pt idx="32">
                  <c:v>0.3403351</c:v>
                </c:pt>
                <c:pt idx="33">
                  <c:v>0.33965299999999998</c:v>
                </c:pt>
                <c:pt idx="34">
                  <c:v>0.3324531</c:v>
                </c:pt>
                <c:pt idx="35">
                  <c:v>0.33298280000000002</c:v>
                </c:pt>
                <c:pt idx="36">
                  <c:v>0.3329819</c:v>
                </c:pt>
                <c:pt idx="37">
                  <c:v>0.34019169999999999</c:v>
                </c:pt>
                <c:pt idx="38">
                  <c:v>0.34805059999999999</c:v>
                </c:pt>
                <c:pt idx="39">
                  <c:v>0.34571550000000001</c:v>
                </c:pt>
                <c:pt idx="40">
                  <c:v>0.35250930000000003</c:v>
                </c:pt>
                <c:pt idx="41">
                  <c:v>0.34835549999999998</c:v>
                </c:pt>
                <c:pt idx="42">
                  <c:v>0.34353129999999998</c:v>
                </c:pt>
                <c:pt idx="43">
                  <c:v>0.33946559999999998</c:v>
                </c:pt>
                <c:pt idx="44">
                  <c:v>0.34049469999999998</c:v>
                </c:pt>
                <c:pt idx="45">
                  <c:v>0.34506949999999997</c:v>
                </c:pt>
                <c:pt idx="46">
                  <c:v>0.35180230000000001</c:v>
                </c:pt>
                <c:pt idx="47">
                  <c:v>0.35802200000000001</c:v>
                </c:pt>
                <c:pt idx="48">
                  <c:v>0.35622300000000001</c:v>
                </c:pt>
                <c:pt idx="49">
                  <c:v>0.3574156</c:v>
                </c:pt>
                <c:pt idx="50">
                  <c:v>0.33715869999999998</c:v>
                </c:pt>
                <c:pt idx="51">
                  <c:v>0.34009620000000002</c:v>
                </c:pt>
                <c:pt idx="52">
                  <c:v>0.33638750000000001</c:v>
                </c:pt>
                <c:pt idx="53">
                  <c:v>0.34259859999999998</c:v>
                </c:pt>
                <c:pt idx="54">
                  <c:v>0.33943230000000002</c:v>
                </c:pt>
                <c:pt idx="55">
                  <c:v>0.34685640000000001</c:v>
                </c:pt>
                <c:pt idx="56">
                  <c:v>0.33650000000000002</c:v>
                </c:pt>
                <c:pt idx="57">
                  <c:v>0.3420763</c:v>
                </c:pt>
                <c:pt idx="58">
                  <c:v>0.35045409999999999</c:v>
                </c:pt>
                <c:pt idx="59">
                  <c:v>0.35172740000000002</c:v>
                </c:pt>
                <c:pt idx="60">
                  <c:v>0.3416226</c:v>
                </c:pt>
              </c:numCache>
            </c:numRef>
          </c:val>
          <c:smooth val="0"/>
          <c:extLst>
            <c:ext xmlns:c16="http://schemas.microsoft.com/office/drawing/2014/chart" uri="{C3380CC4-5D6E-409C-BE32-E72D297353CC}">
              <c16:uniqueId val="{00000000-CFAC-E24E-871C-E0611CBDD910}"/>
            </c:ext>
          </c:extLst>
        </c:ser>
        <c:ser>
          <c:idx val="1"/>
          <c:order val="1"/>
          <c:tx>
            <c:strRef>
              <c:f>'01_The_Roundabout_Shattering'!$C$10</c:f>
              <c:strCache>
                <c:ptCount val="1"/>
                <c:pt idx="0">
                  <c:v>After Housing Costs</c:v>
                </c:pt>
              </c:strCache>
            </c:strRef>
          </c:tx>
          <c:spPr>
            <a:ln w="28575" cap="rnd">
              <a:solidFill>
                <a:srgbClr val="FF0000"/>
              </a:solidFill>
              <a:round/>
            </a:ln>
            <a:effectLst/>
          </c:spPr>
          <c:marker>
            <c:symbol val="none"/>
          </c:marker>
          <c:cat>
            <c:numRef>
              <c:f>'01_The_Roundabout_Shattering'!$A$11:$A$71</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'01_The_Roundabout_Shattering'!$C$11:$C$71</c:f>
              <c:numCache>
                <c:formatCode>General</c:formatCode>
                <c:ptCount val="61"/>
                <c:pt idx="1">
                  <c:v>0.2679647</c:v>
                </c:pt>
                <c:pt idx="2">
                  <c:v>0.25435720000000001</c:v>
                </c:pt>
                <c:pt idx="3">
                  <c:v>0.27837309999999998</c:v>
                </c:pt>
                <c:pt idx="4">
                  <c:v>0.27176050000000002</c:v>
                </c:pt>
                <c:pt idx="5">
                  <c:v>0.25680520000000001</c:v>
                </c:pt>
                <c:pt idx="6">
                  <c:v>0.26743400000000001</c:v>
                </c:pt>
                <c:pt idx="7">
                  <c:v>0.25858779999999998</c:v>
                </c:pt>
                <c:pt idx="8">
                  <c:v>0.25728329999999999</c:v>
                </c:pt>
                <c:pt idx="9">
                  <c:v>0.26537100000000002</c:v>
                </c:pt>
                <c:pt idx="10">
                  <c:v>0.26784829999999998</c:v>
                </c:pt>
                <c:pt idx="11">
                  <c:v>0.27641339999999998</c:v>
                </c:pt>
                <c:pt idx="12">
                  <c:v>0.27953869999999997</c:v>
                </c:pt>
                <c:pt idx="13">
                  <c:v>0.2683372</c:v>
                </c:pt>
                <c:pt idx="14">
                  <c:v>0.26080009999999998</c:v>
                </c:pt>
                <c:pt idx="15">
                  <c:v>0.25200489999999998</c:v>
                </c:pt>
                <c:pt idx="16">
                  <c:v>0.251556</c:v>
                </c:pt>
                <c:pt idx="17">
                  <c:v>0.24847230000000001</c:v>
                </c:pt>
                <c:pt idx="18">
                  <c:v>0.24829409999999999</c:v>
                </c:pt>
                <c:pt idx="19">
                  <c:v>0.26102769999999997</c:v>
                </c:pt>
                <c:pt idx="20">
                  <c:v>0.26732650000000002</c:v>
                </c:pt>
                <c:pt idx="21">
                  <c:v>0.27708070000000001</c:v>
                </c:pt>
                <c:pt idx="22">
                  <c:v>0.27790150000000002</c:v>
                </c:pt>
                <c:pt idx="23">
                  <c:v>0.28618919999999998</c:v>
                </c:pt>
                <c:pt idx="24">
                  <c:v>0.28984480000000001</c:v>
                </c:pt>
                <c:pt idx="25">
                  <c:v>0.30089329999999997</c:v>
                </c:pt>
                <c:pt idx="26">
                  <c:v>0.31324079999999999</c:v>
                </c:pt>
                <c:pt idx="27">
                  <c:v>0.32854879999999997</c:v>
                </c:pt>
                <c:pt idx="28">
                  <c:v>0.34474500000000002</c:v>
                </c:pt>
                <c:pt idx="29">
                  <c:v>0.34860439999999998</c:v>
                </c:pt>
                <c:pt idx="30">
                  <c:v>0.36613639999999997</c:v>
                </c:pt>
                <c:pt idx="31">
                  <c:v>0.3697473</c:v>
                </c:pt>
                <c:pt idx="32">
                  <c:v>0.37387310000000001</c:v>
                </c:pt>
                <c:pt idx="33">
                  <c:v>0.37437860000000001</c:v>
                </c:pt>
                <c:pt idx="34">
                  <c:v>0.37387300000000001</c:v>
                </c:pt>
                <c:pt idx="35">
                  <c:v>0.37226419999999999</c:v>
                </c:pt>
                <c:pt idx="36">
                  <c:v>0.37392629999999999</c:v>
                </c:pt>
                <c:pt idx="37">
                  <c:v>0.3792816</c:v>
                </c:pt>
                <c:pt idx="38">
                  <c:v>0.38529570000000002</c:v>
                </c:pt>
                <c:pt idx="39">
                  <c:v>0.38334610000000002</c:v>
                </c:pt>
                <c:pt idx="40">
                  <c:v>0.38930360000000003</c:v>
                </c:pt>
                <c:pt idx="41">
                  <c:v>0.3817913</c:v>
                </c:pt>
                <c:pt idx="42">
                  <c:v>0.37675130000000001</c:v>
                </c:pt>
                <c:pt idx="43">
                  <c:v>0.37520959999999998</c:v>
                </c:pt>
                <c:pt idx="44">
                  <c:v>0.37748720000000002</c:v>
                </c:pt>
                <c:pt idx="45">
                  <c:v>0.3852004</c:v>
                </c:pt>
                <c:pt idx="46">
                  <c:v>0.39302100000000001</c:v>
                </c:pt>
                <c:pt idx="47">
                  <c:v>0.40203159999999999</c:v>
                </c:pt>
                <c:pt idx="48">
                  <c:v>0.40422390000000002</c:v>
                </c:pt>
                <c:pt idx="49">
                  <c:v>0.40442309999999998</c:v>
                </c:pt>
                <c:pt idx="50">
                  <c:v>0.38300719999999999</c:v>
                </c:pt>
                <c:pt idx="51">
                  <c:v>0.38646459999999999</c:v>
                </c:pt>
                <c:pt idx="52">
                  <c:v>0.38320959999999998</c:v>
                </c:pt>
                <c:pt idx="53">
                  <c:v>0.39153640000000001</c:v>
                </c:pt>
                <c:pt idx="54">
                  <c:v>0.38728200000000002</c:v>
                </c:pt>
                <c:pt idx="55">
                  <c:v>0.39594109999999999</c:v>
                </c:pt>
                <c:pt idx="56">
                  <c:v>0.38613409999999998</c:v>
                </c:pt>
                <c:pt idx="57">
                  <c:v>0.3876019</c:v>
                </c:pt>
                <c:pt idx="58">
                  <c:v>0.39607809999999999</c:v>
                </c:pt>
                <c:pt idx="59">
                  <c:v>0.3929417</c:v>
                </c:pt>
                <c:pt idx="60">
                  <c:v>0.38336540000000002</c:v>
                </c:pt>
              </c:numCache>
            </c:numRef>
          </c:val>
          <c:smooth val="0"/>
          <c:extLst>
            <c:ext xmlns:c16="http://schemas.microsoft.com/office/drawing/2014/chart" uri="{C3380CC4-5D6E-409C-BE32-E72D297353CC}">
              <c16:uniqueId val="{00000001-CFAC-E24E-871C-E0611CBDD910}"/>
            </c:ext>
          </c:extLst>
        </c:ser>
        <c:dLbls>
          <c:showLegendKey val="0"/>
          <c:showVal val="0"/>
          <c:showCatName val="0"/>
          <c:showSerName val="0"/>
          <c:showPercent val="0"/>
          <c:showBubbleSize val="0"/>
        </c:dLbls>
        <c:smooth val="0"/>
        <c:axId val="2025355455"/>
        <c:axId val="2030804335"/>
      </c:lineChart>
      <c:catAx>
        <c:axId val="2025355455"/>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2030804335"/>
        <c:crosses val="autoZero"/>
        <c:auto val="1"/>
        <c:lblAlgn val="ctr"/>
        <c:lblOffset val="100"/>
        <c:tickLblSkip val="5"/>
        <c:tickMarkSkip val="5"/>
        <c:noMultiLvlLbl val="0"/>
      </c:catAx>
      <c:valAx>
        <c:axId val="2030804335"/>
        <c:scaling>
          <c:orientation val="minMax"/>
          <c:max val="0.44000000000000006"/>
          <c:min val="0.22000000000000003"/>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2025355455"/>
        <c:crosses val="autoZero"/>
        <c:crossBetween val="between"/>
        <c:majorUnit val="1.0000000000000002E-2"/>
      </c:valAx>
      <c:spPr>
        <a:noFill/>
        <a:ln>
          <a:noFill/>
        </a:ln>
        <a:effectLst/>
      </c:spPr>
    </c:plotArea>
    <c:legend>
      <c:legendPos val="t"/>
      <c:layout>
        <c:manualLayout>
          <c:xMode val="edge"/>
          <c:yMode val="edge"/>
          <c:x val="0.15230394335788672"/>
          <c:y val="0.10666074077779991"/>
          <c:w val="0.72067779768446727"/>
          <c:h val="4.5730446343369348E-2"/>
        </c:manualLayout>
      </c:layout>
      <c:overlay val="1"/>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800" b="0" i="0" u="none" strike="noStrike" baseline="0">
                <a:solidFill>
                  <a:srgbClr val="333333"/>
                </a:solidFill>
                <a:latin typeface="Calibri"/>
                <a:ea typeface="Calibri"/>
                <a:cs typeface="Calibri"/>
              </a:defRPr>
            </a:pPr>
            <a:r>
              <a:rPr lang="en-GB" b="1" i="0" baseline="0"/>
              <a:t>New family houses hold in the United States 1963-2023 (thousands)</a:t>
            </a:r>
          </a:p>
        </c:rich>
      </c:tx>
      <c:overlay val="0"/>
      <c:spPr>
        <a:noFill/>
        <a:ln w="25400">
          <a:noFill/>
        </a:ln>
      </c:spPr>
    </c:title>
    <c:autoTitleDeleted val="0"/>
    <c:plotArea>
      <c:layout/>
      <c:lineChart>
        <c:grouping val="standard"/>
        <c:varyColors val="0"/>
        <c:ser>
          <c:idx val="0"/>
          <c:order val="0"/>
          <c:tx>
            <c:strRef>
              <c:f>'06_Precarity_USA_House_Sales'!$B$11</c:f>
              <c:strCache>
                <c:ptCount val="1"/>
                <c:pt idx="0">
                  <c:v>HSN1F</c:v>
                </c:pt>
              </c:strCache>
            </c:strRef>
          </c:tx>
          <c:spPr>
            <a:ln w="25400">
              <a:solidFill>
                <a:srgbClr val="FF0000"/>
              </a:solidFill>
              <a:prstDash val="solid"/>
            </a:ln>
          </c:spPr>
          <c:marker>
            <c:symbol val="none"/>
          </c:marker>
          <c:cat>
            <c:numRef>
              <c:f>'06_Precarity_USA_House_Sales'!$A$12:$A$732</c:f>
              <c:numCache>
                <c:formatCode>yyyy\-mm\-dd</c:formatCode>
                <c:ptCount val="721"/>
                <c:pt idx="0">
                  <c:v>23012</c:v>
                </c:pt>
                <c:pt idx="1">
                  <c:v>23043</c:v>
                </c:pt>
                <c:pt idx="2">
                  <c:v>23071</c:v>
                </c:pt>
                <c:pt idx="3">
                  <c:v>23102</c:v>
                </c:pt>
                <c:pt idx="4">
                  <c:v>23132</c:v>
                </c:pt>
                <c:pt idx="5">
                  <c:v>23163</c:v>
                </c:pt>
                <c:pt idx="6">
                  <c:v>23193</c:v>
                </c:pt>
                <c:pt idx="7">
                  <c:v>23224</c:v>
                </c:pt>
                <c:pt idx="8">
                  <c:v>23255</c:v>
                </c:pt>
                <c:pt idx="9">
                  <c:v>23285</c:v>
                </c:pt>
                <c:pt idx="10">
                  <c:v>23316</c:v>
                </c:pt>
                <c:pt idx="11">
                  <c:v>23346</c:v>
                </c:pt>
                <c:pt idx="12">
                  <c:v>23377</c:v>
                </c:pt>
                <c:pt idx="13">
                  <c:v>23408</c:v>
                </c:pt>
                <c:pt idx="14">
                  <c:v>23437</c:v>
                </c:pt>
                <c:pt idx="15">
                  <c:v>23468</c:v>
                </c:pt>
                <c:pt idx="16">
                  <c:v>23498</c:v>
                </c:pt>
                <c:pt idx="17">
                  <c:v>23529</c:v>
                </c:pt>
                <c:pt idx="18">
                  <c:v>23559</c:v>
                </c:pt>
                <c:pt idx="19">
                  <c:v>23590</c:v>
                </c:pt>
                <c:pt idx="20">
                  <c:v>23621</c:v>
                </c:pt>
                <c:pt idx="21">
                  <c:v>23651</c:v>
                </c:pt>
                <c:pt idx="22">
                  <c:v>23682</c:v>
                </c:pt>
                <c:pt idx="23">
                  <c:v>23712</c:v>
                </c:pt>
                <c:pt idx="24">
                  <c:v>23743</c:v>
                </c:pt>
                <c:pt idx="25">
                  <c:v>23774</c:v>
                </c:pt>
                <c:pt idx="26">
                  <c:v>23802</c:v>
                </c:pt>
                <c:pt idx="27">
                  <c:v>23833</c:v>
                </c:pt>
                <c:pt idx="28">
                  <c:v>23863</c:v>
                </c:pt>
                <c:pt idx="29">
                  <c:v>23894</c:v>
                </c:pt>
                <c:pt idx="30">
                  <c:v>23924</c:v>
                </c:pt>
                <c:pt idx="31">
                  <c:v>23955</c:v>
                </c:pt>
                <c:pt idx="32">
                  <c:v>23986</c:v>
                </c:pt>
                <c:pt idx="33">
                  <c:v>24016</c:v>
                </c:pt>
                <c:pt idx="34">
                  <c:v>24047</c:v>
                </c:pt>
                <c:pt idx="35">
                  <c:v>24077</c:v>
                </c:pt>
                <c:pt idx="36">
                  <c:v>24108</c:v>
                </c:pt>
                <c:pt idx="37">
                  <c:v>24139</c:v>
                </c:pt>
                <c:pt idx="38">
                  <c:v>24167</c:v>
                </c:pt>
                <c:pt idx="39">
                  <c:v>24198</c:v>
                </c:pt>
                <c:pt idx="40">
                  <c:v>24228</c:v>
                </c:pt>
                <c:pt idx="41">
                  <c:v>24259</c:v>
                </c:pt>
                <c:pt idx="42">
                  <c:v>24289</c:v>
                </c:pt>
                <c:pt idx="43">
                  <c:v>24320</c:v>
                </c:pt>
                <c:pt idx="44">
                  <c:v>24351</c:v>
                </c:pt>
                <c:pt idx="45">
                  <c:v>24381</c:v>
                </c:pt>
                <c:pt idx="46">
                  <c:v>24412</c:v>
                </c:pt>
                <c:pt idx="47">
                  <c:v>24442</c:v>
                </c:pt>
                <c:pt idx="48">
                  <c:v>24473</c:v>
                </c:pt>
                <c:pt idx="49">
                  <c:v>24504</c:v>
                </c:pt>
                <c:pt idx="50">
                  <c:v>24532</c:v>
                </c:pt>
                <c:pt idx="51">
                  <c:v>24563</c:v>
                </c:pt>
                <c:pt idx="52">
                  <c:v>24593</c:v>
                </c:pt>
                <c:pt idx="53">
                  <c:v>24624</c:v>
                </c:pt>
                <c:pt idx="54">
                  <c:v>24654</c:v>
                </c:pt>
                <c:pt idx="55">
                  <c:v>24685</c:v>
                </c:pt>
                <c:pt idx="56">
                  <c:v>24716</c:v>
                </c:pt>
                <c:pt idx="57">
                  <c:v>24746</c:v>
                </c:pt>
                <c:pt idx="58">
                  <c:v>24777</c:v>
                </c:pt>
                <c:pt idx="59">
                  <c:v>24807</c:v>
                </c:pt>
                <c:pt idx="60">
                  <c:v>24838</c:v>
                </c:pt>
                <c:pt idx="61">
                  <c:v>24869</c:v>
                </c:pt>
                <c:pt idx="62">
                  <c:v>24898</c:v>
                </c:pt>
                <c:pt idx="63">
                  <c:v>24929</c:v>
                </c:pt>
                <c:pt idx="64">
                  <c:v>24959</c:v>
                </c:pt>
                <c:pt idx="65">
                  <c:v>24990</c:v>
                </c:pt>
                <c:pt idx="66">
                  <c:v>25020</c:v>
                </c:pt>
                <c:pt idx="67">
                  <c:v>25051</c:v>
                </c:pt>
                <c:pt idx="68">
                  <c:v>25082</c:v>
                </c:pt>
                <c:pt idx="69">
                  <c:v>25112</c:v>
                </c:pt>
                <c:pt idx="70">
                  <c:v>25143</c:v>
                </c:pt>
                <c:pt idx="71">
                  <c:v>25173</c:v>
                </c:pt>
                <c:pt idx="72">
                  <c:v>25204</c:v>
                </c:pt>
                <c:pt idx="73">
                  <c:v>25235</c:v>
                </c:pt>
                <c:pt idx="74">
                  <c:v>25263</c:v>
                </c:pt>
                <c:pt idx="75">
                  <c:v>25294</c:v>
                </c:pt>
                <c:pt idx="76">
                  <c:v>25324</c:v>
                </c:pt>
                <c:pt idx="77">
                  <c:v>25355</c:v>
                </c:pt>
                <c:pt idx="78">
                  <c:v>25385</c:v>
                </c:pt>
                <c:pt idx="79">
                  <c:v>25416</c:v>
                </c:pt>
                <c:pt idx="80">
                  <c:v>25447</c:v>
                </c:pt>
                <c:pt idx="81">
                  <c:v>25477</c:v>
                </c:pt>
                <c:pt idx="82">
                  <c:v>25508</c:v>
                </c:pt>
                <c:pt idx="83">
                  <c:v>25538</c:v>
                </c:pt>
                <c:pt idx="84">
                  <c:v>25569</c:v>
                </c:pt>
                <c:pt idx="85">
                  <c:v>25600</c:v>
                </c:pt>
                <c:pt idx="86">
                  <c:v>25628</c:v>
                </c:pt>
                <c:pt idx="87">
                  <c:v>25659</c:v>
                </c:pt>
                <c:pt idx="88">
                  <c:v>25689</c:v>
                </c:pt>
                <c:pt idx="89">
                  <c:v>25720</c:v>
                </c:pt>
                <c:pt idx="90">
                  <c:v>25750</c:v>
                </c:pt>
                <c:pt idx="91">
                  <c:v>25781</c:v>
                </c:pt>
                <c:pt idx="92">
                  <c:v>25812</c:v>
                </c:pt>
                <c:pt idx="93">
                  <c:v>25842</c:v>
                </c:pt>
                <c:pt idx="94">
                  <c:v>25873</c:v>
                </c:pt>
                <c:pt idx="95">
                  <c:v>25903</c:v>
                </c:pt>
                <c:pt idx="96">
                  <c:v>25934</c:v>
                </c:pt>
                <c:pt idx="97">
                  <c:v>25965</c:v>
                </c:pt>
                <c:pt idx="98">
                  <c:v>25993</c:v>
                </c:pt>
                <c:pt idx="99">
                  <c:v>26024</c:v>
                </c:pt>
                <c:pt idx="100">
                  <c:v>26054</c:v>
                </c:pt>
                <c:pt idx="101">
                  <c:v>26085</c:v>
                </c:pt>
                <c:pt idx="102">
                  <c:v>26115</c:v>
                </c:pt>
                <c:pt idx="103">
                  <c:v>26146</c:v>
                </c:pt>
                <c:pt idx="104">
                  <c:v>26177</c:v>
                </c:pt>
                <c:pt idx="105">
                  <c:v>26207</c:v>
                </c:pt>
                <c:pt idx="106">
                  <c:v>26238</c:v>
                </c:pt>
                <c:pt idx="107">
                  <c:v>26268</c:v>
                </c:pt>
                <c:pt idx="108">
                  <c:v>26299</c:v>
                </c:pt>
                <c:pt idx="109">
                  <c:v>26330</c:v>
                </c:pt>
                <c:pt idx="110">
                  <c:v>26359</c:v>
                </c:pt>
                <c:pt idx="111">
                  <c:v>26390</c:v>
                </c:pt>
                <c:pt idx="112">
                  <c:v>26420</c:v>
                </c:pt>
                <c:pt idx="113">
                  <c:v>26451</c:v>
                </c:pt>
                <c:pt idx="114">
                  <c:v>26481</c:v>
                </c:pt>
                <c:pt idx="115">
                  <c:v>26512</c:v>
                </c:pt>
                <c:pt idx="116">
                  <c:v>26543</c:v>
                </c:pt>
                <c:pt idx="117">
                  <c:v>26573</c:v>
                </c:pt>
                <c:pt idx="118">
                  <c:v>26604</c:v>
                </c:pt>
                <c:pt idx="119">
                  <c:v>26634</c:v>
                </c:pt>
                <c:pt idx="120">
                  <c:v>26665</c:v>
                </c:pt>
                <c:pt idx="121">
                  <c:v>26696</c:v>
                </c:pt>
                <c:pt idx="122">
                  <c:v>26724</c:v>
                </c:pt>
                <c:pt idx="123">
                  <c:v>26755</c:v>
                </c:pt>
                <c:pt idx="124">
                  <c:v>26785</c:v>
                </c:pt>
                <c:pt idx="125">
                  <c:v>26816</c:v>
                </c:pt>
                <c:pt idx="126">
                  <c:v>26846</c:v>
                </c:pt>
                <c:pt idx="127">
                  <c:v>26877</c:v>
                </c:pt>
                <c:pt idx="128">
                  <c:v>26908</c:v>
                </c:pt>
                <c:pt idx="129">
                  <c:v>26938</c:v>
                </c:pt>
                <c:pt idx="130">
                  <c:v>26969</c:v>
                </c:pt>
                <c:pt idx="131">
                  <c:v>26999</c:v>
                </c:pt>
                <c:pt idx="132">
                  <c:v>27030</c:v>
                </c:pt>
                <c:pt idx="133">
                  <c:v>27061</c:v>
                </c:pt>
                <c:pt idx="134">
                  <c:v>27089</c:v>
                </c:pt>
                <c:pt idx="135">
                  <c:v>27120</c:v>
                </c:pt>
                <c:pt idx="136">
                  <c:v>27150</c:v>
                </c:pt>
                <c:pt idx="137">
                  <c:v>27181</c:v>
                </c:pt>
                <c:pt idx="138">
                  <c:v>27211</c:v>
                </c:pt>
                <c:pt idx="139">
                  <c:v>27242</c:v>
                </c:pt>
                <c:pt idx="140">
                  <c:v>27273</c:v>
                </c:pt>
                <c:pt idx="141">
                  <c:v>27303</c:v>
                </c:pt>
                <c:pt idx="142">
                  <c:v>27334</c:v>
                </c:pt>
                <c:pt idx="143">
                  <c:v>27364</c:v>
                </c:pt>
                <c:pt idx="144">
                  <c:v>27395</c:v>
                </c:pt>
                <c:pt idx="145">
                  <c:v>27426</c:v>
                </c:pt>
                <c:pt idx="146">
                  <c:v>27454</c:v>
                </c:pt>
                <c:pt idx="147">
                  <c:v>27485</c:v>
                </c:pt>
                <c:pt idx="148">
                  <c:v>27515</c:v>
                </c:pt>
                <c:pt idx="149">
                  <c:v>27546</c:v>
                </c:pt>
                <c:pt idx="150">
                  <c:v>27576</c:v>
                </c:pt>
                <c:pt idx="151">
                  <c:v>27607</c:v>
                </c:pt>
                <c:pt idx="152">
                  <c:v>27638</c:v>
                </c:pt>
                <c:pt idx="153">
                  <c:v>27668</c:v>
                </c:pt>
                <c:pt idx="154">
                  <c:v>27699</c:v>
                </c:pt>
                <c:pt idx="155">
                  <c:v>27729</c:v>
                </c:pt>
                <c:pt idx="156">
                  <c:v>27760</c:v>
                </c:pt>
                <c:pt idx="157">
                  <c:v>27791</c:v>
                </c:pt>
                <c:pt idx="158">
                  <c:v>27820</c:v>
                </c:pt>
                <c:pt idx="159">
                  <c:v>27851</c:v>
                </c:pt>
                <c:pt idx="160">
                  <c:v>27881</c:v>
                </c:pt>
                <c:pt idx="161">
                  <c:v>27912</c:v>
                </c:pt>
                <c:pt idx="162">
                  <c:v>27942</c:v>
                </c:pt>
                <c:pt idx="163">
                  <c:v>27973</c:v>
                </c:pt>
                <c:pt idx="164">
                  <c:v>28004</c:v>
                </c:pt>
                <c:pt idx="165">
                  <c:v>28034</c:v>
                </c:pt>
                <c:pt idx="166">
                  <c:v>28065</c:v>
                </c:pt>
                <c:pt idx="167">
                  <c:v>28095</c:v>
                </c:pt>
                <c:pt idx="168">
                  <c:v>28126</c:v>
                </c:pt>
                <c:pt idx="169">
                  <c:v>28157</c:v>
                </c:pt>
                <c:pt idx="170">
                  <c:v>28185</c:v>
                </c:pt>
                <c:pt idx="171">
                  <c:v>28216</c:v>
                </c:pt>
                <c:pt idx="172">
                  <c:v>28246</c:v>
                </c:pt>
                <c:pt idx="173">
                  <c:v>28277</c:v>
                </c:pt>
                <c:pt idx="174">
                  <c:v>28307</c:v>
                </c:pt>
                <c:pt idx="175">
                  <c:v>28338</c:v>
                </c:pt>
                <c:pt idx="176">
                  <c:v>28369</c:v>
                </c:pt>
                <c:pt idx="177">
                  <c:v>28399</c:v>
                </c:pt>
                <c:pt idx="178">
                  <c:v>28430</c:v>
                </c:pt>
                <c:pt idx="179">
                  <c:v>28460</c:v>
                </c:pt>
                <c:pt idx="180">
                  <c:v>28491</c:v>
                </c:pt>
                <c:pt idx="181">
                  <c:v>28522</c:v>
                </c:pt>
                <c:pt idx="182">
                  <c:v>28550</c:v>
                </c:pt>
                <c:pt idx="183">
                  <c:v>28581</c:v>
                </c:pt>
                <c:pt idx="184">
                  <c:v>28611</c:v>
                </c:pt>
                <c:pt idx="185">
                  <c:v>28642</c:v>
                </c:pt>
                <c:pt idx="186">
                  <c:v>28672</c:v>
                </c:pt>
                <c:pt idx="187">
                  <c:v>28703</c:v>
                </c:pt>
                <c:pt idx="188">
                  <c:v>28734</c:v>
                </c:pt>
                <c:pt idx="189">
                  <c:v>28764</c:v>
                </c:pt>
                <c:pt idx="190">
                  <c:v>28795</c:v>
                </c:pt>
                <c:pt idx="191">
                  <c:v>28825</c:v>
                </c:pt>
                <c:pt idx="192">
                  <c:v>28856</c:v>
                </c:pt>
                <c:pt idx="193">
                  <c:v>28887</c:v>
                </c:pt>
                <c:pt idx="194">
                  <c:v>28915</c:v>
                </c:pt>
                <c:pt idx="195">
                  <c:v>28946</c:v>
                </c:pt>
                <c:pt idx="196">
                  <c:v>28976</c:v>
                </c:pt>
                <c:pt idx="197">
                  <c:v>29007</c:v>
                </c:pt>
                <c:pt idx="198">
                  <c:v>29037</c:v>
                </c:pt>
                <c:pt idx="199">
                  <c:v>29068</c:v>
                </c:pt>
                <c:pt idx="200">
                  <c:v>29099</c:v>
                </c:pt>
                <c:pt idx="201">
                  <c:v>29129</c:v>
                </c:pt>
                <c:pt idx="202">
                  <c:v>29160</c:v>
                </c:pt>
                <c:pt idx="203">
                  <c:v>29190</c:v>
                </c:pt>
                <c:pt idx="204">
                  <c:v>29221</c:v>
                </c:pt>
                <c:pt idx="205">
                  <c:v>29252</c:v>
                </c:pt>
                <c:pt idx="206">
                  <c:v>29281</c:v>
                </c:pt>
                <c:pt idx="207">
                  <c:v>29312</c:v>
                </c:pt>
                <c:pt idx="208">
                  <c:v>29342</c:v>
                </c:pt>
                <c:pt idx="209">
                  <c:v>29373</c:v>
                </c:pt>
                <c:pt idx="210">
                  <c:v>29403</c:v>
                </c:pt>
                <c:pt idx="211">
                  <c:v>29434</c:v>
                </c:pt>
                <c:pt idx="212">
                  <c:v>29465</c:v>
                </c:pt>
                <c:pt idx="213">
                  <c:v>29495</c:v>
                </c:pt>
                <c:pt idx="214">
                  <c:v>29526</c:v>
                </c:pt>
                <c:pt idx="215">
                  <c:v>29556</c:v>
                </c:pt>
                <c:pt idx="216">
                  <c:v>29587</c:v>
                </c:pt>
                <c:pt idx="217">
                  <c:v>29618</c:v>
                </c:pt>
                <c:pt idx="218">
                  <c:v>29646</c:v>
                </c:pt>
                <c:pt idx="219">
                  <c:v>29677</c:v>
                </c:pt>
                <c:pt idx="220">
                  <c:v>29707</c:v>
                </c:pt>
                <c:pt idx="221">
                  <c:v>29738</c:v>
                </c:pt>
                <c:pt idx="222">
                  <c:v>29768</c:v>
                </c:pt>
                <c:pt idx="223">
                  <c:v>29799</c:v>
                </c:pt>
                <c:pt idx="224">
                  <c:v>29830</c:v>
                </c:pt>
                <c:pt idx="225">
                  <c:v>29860</c:v>
                </c:pt>
                <c:pt idx="226">
                  <c:v>29891</c:v>
                </c:pt>
                <c:pt idx="227">
                  <c:v>29921</c:v>
                </c:pt>
                <c:pt idx="228">
                  <c:v>29952</c:v>
                </c:pt>
                <c:pt idx="229">
                  <c:v>29983</c:v>
                </c:pt>
                <c:pt idx="230">
                  <c:v>30011</c:v>
                </c:pt>
                <c:pt idx="231">
                  <c:v>30042</c:v>
                </c:pt>
                <c:pt idx="232">
                  <c:v>30072</c:v>
                </c:pt>
                <c:pt idx="233">
                  <c:v>30103</c:v>
                </c:pt>
                <c:pt idx="234">
                  <c:v>30133</c:v>
                </c:pt>
                <c:pt idx="235">
                  <c:v>30164</c:v>
                </c:pt>
                <c:pt idx="236">
                  <c:v>30195</c:v>
                </c:pt>
                <c:pt idx="237">
                  <c:v>30225</c:v>
                </c:pt>
                <c:pt idx="238">
                  <c:v>30256</c:v>
                </c:pt>
                <c:pt idx="239">
                  <c:v>30286</c:v>
                </c:pt>
                <c:pt idx="240">
                  <c:v>30317</c:v>
                </c:pt>
                <c:pt idx="241">
                  <c:v>30348</c:v>
                </c:pt>
                <c:pt idx="242">
                  <c:v>30376</c:v>
                </c:pt>
                <c:pt idx="243">
                  <c:v>30407</c:v>
                </c:pt>
                <c:pt idx="244">
                  <c:v>30437</c:v>
                </c:pt>
                <c:pt idx="245">
                  <c:v>30468</c:v>
                </c:pt>
                <c:pt idx="246">
                  <c:v>30498</c:v>
                </c:pt>
                <c:pt idx="247">
                  <c:v>30529</c:v>
                </c:pt>
                <c:pt idx="248">
                  <c:v>30560</c:v>
                </c:pt>
                <c:pt idx="249">
                  <c:v>30590</c:v>
                </c:pt>
                <c:pt idx="250">
                  <c:v>30621</c:v>
                </c:pt>
                <c:pt idx="251">
                  <c:v>30651</c:v>
                </c:pt>
                <c:pt idx="252">
                  <c:v>30682</c:v>
                </c:pt>
                <c:pt idx="253">
                  <c:v>30713</c:v>
                </c:pt>
                <c:pt idx="254">
                  <c:v>30742</c:v>
                </c:pt>
                <c:pt idx="255">
                  <c:v>30773</c:v>
                </c:pt>
                <c:pt idx="256">
                  <c:v>30803</c:v>
                </c:pt>
                <c:pt idx="257">
                  <c:v>30834</c:v>
                </c:pt>
                <c:pt idx="258">
                  <c:v>30864</c:v>
                </c:pt>
                <c:pt idx="259">
                  <c:v>30895</c:v>
                </c:pt>
                <c:pt idx="260">
                  <c:v>30926</c:v>
                </c:pt>
                <c:pt idx="261">
                  <c:v>30956</c:v>
                </c:pt>
                <c:pt idx="262">
                  <c:v>30987</c:v>
                </c:pt>
                <c:pt idx="263">
                  <c:v>31017</c:v>
                </c:pt>
                <c:pt idx="264">
                  <c:v>31048</c:v>
                </c:pt>
                <c:pt idx="265">
                  <c:v>31079</c:v>
                </c:pt>
                <c:pt idx="266">
                  <c:v>31107</c:v>
                </c:pt>
                <c:pt idx="267">
                  <c:v>31138</c:v>
                </c:pt>
                <c:pt idx="268">
                  <c:v>31168</c:v>
                </c:pt>
                <c:pt idx="269">
                  <c:v>31199</c:v>
                </c:pt>
                <c:pt idx="270">
                  <c:v>31229</c:v>
                </c:pt>
                <c:pt idx="271">
                  <c:v>31260</c:v>
                </c:pt>
                <c:pt idx="272">
                  <c:v>31291</c:v>
                </c:pt>
                <c:pt idx="273">
                  <c:v>31321</c:v>
                </c:pt>
                <c:pt idx="274">
                  <c:v>31352</c:v>
                </c:pt>
                <c:pt idx="275">
                  <c:v>31382</c:v>
                </c:pt>
                <c:pt idx="276">
                  <c:v>31413</c:v>
                </c:pt>
                <c:pt idx="277">
                  <c:v>31444</c:v>
                </c:pt>
                <c:pt idx="278">
                  <c:v>31472</c:v>
                </c:pt>
                <c:pt idx="279">
                  <c:v>31503</c:v>
                </c:pt>
                <c:pt idx="280">
                  <c:v>31533</c:v>
                </c:pt>
                <c:pt idx="281">
                  <c:v>31564</c:v>
                </c:pt>
                <c:pt idx="282">
                  <c:v>31594</c:v>
                </c:pt>
                <c:pt idx="283">
                  <c:v>31625</c:v>
                </c:pt>
                <c:pt idx="284">
                  <c:v>31656</c:v>
                </c:pt>
                <c:pt idx="285">
                  <c:v>31686</c:v>
                </c:pt>
                <c:pt idx="286">
                  <c:v>31717</c:v>
                </c:pt>
                <c:pt idx="287">
                  <c:v>31747</c:v>
                </c:pt>
                <c:pt idx="288">
                  <c:v>31778</c:v>
                </c:pt>
                <c:pt idx="289">
                  <c:v>31809</c:v>
                </c:pt>
                <c:pt idx="290">
                  <c:v>31837</c:v>
                </c:pt>
                <c:pt idx="291">
                  <c:v>31868</c:v>
                </c:pt>
                <c:pt idx="292">
                  <c:v>31898</c:v>
                </c:pt>
                <c:pt idx="293">
                  <c:v>31929</c:v>
                </c:pt>
                <c:pt idx="294">
                  <c:v>31959</c:v>
                </c:pt>
                <c:pt idx="295">
                  <c:v>31990</c:v>
                </c:pt>
                <c:pt idx="296">
                  <c:v>32021</c:v>
                </c:pt>
                <c:pt idx="297">
                  <c:v>32051</c:v>
                </c:pt>
                <c:pt idx="298">
                  <c:v>32082</c:v>
                </c:pt>
                <c:pt idx="299">
                  <c:v>32112</c:v>
                </c:pt>
                <c:pt idx="300">
                  <c:v>32143</c:v>
                </c:pt>
                <c:pt idx="301">
                  <c:v>32174</c:v>
                </c:pt>
                <c:pt idx="302">
                  <c:v>32203</c:v>
                </c:pt>
                <c:pt idx="303">
                  <c:v>32234</c:v>
                </c:pt>
                <c:pt idx="304">
                  <c:v>32264</c:v>
                </c:pt>
                <c:pt idx="305">
                  <c:v>32295</c:v>
                </c:pt>
                <c:pt idx="306">
                  <c:v>32325</c:v>
                </c:pt>
                <c:pt idx="307">
                  <c:v>32356</c:v>
                </c:pt>
                <c:pt idx="308">
                  <c:v>32387</c:v>
                </c:pt>
                <c:pt idx="309">
                  <c:v>32417</c:v>
                </c:pt>
                <c:pt idx="310">
                  <c:v>32448</c:v>
                </c:pt>
                <c:pt idx="311">
                  <c:v>32478</c:v>
                </c:pt>
                <c:pt idx="312">
                  <c:v>32509</c:v>
                </c:pt>
                <c:pt idx="313">
                  <c:v>32540</c:v>
                </c:pt>
                <c:pt idx="314">
                  <c:v>32568</c:v>
                </c:pt>
                <c:pt idx="315">
                  <c:v>32599</c:v>
                </c:pt>
                <c:pt idx="316">
                  <c:v>32629</c:v>
                </c:pt>
                <c:pt idx="317">
                  <c:v>32660</c:v>
                </c:pt>
                <c:pt idx="318">
                  <c:v>32690</c:v>
                </c:pt>
                <c:pt idx="319">
                  <c:v>32721</c:v>
                </c:pt>
                <c:pt idx="320">
                  <c:v>32752</c:v>
                </c:pt>
                <c:pt idx="321">
                  <c:v>32782</c:v>
                </c:pt>
                <c:pt idx="322">
                  <c:v>32813</c:v>
                </c:pt>
                <c:pt idx="323">
                  <c:v>32843</c:v>
                </c:pt>
                <c:pt idx="324">
                  <c:v>32874</c:v>
                </c:pt>
                <c:pt idx="325">
                  <c:v>32905</c:v>
                </c:pt>
                <c:pt idx="326">
                  <c:v>32933</c:v>
                </c:pt>
                <c:pt idx="327">
                  <c:v>32964</c:v>
                </c:pt>
                <c:pt idx="328">
                  <c:v>32994</c:v>
                </c:pt>
                <c:pt idx="329">
                  <c:v>33025</c:v>
                </c:pt>
                <c:pt idx="330">
                  <c:v>33055</c:v>
                </c:pt>
                <c:pt idx="331">
                  <c:v>33086</c:v>
                </c:pt>
                <c:pt idx="332">
                  <c:v>33117</c:v>
                </c:pt>
                <c:pt idx="333">
                  <c:v>33147</c:v>
                </c:pt>
                <c:pt idx="334">
                  <c:v>33178</c:v>
                </c:pt>
                <c:pt idx="335">
                  <c:v>33208</c:v>
                </c:pt>
                <c:pt idx="336">
                  <c:v>33239</c:v>
                </c:pt>
                <c:pt idx="337">
                  <c:v>33270</c:v>
                </c:pt>
                <c:pt idx="338">
                  <c:v>33298</c:v>
                </c:pt>
                <c:pt idx="339">
                  <c:v>33329</c:v>
                </c:pt>
                <c:pt idx="340">
                  <c:v>33359</c:v>
                </c:pt>
                <c:pt idx="341">
                  <c:v>33390</c:v>
                </c:pt>
                <c:pt idx="342">
                  <c:v>33420</c:v>
                </c:pt>
                <c:pt idx="343">
                  <c:v>33451</c:v>
                </c:pt>
                <c:pt idx="344">
                  <c:v>33482</c:v>
                </c:pt>
                <c:pt idx="345">
                  <c:v>33512</c:v>
                </c:pt>
                <c:pt idx="346">
                  <c:v>33543</c:v>
                </c:pt>
                <c:pt idx="347">
                  <c:v>33573</c:v>
                </c:pt>
                <c:pt idx="348">
                  <c:v>33604</c:v>
                </c:pt>
                <c:pt idx="349">
                  <c:v>33635</c:v>
                </c:pt>
                <c:pt idx="350">
                  <c:v>33664</c:v>
                </c:pt>
                <c:pt idx="351">
                  <c:v>33695</c:v>
                </c:pt>
                <c:pt idx="352">
                  <c:v>33725</c:v>
                </c:pt>
                <c:pt idx="353">
                  <c:v>33756</c:v>
                </c:pt>
                <c:pt idx="354">
                  <c:v>33786</c:v>
                </c:pt>
                <c:pt idx="355">
                  <c:v>33817</c:v>
                </c:pt>
                <c:pt idx="356">
                  <c:v>33848</c:v>
                </c:pt>
                <c:pt idx="357">
                  <c:v>33878</c:v>
                </c:pt>
                <c:pt idx="358">
                  <c:v>33909</c:v>
                </c:pt>
                <c:pt idx="359">
                  <c:v>33939</c:v>
                </c:pt>
                <c:pt idx="360">
                  <c:v>33970</c:v>
                </c:pt>
                <c:pt idx="361">
                  <c:v>34001</c:v>
                </c:pt>
                <c:pt idx="362">
                  <c:v>34029</c:v>
                </c:pt>
                <c:pt idx="363">
                  <c:v>34060</c:v>
                </c:pt>
                <c:pt idx="364">
                  <c:v>34090</c:v>
                </c:pt>
                <c:pt idx="365">
                  <c:v>34121</c:v>
                </c:pt>
                <c:pt idx="366">
                  <c:v>34151</c:v>
                </c:pt>
                <c:pt idx="367">
                  <c:v>34182</c:v>
                </c:pt>
                <c:pt idx="368">
                  <c:v>34213</c:v>
                </c:pt>
                <c:pt idx="369">
                  <c:v>34243</c:v>
                </c:pt>
                <c:pt idx="370">
                  <c:v>34274</c:v>
                </c:pt>
                <c:pt idx="371">
                  <c:v>34304</c:v>
                </c:pt>
                <c:pt idx="372">
                  <c:v>34335</c:v>
                </c:pt>
                <c:pt idx="373">
                  <c:v>34366</c:v>
                </c:pt>
                <c:pt idx="374">
                  <c:v>34394</c:v>
                </c:pt>
                <c:pt idx="375">
                  <c:v>34425</c:v>
                </c:pt>
                <c:pt idx="376">
                  <c:v>34455</c:v>
                </c:pt>
                <c:pt idx="377">
                  <c:v>34486</c:v>
                </c:pt>
                <c:pt idx="378">
                  <c:v>34516</c:v>
                </c:pt>
                <c:pt idx="379">
                  <c:v>34547</c:v>
                </c:pt>
                <c:pt idx="380">
                  <c:v>34578</c:v>
                </c:pt>
                <c:pt idx="381">
                  <c:v>34608</c:v>
                </c:pt>
                <c:pt idx="382">
                  <c:v>34639</c:v>
                </c:pt>
                <c:pt idx="383">
                  <c:v>34669</c:v>
                </c:pt>
                <c:pt idx="384">
                  <c:v>34700</c:v>
                </c:pt>
                <c:pt idx="385">
                  <c:v>34731</c:v>
                </c:pt>
                <c:pt idx="386">
                  <c:v>34759</c:v>
                </c:pt>
                <c:pt idx="387">
                  <c:v>34790</c:v>
                </c:pt>
                <c:pt idx="388">
                  <c:v>34820</c:v>
                </c:pt>
                <c:pt idx="389">
                  <c:v>34851</c:v>
                </c:pt>
                <c:pt idx="390">
                  <c:v>34881</c:v>
                </c:pt>
                <c:pt idx="391">
                  <c:v>34912</c:v>
                </c:pt>
                <c:pt idx="392">
                  <c:v>34943</c:v>
                </c:pt>
                <c:pt idx="393">
                  <c:v>34973</c:v>
                </c:pt>
                <c:pt idx="394">
                  <c:v>35004</c:v>
                </c:pt>
                <c:pt idx="395">
                  <c:v>35034</c:v>
                </c:pt>
                <c:pt idx="396">
                  <c:v>35065</c:v>
                </c:pt>
                <c:pt idx="397">
                  <c:v>35096</c:v>
                </c:pt>
                <c:pt idx="398">
                  <c:v>35125</c:v>
                </c:pt>
                <c:pt idx="399">
                  <c:v>35156</c:v>
                </c:pt>
                <c:pt idx="400">
                  <c:v>35186</c:v>
                </c:pt>
                <c:pt idx="401">
                  <c:v>35217</c:v>
                </c:pt>
                <c:pt idx="402">
                  <c:v>35247</c:v>
                </c:pt>
                <c:pt idx="403">
                  <c:v>35278</c:v>
                </c:pt>
                <c:pt idx="404">
                  <c:v>35309</c:v>
                </c:pt>
                <c:pt idx="405">
                  <c:v>35339</c:v>
                </c:pt>
                <c:pt idx="406">
                  <c:v>35370</c:v>
                </c:pt>
                <c:pt idx="407">
                  <c:v>35400</c:v>
                </c:pt>
                <c:pt idx="408">
                  <c:v>35431</c:v>
                </c:pt>
                <c:pt idx="409">
                  <c:v>35462</c:v>
                </c:pt>
                <c:pt idx="410">
                  <c:v>35490</c:v>
                </c:pt>
                <c:pt idx="411">
                  <c:v>35521</c:v>
                </c:pt>
                <c:pt idx="412">
                  <c:v>35551</c:v>
                </c:pt>
                <c:pt idx="413">
                  <c:v>35582</c:v>
                </c:pt>
                <c:pt idx="414">
                  <c:v>35612</c:v>
                </c:pt>
                <c:pt idx="415">
                  <c:v>35643</c:v>
                </c:pt>
                <c:pt idx="416">
                  <c:v>35674</c:v>
                </c:pt>
                <c:pt idx="417">
                  <c:v>35704</c:v>
                </c:pt>
                <c:pt idx="418">
                  <c:v>35735</c:v>
                </c:pt>
                <c:pt idx="419">
                  <c:v>35765</c:v>
                </c:pt>
                <c:pt idx="420">
                  <c:v>35796</c:v>
                </c:pt>
                <c:pt idx="421">
                  <c:v>35827</c:v>
                </c:pt>
                <c:pt idx="422">
                  <c:v>35855</c:v>
                </c:pt>
                <c:pt idx="423">
                  <c:v>35886</c:v>
                </c:pt>
                <c:pt idx="424">
                  <c:v>35916</c:v>
                </c:pt>
                <c:pt idx="425">
                  <c:v>35947</c:v>
                </c:pt>
                <c:pt idx="426">
                  <c:v>35977</c:v>
                </c:pt>
                <c:pt idx="427">
                  <c:v>36008</c:v>
                </c:pt>
                <c:pt idx="428">
                  <c:v>36039</c:v>
                </c:pt>
                <c:pt idx="429">
                  <c:v>36069</c:v>
                </c:pt>
                <c:pt idx="430">
                  <c:v>36100</c:v>
                </c:pt>
                <c:pt idx="431">
                  <c:v>36130</c:v>
                </c:pt>
                <c:pt idx="432">
                  <c:v>36161</c:v>
                </c:pt>
                <c:pt idx="433">
                  <c:v>36192</c:v>
                </c:pt>
                <c:pt idx="434">
                  <c:v>36220</c:v>
                </c:pt>
                <c:pt idx="435">
                  <c:v>36251</c:v>
                </c:pt>
                <c:pt idx="436">
                  <c:v>36281</c:v>
                </c:pt>
                <c:pt idx="437">
                  <c:v>36312</c:v>
                </c:pt>
                <c:pt idx="438">
                  <c:v>36342</c:v>
                </c:pt>
                <c:pt idx="439">
                  <c:v>36373</c:v>
                </c:pt>
                <c:pt idx="440">
                  <c:v>36404</c:v>
                </c:pt>
                <c:pt idx="441">
                  <c:v>36434</c:v>
                </c:pt>
                <c:pt idx="442">
                  <c:v>36465</c:v>
                </c:pt>
                <c:pt idx="443">
                  <c:v>36495</c:v>
                </c:pt>
                <c:pt idx="444">
                  <c:v>36526</c:v>
                </c:pt>
                <c:pt idx="445">
                  <c:v>36557</c:v>
                </c:pt>
                <c:pt idx="446">
                  <c:v>36586</c:v>
                </c:pt>
                <c:pt idx="447">
                  <c:v>36617</c:v>
                </c:pt>
                <c:pt idx="448">
                  <c:v>36647</c:v>
                </c:pt>
                <c:pt idx="449">
                  <c:v>36678</c:v>
                </c:pt>
                <c:pt idx="450">
                  <c:v>36708</c:v>
                </c:pt>
                <c:pt idx="451">
                  <c:v>36739</c:v>
                </c:pt>
                <c:pt idx="452">
                  <c:v>36770</c:v>
                </c:pt>
                <c:pt idx="453">
                  <c:v>36800</c:v>
                </c:pt>
                <c:pt idx="454">
                  <c:v>36831</c:v>
                </c:pt>
                <c:pt idx="455">
                  <c:v>36861</c:v>
                </c:pt>
                <c:pt idx="456">
                  <c:v>36892</c:v>
                </c:pt>
                <c:pt idx="457">
                  <c:v>36923</c:v>
                </c:pt>
                <c:pt idx="458">
                  <c:v>36951</c:v>
                </c:pt>
                <c:pt idx="459">
                  <c:v>36982</c:v>
                </c:pt>
                <c:pt idx="460">
                  <c:v>37012</c:v>
                </c:pt>
                <c:pt idx="461">
                  <c:v>37043</c:v>
                </c:pt>
                <c:pt idx="462">
                  <c:v>37073</c:v>
                </c:pt>
                <c:pt idx="463">
                  <c:v>37104</c:v>
                </c:pt>
                <c:pt idx="464">
                  <c:v>37135</c:v>
                </c:pt>
                <c:pt idx="465">
                  <c:v>37165</c:v>
                </c:pt>
                <c:pt idx="466">
                  <c:v>37196</c:v>
                </c:pt>
                <c:pt idx="467">
                  <c:v>37226</c:v>
                </c:pt>
                <c:pt idx="468">
                  <c:v>37257</c:v>
                </c:pt>
                <c:pt idx="469">
                  <c:v>37288</c:v>
                </c:pt>
                <c:pt idx="470">
                  <c:v>37316</c:v>
                </c:pt>
                <c:pt idx="471">
                  <c:v>37347</c:v>
                </c:pt>
                <c:pt idx="472">
                  <c:v>37377</c:v>
                </c:pt>
                <c:pt idx="473">
                  <c:v>37408</c:v>
                </c:pt>
                <c:pt idx="474">
                  <c:v>37438</c:v>
                </c:pt>
                <c:pt idx="475">
                  <c:v>37469</c:v>
                </c:pt>
                <c:pt idx="476">
                  <c:v>37500</c:v>
                </c:pt>
                <c:pt idx="477">
                  <c:v>37530</c:v>
                </c:pt>
                <c:pt idx="478">
                  <c:v>37561</c:v>
                </c:pt>
                <c:pt idx="479">
                  <c:v>37591</c:v>
                </c:pt>
                <c:pt idx="480">
                  <c:v>37622</c:v>
                </c:pt>
                <c:pt idx="481">
                  <c:v>37653</c:v>
                </c:pt>
                <c:pt idx="482">
                  <c:v>37681</c:v>
                </c:pt>
                <c:pt idx="483">
                  <c:v>37712</c:v>
                </c:pt>
                <c:pt idx="484">
                  <c:v>37742</c:v>
                </c:pt>
                <c:pt idx="485">
                  <c:v>37773</c:v>
                </c:pt>
                <c:pt idx="486">
                  <c:v>37803</c:v>
                </c:pt>
                <c:pt idx="487">
                  <c:v>37834</c:v>
                </c:pt>
                <c:pt idx="488">
                  <c:v>37865</c:v>
                </c:pt>
                <c:pt idx="489">
                  <c:v>37895</c:v>
                </c:pt>
                <c:pt idx="490">
                  <c:v>37926</c:v>
                </c:pt>
                <c:pt idx="491">
                  <c:v>37956</c:v>
                </c:pt>
                <c:pt idx="492">
                  <c:v>37987</c:v>
                </c:pt>
                <c:pt idx="493">
                  <c:v>38018</c:v>
                </c:pt>
                <c:pt idx="494">
                  <c:v>38047</c:v>
                </c:pt>
                <c:pt idx="495">
                  <c:v>38078</c:v>
                </c:pt>
                <c:pt idx="496">
                  <c:v>38108</c:v>
                </c:pt>
                <c:pt idx="497">
                  <c:v>38139</c:v>
                </c:pt>
                <c:pt idx="498">
                  <c:v>38169</c:v>
                </c:pt>
                <c:pt idx="499">
                  <c:v>38200</c:v>
                </c:pt>
                <c:pt idx="500">
                  <c:v>38231</c:v>
                </c:pt>
                <c:pt idx="501">
                  <c:v>38261</c:v>
                </c:pt>
                <c:pt idx="502">
                  <c:v>38292</c:v>
                </c:pt>
                <c:pt idx="503">
                  <c:v>38322</c:v>
                </c:pt>
                <c:pt idx="504">
                  <c:v>38353</c:v>
                </c:pt>
                <c:pt idx="505">
                  <c:v>38384</c:v>
                </c:pt>
                <c:pt idx="506">
                  <c:v>38412</c:v>
                </c:pt>
                <c:pt idx="507">
                  <c:v>38443</c:v>
                </c:pt>
                <c:pt idx="508">
                  <c:v>38473</c:v>
                </c:pt>
                <c:pt idx="509">
                  <c:v>38504</c:v>
                </c:pt>
                <c:pt idx="510">
                  <c:v>38534</c:v>
                </c:pt>
                <c:pt idx="511">
                  <c:v>38565</c:v>
                </c:pt>
                <c:pt idx="512">
                  <c:v>38596</c:v>
                </c:pt>
                <c:pt idx="513">
                  <c:v>38626</c:v>
                </c:pt>
                <c:pt idx="514">
                  <c:v>38657</c:v>
                </c:pt>
                <c:pt idx="515">
                  <c:v>38687</c:v>
                </c:pt>
                <c:pt idx="516">
                  <c:v>38718</c:v>
                </c:pt>
                <c:pt idx="517">
                  <c:v>38749</c:v>
                </c:pt>
                <c:pt idx="518">
                  <c:v>38777</c:v>
                </c:pt>
                <c:pt idx="519">
                  <c:v>38808</c:v>
                </c:pt>
                <c:pt idx="520">
                  <c:v>38838</c:v>
                </c:pt>
                <c:pt idx="521">
                  <c:v>38869</c:v>
                </c:pt>
                <c:pt idx="522">
                  <c:v>38899</c:v>
                </c:pt>
                <c:pt idx="523">
                  <c:v>38930</c:v>
                </c:pt>
                <c:pt idx="524">
                  <c:v>38961</c:v>
                </c:pt>
                <c:pt idx="525">
                  <c:v>38991</c:v>
                </c:pt>
                <c:pt idx="526">
                  <c:v>39022</c:v>
                </c:pt>
                <c:pt idx="527">
                  <c:v>39052</c:v>
                </c:pt>
                <c:pt idx="528">
                  <c:v>39083</c:v>
                </c:pt>
                <c:pt idx="529">
                  <c:v>39114</c:v>
                </c:pt>
                <c:pt idx="530">
                  <c:v>39142</c:v>
                </c:pt>
                <c:pt idx="531">
                  <c:v>39173</c:v>
                </c:pt>
                <c:pt idx="532">
                  <c:v>39203</c:v>
                </c:pt>
                <c:pt idx="533">
                  <c:v>39234</c:v>
                </c:pt>
                <c:pt idx="534">
                  <c:v>39264</c:v>
                </c:pt>
                <c:pt idx="535">
                  <c:v>39295</c:v>
                </c:pt>
                <c:pt idx="536">
                  <c:v>39326</c:v>
                </c:pt>
                <c:pt idx="537">
                  <c:v>39356</c:v>
                </c:pt>
                <c:pt idx="538">
                  <c:v>39387</c:v>
                </c:pt>
                <c:pt idx="539">
                  <c:v>39417</c:v>
                </c:pt>
                <c:pt idx="540">
                  <c:v>39448</c:v>
                </c:pt>
                <c:pt idx="541">
                  <c:v>39479</c:v>
                </c:pt>
                <c:pt idx="542">
                  <c:v>39508</c:v>
                </c:pt>
                <c:pt idx="543">
                  <c:v>39539</c:v>
                </c:pt>
                <c:pt idx="544">
                  <c:v>39569</c:v>
                </c:pt>
                <c:pt idx="545">
                  <c:v>39600</c:v>
                </c:pt>
                <c:pt idx="546">
                  <c:v>39630</c:v>
                </c:pt>
                <c:pt idx="547">
                  <c:v>39661</c:v>
                </c:pt>
                <c:pt idx="548">
                  <c:v>39692</c:v>
                </c:pt>
                <c:pt idx="549">
                  <c:v>39722</c:v>
                </c:pt>
                <c:pt idx="550">
                  <c:v>39753</c:v>
                </c:pt>
                <c:pt idx="551">
                  <c:v>39783</c:v>
                </c:pt>
                <c:pt idx="552">
                  <c:v>39814</c:v>
                </c:pt>
                <c:pt idx="553">
                  <c:v>39845</c:v>
                </c:pt>
                <c:pt idx="554">
                  <c:v>39873</c:v>
                </c:pt>
                <c:pt idx="555">
                  <c:v>39904</c:v>
                </c:pt>
                <c:pt idx="556">
                  <c:v>39934</c:v>
                </c:pt>
                <c:pt idx="557">
                  <c:v>39965</c:v>
                </c:pt>
                <c:pt idx="558">
                  <c:v>39995</c:v>
                </c:pt>
                <c:pt idx="559">
                  <c:v>40026</c:v>
                </c:pt>
                <c:pt idx="560">
                  <c:v>40057</c:v>
                </c:pt>
                <c:pt idx="561">
                  <c:v>40087</c:v>
                </c:pt>
                <c:pt idx="562">
                  <c:v>40118</c:v>
                </c:pt>
                <c:pt idx="563">
                  <c:v>40148</c:v>
                </c:pt>
                <c:pt idx="564">
                  <c:v>40179</c:v>
                </c:pt>
                <c:pt idx="565">
                  <c:v>40210</c:v>
                </c:pt>
                <c:pt idx="566">
                  <c:v>40238</c:v>
                </c:pt>
                <c:pt idx="567">
                  <c:v>40269</c:v>
                </c:pt>
                <c:pt idx="568">
                  <c:v>40299</c:v>
                </c:pt>
                <c:pt idx="569">
                  <c:v>40330</c:v>
                </c:pt>
                <c:pt idx="570">
                  <c:v>40360</c:v>
                </c:pt>
                <c:pt idx="571">
                  <c:v>40391</c:v>
                </c:pt>
                <c:pt idx="572">
                  <c:v>40422</c:v>
                </c:pt>
                <c:pt idx="573">
                  <c:v>40452</c:v>
                </c:pt>
                <c:pt idx="574">
                  <c:v>40483</c:v>
                </c:pt>
                <c:pt idx="575">
                  <c:v>40513</c:v>
                </c:pt>
                <c:pt idx="576">
                  <c:v>40544</c:v>
                </c:pt>
                <c:pt idx="577">
                  <c:v>40575</c:v>
                </c:pt>
                <c:pt idx="578">
                  <c:v>40603</c:v>
                </c:pt>
                <c:pt idx="579">
                  <c:v>40634</c:v>
                </c:pt>
                <c:pt idx="580">
                  <c:v>40664</c:v>
                </c:pt>
                <c:pt idx="581">
                  <c:v>40695</c:v>
                </c:pt>
                <c:pt idx="582">
                  <c:v>40725</c:v>
                </c:pt>
                <c:pt idx="583">
                  <c:v>40756</c:v>
                </c:pt>
                <c:pt idx="584">
                  <c:v>40787</c:v>
                </c:pt>
                <c:pt idx="585">
                  <c:v>40817</c:v>
                </c:pt>
                <c:pt idx="586">
                  <c:v>40848</c:v>
                </c:pt>
                <c:pt idx="587">
                  <c:v>40878</c:v>
                </c:pt>
                <c:pt idx="588">
                  <c:v>40909</c:v>
                </c:pt>
                <c:pt idx="589">
                  <c:v>40940</c:v>
                </c:pt>
                <c:pt idx="590">
                  <c:v>40969</c:v>
                </c:pt>
                <c:pt idx="591">
                  <c:v>41000</c:v>
                </c:pt>
                <c:pt idx="592">
                  <c:v>41030</c:v>
                </c:pt>
                <c:pt idx="593">
                  <c:v>41061</c:v>
                </c:pt>
                <c:pt idx="594">
                  <c:v>41091</c:v>
                </c:pt>
                <c:pt idx="595">
                  <c:v>41122</c:v>
                </c:pt>
                <c:pt idx="596">
                  <c:v>41153</c:v>
                </c:pt>
                <c:pt idx="597">
                  <c:v>41183</c:v>
                </c:pt>
                <c:pt idx="598">
                  <c:v>41214</c:v>
                </c:pt>
                <c:pt idx="599">
                  <c:v>41244</c:v>
                </c:pt>
                <c:pt idx="600">
                  <c:v>41275</c:v>
                </c:pt>
                <c:pt idx="601">
                  <c:v>41306</c:v>
                </c:pt>
                <c:pt idx="602">
                  <c:v>41334</c:v>
                </c:pt>
                <c:pt idx="603">
                  <c:v>41365</c:v>
                </c:pt>
                <c:pt idx="604">
                  <c:v>41395</c:v>
                </c:pt>
                <c:pt idx="605">
                  <c:v>41426</c:v>
                </c:pt>
                <c:pt idx="606">
                  <c:v>41456</c:v>
                </c:pt>
                <c:pt idx="607">
                  <c:v>41487</c:v>
                </c:pt>
                <c:pt idx="608">
                  <c:v>41518</c:v>
                </c:pt>
                <c:pt idx="609">
                  <c:v>41548</c:v>
                </c:pt>
                <c:pt idx="610">
                  <c:v>41579</c:v>
                </c:pt>
                <c:pt idx="611">
                  <c:v>41609</c:v>
                </c:pt>
                <c:pt idx="612">
                  <c:v>41640</c:v>
                </c:pt>
                <c:pt idx="613">
                  <c:v>41671</c:v>
                </c:pt>
                <c:pt idx="614">
                  <c:v>41699</c:v>
                </c:pt>
                <c:pt idx="615">
                  <c:v>41730</c:v>
                </c:pt>
                <c:pt idx="616">
                  <c:v>41760</c:v>
                </c:pt>
                <c:pt idx="617">
                  <c:v>41791</c:v>
                </c:pt>
                <c:pt idx="618">
                  <c:v>41821</c:v>
                </c:pt>
                <c:pt idx="619">
                  <c:v>41852</c:v>
                </c:pt>
                <c:pt idx="620">
                  <c:v>41883</c:v>
                </c:pt>
                <c:pt idx="621">
                  <c:v>41913</c:v>
                </c:pt>
                <c:pt idx="622">
                  <c:v>41944</c:v>
                </c:pt>
                <c:pt idx="623">
                  <c:v>41974</c:v>
                </c:pt>
                <c:pt idx="624">
                  <c:v>42005</c:v>
                </c:pt>
                <c:pt idx="625">
                  <c:v>42036</c:v>
                </c:pt>
                <c:pt idx="626">
                  <c:v>42064</c:v>
                </c:pt>
                <c:pt idx="627">
                  <c:v>42095</c:v>
                </c:pt>
                <c:pt idx="628">
                  <c:v>42125</c:v>
                </c:pt>
                <c:pt idx="629">
                  <c:v>42156</c:v>
                </c:pt>
                <c:pt idx="630">
                  <c:v>42186</c:v>
                </c:pt>
                <c:pt idx="631">
                  <c:v>42217</c:v>
                </c:pt>
                <c:pt idx="632">
                  <c:v>42248</c:v>
                </c:pt>
                <c:pt idx="633">
                  <c:v>42278</c:v>
                </c:pt>
                <c:pt idx="634">
                  <c:v>42309</c:v>
                </c:pt>
                <c:pt idx="635">
                  <c:v>42339</c:v>
                </c:pt>
                <c:pt idx="636">
                  <c:v>42370</c:v>
                </c:pt>
                <c:pt idx="637">
                  <c:v>42401</c:v>
                </c:pt>
                <c:pt idx="638">
                  <c:v>42430</c:v>
                </c:pt>
                <c:pt idx="639">
                  <c:v>42461</c:v>
                </c:pt>
                <c:pt idx="640">
                  <c:v>42491</c:v>
                </c:pt>
                <c:pt idx="641">
                  <c:v>42522</c:v>
                </c:pt>
                <c:pt idx="642">
                  <c:v>42552</c:v>
                </c:pt>
                <c:pt idx="643">
                  <c:v>42583</c:v>
                </c:pt>
                <c:pt idx="644">
                  <c:v>42614</c:v>
                </c:pt>
                <c:pt idx="645">
                  <c:v>42644</c:v>
                </c:pt>
                <c:pt idx="646">
                  <c:v>42675</c:v>
                </c:pt>
                <c:pt idx="647">
                  <c:v>42705</c:v>
                </c:pt>
                <c:pt idx="648">
                  <c:v>42736</c:v>
                </c:pt>
                <c:pt idx="649">
                  <c:v>42767</c:v>
                </c:pt>
                <c:pt idx="650">
                  <c:v>42795</c:v>
                </c:pt>
                <c:pt idx="651">
                  <c:v>42826</c:v>
                </c:pt>
                <c:pt idx="652">
                  <c:v>42856</c:v>
                </c:pt>
                <c:pt idx="653">
                  <c:v>42887</c:v>
                </c:pt>
                <c:pt idx="654">
                  <c:v>42917</c:v>
                </c:pt>
                <c:pt idx="655">
                  <c:v>42948</c:v>
                </c:pt>
                <c:pt idx="656">
                  <c:v>42979</c:v>
                </c:pt>
                <c:pt idx="657">
                  <c:v>43009</c:v>
                </c:pt>
                <c:pt idx="658">
                  <c:v>43040</c:v>
                </c:pt>
                <c:pt idx="659">
                  <c:v>43070</c:v>
                </c:pt>
                <c:pt idx="660">
                  <c:v>43101</c:v>
                </c:pt>
                <c:pt idx="661">
                  <c:v>43132</c:v>
                </c:pt>
                <c:pt idx="662">
                  <c:v>43160</c:v>
                </c:pt>
                <c:pt idx="663">
                  <c:v>43191</c:v>
                </c:pt>
                <c:pt idx="664">
                  <c:v>43221</c:v>
                </c:pt>
                <c:pt idx="665">
                  <c:v>43252</c:v>
                </c:pt>
                <c:pt idx="666">
                  <c:v>43282</c:v>
                </c:pt>
                <c:pt idx="667">
                  <c:v>43313</c:v>
                </c:pt>
                <c:pt idx="668">
                  <c:v>43344</c:v>
                </c:pt>
                <c:pt idx="669">
                  <c:v>43374</c:v>
                </c:pt>
                <c:pt idx="670">
                  <c:v>43405</c:v>
                </c:pt>
                <c:pt idx="671">
                  <c:v>43435</c:v>
                </c:pt>
                <c:pt idx="672">
                  <c:v>43466</c:v>
                </c:pt>
                <c:pt idx="673">
                  <c:v>43497</c:v>
                </c:pt>
                <c:pt idx="674">
                  <c:v>43525</c:v>
                </c:pt>
                <c:pt idx="675">
                  <c:v>43556</c:v>
                </c:pt>
                <c:pt idx="676">
                  <c:v>43586</c:v>
                </c:pt>
                <c:pt idx="677">
                  <c:v>43617</c:v>
                </c:pt>
                <c:pt idx="678">
                  <c:v>43647</c:v>
                </c:pt>
                <c:pt idx="679">
                  <c:v>43678</c:v>
                </c:pt>
                <c:pt idx="680">
                  <c:v>43709</c:v>
                </c:pt>
                <c:pt idx="681">
                  <c:v>43739</c:v>
                </c:pt>
                <c:pt idx="682">
                  <c:v>43770</c:v>
                </c:pt>
                <c:pt idx="683">
                  <c:v>43800</c:v>
                </c:pt>
                <c:pt idx="684">
                  <c:v>43831</c:v>
                </c:pt>
                <c:pt idx="685">
                  <c:v>43862</c:v>
                </c:pt>
                <c:pt idx="686">
                  <c:v>43891</c:v>
                </c:pt>
                <c:pt idx="687">
                  <c:v>43922</c:v>
                </c:pt>
                <c:pt idx="688">
                  <c:v>43952</c:v>
                </c:pt>
                <c:pt idx="689">
                  <c:v>43983</c:v>
                </c:pt>
                <c:pt idx="690">
                  <c:v>44013</c:v>
                </c:pt>
                <c:pt idx="691">
                  <c:v>44044</c:v>
                </c:pt>
                <c:pt idx="692">
                  <c:v>44075</c:v>
                </c:pt>
                <c:pt idx="693">
                  <c:v>44105</c:v>
                </c:pt>
                <c:pt idx="694">
                  <c:v>44136</c:v>
                </c:pt>
                <c:pt idx="695">
                  <c:v>44166</c:v>
                </c:pt>
                <c:pt idx="696">
                  <c:v>44197</c:v>
                </c:pt>
                <c:pt idx="697">
                  <c:v>44228</c:v>
                </c:pt>
                <c:pt idx="698">
                  <c:v>44256</c:v>
                </c:pt>
                <c:pt idx="699">
                  <c:v>44287</c:v>
                </c:pt>
                <c:pt idx="700">
                  <c:v>44317</c:v>
                </c:pt>
                <c:pt idx="701">
                  <c:v>44348</c:v>
                </c:pt>
                <c:pt idx="702">
                  <c:v>44378</c:v>
                </c:pt>
                <c:pt idx="703">
                  <c:v>44409</c:v>
                </c:pt>
                <c:pt idx="704">
                  <c:v>44440</c:v>
                </c:pt>
                <c:pt idx="705">
                  <c:v>44470</c:v>
                </c:pt>
                <c:pt idx="706">
                  <c:v>44501</c:v>
                </c:pt>
                <c:pt idx="707">
                  <c:v>44531</c:v>
                </c:pt>
                <c:pt idx="708">
                  <c:v>44562</c:v>
                </c:pt>
                <c:pt idx="709">
                  <c:v>44593</c:v>
                </c:pt>
                <c:pt idx="710">
                  <c:v>44621</c:v>
                </c:pt>
                <c:pt idx="711">
                  <c:v>44652</c:v>
                </c:pt>
                <c:pt idx="712">
                  <c:v>44682</c:v>
                </c:pt>
                <c:pt idx="713">
                  <c:v>44713</c:v>
                </c:pt>
                <c:pt idx="714">
                  <c:v>44743</c:v>
                </c:pt>
                <c:pt idx="715">
                  <c:v>44774</c:v>
                </c:pt>
                <c:pt idx="716">
                  <c:v>44805</c:v>
                </c:pt>
                <c:pt idx="717">
                  <c:v>44835</c:v>
                </c:pt>
                <c:pt idx="718">
                  <c:v>44866</c:v>
                </c:pt>
                <c:pt idx="719">
                  <c:v>44896</c:v>
                </c:pt>
                <c:pt idx="720">
                  <c:v>44927</c:v>
                </c:pt>
              </c:numCache>
            </c:numRef>
          </c:cat>
          <c:val>
            <c:numRef>
              <c:f>'06_Precarity_USA_House_Sales'!$B$12:$B$732</c:f>
              <c:numCache>
                <c:formatCode>0</c:formatCode>
                <c:ptCount val="721"/>
                <c:pt idx="0">
                  <c:v>591</c:v>
                </c:pt>
                <c:pt idx="1">
                  <c:v>464</c:v>
                </c:pt>
                <c:pt idx="2">
                  <c:v>461</c:v>
                </c:pt>
                <c:pt idx="3">
                  <c:v>605</c:v>
                </c:pt>
                <c:pt idx="4">
                  <c:v>586</c:v>
                </c:pt>
                <c:pt idx="5">
                  <c:v>526</c:v>
                </c:pt>
                <c:pt idx="6">
                  <c:v>665</c:v>
                </c:pt>
                <c:pt idx="7">
                  <c:v>570</c:v>
                </c:pt>
                <c:pt idx="8">
                  <c:v>590</c:v>
                </c:pt>
                <c:pt idx="9">
                  <c:v>567</c:v>
                </c:pt>
                <c:pt idx="10">
                  <c:v>579</c:v>
                </c:pt>
                <c:pt idx="11">
                  <c:v>514</c:v>
                </c:pt>
                <c:pt idx="12">
                  <c:v>549</c:v>
                </c:pt>
                <c:pt idx="13">
                  <c:v>609</c:v>
                </c:pt>
                <c:pt idx="14">
                  <c:v>562</c:v>
                </c:pt>
                <c:pt idx="15">
                  <c:v>559</c:v>
                </c:pt>
                <c:pt idx="16">
                  <c:v>523</c:v>
                </c:pt>
                <c:pt idx="17">
                  <c:v>580</c:v>
                </c:pt>
                <c:pt idx="18">
                  <c:v>575</c:v>
                </c:pt>
                <c:pt idx="19">
                  <c:v>582</c:v>
                </c:pt>
                <c:pt idx="20">
                  <c:v>590</c:v>
                </c:pt>
                <c:pt idx="21">
                  <c:v>583</c:v>
                </c:pt>
                <c:pt idx="22">
                  <c:v>548</c:v>
                </c:pt>
                <c:pt idx="23">
                  <c:v>540</c:v>
                </c:pt>
                <c:pt idx="24">
                  <c:v>533</c:v>
                </c:pt>
                <c:pt idx="25">
                  <c:v>559</c:v>
                </c:pt>
                <c:pt idx="26">
                  <c:v>556</c:v>
                </c:pt>
                <c:pt idx="27">
                  <c:v>555</c:v>
                </c:pt>
                <c:pt idx="28">
                  <c:v>544</c:v>
                </c:pt>
                <c:pt idx="29">
                  <c:v>614</c:v>
                </c:pt>
                <c:pt idx="30">
                  <c:v>554</c:v>
                </c:pt>
                <c:pt idx="31">
                  <c:v>615</c:v>
                </c:pt>
                <c:pt idx="32">
                  <c:v>587</c:v>
                </c:pt>
                <c:pt idx="33">
                  <c:v>555</c:v>
                </c:pt>
                <c:pt idx="34">
                  <c:v>616</c:v>
                </c:pt>
                <c:pt idx="35">
                  <c:v>609</c:v>
                </c:pt>
                <c:pt idx="36">
                  <c:v>599</c:v>
                </c:pt>
                <c:pt idx="37">
                  <c:v>541</c:v>
                </c:pt>
                <c:pt idx="38">
                  <c:v>557</c:v>
                </c:pt>
                <c:pt idx="39">
                  <c:v>545</c:v>
                </c:pt>
                <c:pt idx="40">
                  <c:v>499</c:v>
                </c:pt>
                <c:pt idx="41">
                  <c:v>434</c:v>
                </c:pt>
                <c:pt idx="42">
                  <c:v>435</c:v>
                </c:pt>
                <c:pt idx="43">
                  <c:v>377</c:v>
                </c:pt>
                <c:pt idx="44">
                  <c:v>358</c:v>
                </c:pt>
                <c:pt idx="45">
                  <c:v>387</c:v>
                </c:pt>
                <c:pt idx="46">
                  <c:v>382</c:v>
                </c:pt>
                <c:pt idx="47">
                  <c:v>369</c:v>
                </c:pt>
                <c:pt idx="48">
                  <c:v>416</c:v>
                </c:pt>
                <c:pt idx="49">
                  <c:v>408</c:v>
                </c:pt>
                <c:pt idx="50">
                  <c:v>439</c:v>
                </c:pt>
                <c:pt idx="51">
                  <c:v>479</c:v>
                </c:pt>
                <c:pt idx="52">
                  <c:v>503</c:v>
                </c:pt>
                <c:pt idx="53">
                  <c:v>499</c:v>
                </c:pt>
                <c:pt idx="54">
                  <c:v>515</c:v>
                </c:pt>
                <c:pt idx="55">
                  <c:v>504</c:v>
                </c:pt>
                <c:pt idx="56">
                  <c:v>531</c:v>
                </c:pt>
                <c:pt idx="57">
                  <c:v>566</c:v>
                </c:pt>
                <c:pt idx="58">
                  <c:v>500</c:v>
                </c:pt>
                <c:pt idx="59">
                  <c:v>502</c:v>
                </c:pt>
                <c:pt idx="60">
                  <c:v>494</c:v>
                </c:pt>
                <c:pt idx="61">
                  <c:v>543</c:v>
                </c:pt>
                <c:pt idx="62">
                  <c:v>490</c:v>
                </c:pt>
                <c:pt idx="63">
                  <c:v>501</c:v>
                </c:pt>
                <c:pt idx="64">
                  <c:v>441</c:v>
                </c:pt>
                <c:pt idx="65">
                  <c:v>441</c:v>
                </c:pt>
                <c:pt idx="66">
                  <c:v>493</c:v>
                </c:pt>
                <c:pt idx="67">
                  <c:v>507</c:v>
                </c:pt>
                <c:pt idx="68">
                  <c:v>501</c:v>
                </c:pt>
                <c:pt idx="69">
                  <c:v>502</c:v>
                </c:pt>
                <c:pt idx="70">
                  <c:v>469</c:v>
                </c:pt>
                <c:pt idx="71">
                  <c:v>511</c:v>
                </c:pt>
                <c:pt idx="72">
                  <c:v>480</c:v>
                </c:pt>
                <c:pt idx="73">
                  <c:v>524</c:v>
                </c:pt>
                <c:pt idx="74">
                  <c:v>474</c:v>
                </c:pt>
                <c:pt idx="75">
                  <c:v>450</c:v>
                </c:pt>
                <c:pt idx="76">
                  <c:v>447</c:v>
                </c:pt>
                <c:pt idx="77">
                  <c:v>461</c:v>
                </c:pt>
                <c:pt idx="78">
                  <c:v>436</c:v>
                </c:pt>
                <c:pt idx="79">
                  <c:v>422</c:v>
                </c:pt>
                <c:pt idx="80">
                  <c:v>396</c:v>
                </c:pt>
                <c:pt idx="81">
                  <c:v>401</c:v>
                </c:pt>
                <c:pt idx="82">
                  <c:v>441</c:v>
                </c:pt>
                <c:pt idx="83">
                  <c:v>452</c:v>
                </c:pt>
                <c:pt idx="84">
                  <c:v>461</c:v>
                </c:pt>
                <c:pt idx="85">
                  <c:v>373</c:v>
                </c:pt>
                <c:pt idx="86">
                  <c:v>389</c:v>
                </c:pt>
                <c:pt idx="87">
                  <c:v>445</c:v>
                </c:pt>
                <c:pt idx="88">
                  <c:v>466</c:v>
                </c:pt>
                <c:pt idx="89">
                  <c:v>485</c:v>
                </c:pt>
                <c:pt idx="90">
                  <c:v>481</c:v>
                </c:pt>
                <c:pt idx="91">
                  <c:v>515</c:v>
                </c:pt>
                <c:pt idx="92">
                  <c:v>564</c:v>
                </c:pt>
                <c:pt idx="93">
                  <c:v>545</c:v>
                </c:pt>
                <c:pt idx="94">
                  <c:v>570</c:v>
                </c:pt>
                <c:pt idx="95">
                  <c:v>582</c:v>
                </c:pt>
                <c:pt idx="96">
                  <c:v>618</c:v>
                </c:pt>
                <c:pt idx="97">
                  <c:v>618</c:v>
                </c:pt>
                <c:pt idx="98">
                  <c:v>681</c:v>
                </c:pt>
                <c:pt idx="99">
                  <c:v>662</c:v>
                </c:pt>
                <c:pt idx="100">
                  <c:v>618</c:v>
                </c:pt>
                <c:pt idx="101">
                  <c:v>646</c:v>
                </c:pt>
                <c:pt idx="102">
                  <c:v>706</c:v>
                </c:pt>
                <c:pt idx="103">
                  <c:v>659</c:v>
                </c:pt>
                <c:pt idx="104">
                  <c:v>625</c:v>
                </c:pt>
                <c:pt idx="105">
                  <c:v>647</c:v>
                </c:pt>
                <c:pt idx="106">
                  <c:v>710</c:v>
                </c:pt>
                <c:pt idx="107">
                  <c:v>689</c:v>
                </c:pt>
                <c:pt idx="108">
                  <c:v>698</c:v>
                </c:pt>
                <c:pt idx="109">
                  <c:v>711</c:v>
                </c:pt>
                <c:pt idx="110">
                  <c:v>640</c:v>
                </c:pt>
                <c:pt idx="111">
                  <c:v>684</c:v>
                </c:pt>
                <c:pt idx="112">
                  <c:v>677</c:v>
                </c:pt>
                <c:pt idx="113">
                  <c:v>687</c:v>
                </c:pt>
                <c:pt idx="114">
                  <c:v>681</c:v>
                </c:pt>
                <c:pt idx="115">
                  <c:v>773</c:v>
                </c:pt>
                <c:pt idx="116">
                  <c:v>767</c:v>
                </c:pt>
                <c:pt idx="117">
                  <c:v>843</c:v>
                </c:pt>
                <c:pt idx="118">
                  <c:v>735</c:v>
                </c:pt>
                <c:pt idx="119">
                  <c:v>772</c:v>
                </c:pt>
                <c:pt idx="120">
                  <c:v>781</c:v>
                </c:pt>
                <c:pt idx="121">
                  <c:v>737</c:v>
                </c:pt>
                <c:pt idx="122">
                  <c:v>725</c:v>
                </c:pt>
                <c:pt idx="123">
                  <c:v>661</c:v>
                </c:pt>
                <c:pt idx="124">
                  <c:v>660</c:v>
                </c:pt>
                <c:pt idx="125">
                  <c:v>650</c:v>
                </c:pt>
                <c:pt idx="126">
                  <c:v>601</c:v>
                </c:pt>
                <c:pt idx="127">
                  <c:v>566</c:v>
                </c:pt>
                <c:pt idx="128">
                  <c:v>561</c:v>
                </c:pt>
                <c:pt idx="129">
                  <c:v>565</c:v>
                </c:pt>
                <c:pt idx="130">
                  <c:v>547</c:v>
                </c:pt>
                <c:pt idx="131">
                  <c:v>519</c:v>
                </c:pt>
                <c:pt idx="132">
                  <c:v>523</c:v>
                </c:pt>
                <c:pt idx="133">
                  <c:v>539</c:v>
                </c:pt>
                <c:pt idx="134">
                  <c:v>572</c:v>
                </c:pt>
                <c:pt idx="135">
                  <c:v>544</c:v>
                </c:pt>
                <c:pt idx="136">
                  <c:v>590</c:v>
                </c:pt>
                <c:pt idx="137">
                  <c:v>534</c:v>
                </c:pt>
                <c:pt idx="138">
                  <c:v>534</c:v>
                </c:pt>
                <c:pt idx="139">
                  <c:v>492</c:v>
                </c:pt>
                <c:pt idx="140">
                  <c:v>511</c:v>
                </c:pt>
                <c:pt idx="141">
                  <c:v>448</c:v>
                </c:pt>
                <c:pt idx="142">
                  <c:v>450</c:v>
                </c:pt>
                <c:pt idx="143">
                  <c:v>417</c:v>
                </c:pt>
                <c:pt idx="144">
                  <c:v>416</c:v>
                </c:pt>
                <c:pt idx="145">
                  <c:v>422</c:v>
                </c:pt>
                <c:pt idx="146">
                  <c:v>477</c:v>
                </c:pt>
                <c:pt idx="147">
                  <c:v>543</c:v>
                </c:pt>
                <c:pt idx="148">
                  <c:v>579</c:v>
                </c:pt>
                <c:pt idx="149">
                  <c:v>557</c:v>
                </c:pt>
                <c:pt idx="150">
                  <c:v>569</c:v>
                </c:pt>
                <c:pt idx="151">
                  <c:v>566</c:v>
                </c:pt>
                <c:pt idx="152">
                  <c:v>556</c:v>
                </c:pt>
                <c:pt idx="153">
                  <c:v>609</c:v>
                </c:pt>
                <c:pt idx="154">
                  <c:v>680</c:v>
                </c:pt>
                <c:pt idx="155">
                  <c:v>669</c:v>
                </c:pt>
                <c:pt idx="156">
                  <c:v>603</c:v>
                </c:pt>
                <c:pt idx="157">
                  <c:v>644</c:v>
                </c:pt>
                <c:pt idx="158">
                  <c:v>591</c:v>
                </c:pt>
                <c:pt idx="159">
                  <c:v>611</c:v>
                </c:pt>
                <c:pt idx="160">
                  <c:v>570</c:v>
                </c:pt>
                <c:pt idx="161">
                  <c:v>591</c:v>
                </c:pt>
                <c:pt idx="162">
                  <c:v>664</c:v>
                </c:pt>
                <c:pt idx="163">
                  <c:v>648</c:v>
                </c:pt>
                <c:pt idx="164">
                  <c:v>696</c:v>
                </c:pt>
                <c:pt idx="165">
                  <c:v>708</c:v>
                </c:pt>
                <c:pt idx="166">
                  <c:v>735</c:v>
                </c:pt>
                <c:pt idx="167">
                  <c:v>767</c:v>
                </c:pt>
                <c:pt idx="168">
                  <c:v>825</c:v>
                </c:pt>
                <c:pt idx="169">
                  <c:v>839</c:v>
                </c:pt>
                <c:pt idx="170">
                  <c:v>872</c:v>
                </c:pt>
                <c:pt idx="171">
                  <c:v>799</c:v>
                </c:pt>
                <c:pt idx="172">
                  <c:v>807</c:v>
                </c:pt>
                <c:pt idx="173">
                  <c:v>805</c:v>
                </c:pt>
                <c:pt idx="174">
                  <c:v>755</c:v>
                </c:pt>
                <c:pt idx="175">
                  <c:v>808</c:v>
                </c:pt>
                <c:pt idx="176">
                  <c:v>842</c:v>
                </c:pt>
                <c:pt idx="177">
                  <c:v>819</c:v>
                </c:pt>
                <c:pt idx="178">
                  <c:v>829</c:v>
                </c:pt>
                <c:pt idx="179">
                  <c:v>835</c:v>
                </c:pt>
                <c:pt idx="180">
                  <c:v>795</c:v>
                </c:pt>
                <c:pt idx="181">
                  <c:v>791</c:v>
                </c:pt>
                <c:pt idx="182">
                  <c:v>814</c:v>
                </c:pt>
                <c:pt idx="183">
                  <c:v>864</c:v>
                </c:pt>
                <c:pt idx="184">
                  <c:v>857</c:v>
                </c:pt>
                <c:pt idx="185">
                  <c:v>834</c:v>
                </c:pt>
                <c:pt idx="186">
                  <c:v>789</c:v>
                </c:pt>
                <c:pt idx="187">
                  <c:v>756</c:v>
                </c:pt>
                <c:pt idx="188">
                  <c:v>812</c:v>
                </c:pt>
                <c:pt idx="189">
                  <c:v>872</c:v>
                </c:pt>
                <c:pt idx="190">
                  <c:v>798</c:v>
                </c:pt>
                <c:pt idx="191">
                  <c:v>805</c:v>
                </c:pt>
                <c:pt idx="192">
                  <c:v>754</c:v>
                </c:pt>
                <c:pt idx="193">
                  <c:v>723</c:v>
                </c:pt>
                <c:pt idx="194">
                  <c:v>793</c:v>
                </c:pt>
                <c:pt idx="195">
                  <c:v>748</c:v>
                </c:pt>
                <c:pt idx="196">
                  <c:v>727</c:v>
                </c:pt>
                <c:pt idx="197">
                  <c:v>700</c:v>
                </c:pt>
                <c:pt idx="198">
                  <c:v>715</c:v>
                </c:pt>
                <c:pt idx="199">
                  <c:v>729</c:v>
                </c:pt>
                <c:pt idx="200">
                  <c:v>727</c:v>
                </c:pt>
                <c:pt idx="201">
                  <c:v>670</c:v>
                </c:pt>
                <c:pt idx="202">
                  <c:v>597</c:v>
                </c:pt>
                <c:pt idx="203">
                  <c:v>559</c:v>
                </c:pt>
                <c:pt idx="204">
                  <c:v>592</c:v>
                </c:pt>
                <c:pt idx="205">
                  <c:v>541</c:v>
                </c:pt>
                <c:pt idx="206">
                  <c:v>474</c:v>
                </c:pt>
                <c:pt idx="207">
                  <c:v>370</c:v>
                </c:pt>
                <c:pt idx="208">
                  <c:v>469</c:v>
                </c:pt>
                <c:pt idx="209">
                  <c:v>552</c:v>
                </c:pt>
                <c:pt idx="210">
                  <c:v>636</c:v>
                </c:pt>
                <c:pt idx="211">
                  <c:v>659</c:v>
                </c:pt>
                <c:pt idx="212">
                  <c:v>596</c:v>
                </c:pt>
                <c:pt idx="213">
                  <c:v>561</c:v>
                </c:pt>
                <c:pt idx="214">
                  <c:v>562</c:v>
                </c:pt>
                <c:pt idx="215">
                  <c:v>532</c:v>
                </c:pt>
                <c:pt idx="216">
                  <c:v>511</c:v>
                </c:pt>
                <c:pt idx="217">
                  <c:v>510</c:v>
                </c:pt>
                <c:pt idx="218">
                  <c:v>514</c:v>
                </c:pt>
                <c:pt idx="219">
                  <c:v>470</c:v>
                </c:pt>
                <c:pt idx="220">
                  <c:v>467</c:v>
                </c:pt>
                <c:pt idx="221">
                  <c:v>415</c:v>
                </c:pt>
                <c:pt idx="222">
                  <c:v>431</c:v>
                </c:pt>
                <c:pt idx="223">
                  <c:v>378</c:v>
                </c:pt>
                <c:pt idx="224">
                  <c:v>338</c:v>
                </c:pt>
                <c:pt idx="225">
                  <c:v>356</c:v>
                </c:pt>
                <c:pt idx="226">
                  <c:v>382</c:v>
                </c:pt>
                <c:pt idx="227">
                  <c:v>457</c:v>
                </c:pt>
                <c:pt idx="228">
                  <c:v>368</c:v>
                </c:pt>
                <c:pt idx="229">
                  <c:v>365</c:v>
                </c:pt>
                <c:pt idx="230">
                  <c:v>374</c:v>
                </c:pt>
                <c:pt idx="231">
                  <c:v>339</c:v>
                </c:pt>
                <c:pt idx="232">
                  <c:v>384</c:v>
                </c:pt>
                <c:pt idx="233">
                  <c:v>370</c:v>
                </c:pt>
                <c:pt idx="234">
                  <c:v>375</c:v>
                </c:pt>
                <c:pt idx="235">
                  <c:v>407</c:v>
                </c:pt>
                <c:pt idx="236">
                  <c:v>481</c:v>
                </c:pt>
                <c:pt idx="237">
                  <c:v>480</c:v>
                </c:pt>
                <c:pt idx="238">
                  <c:v>554</c:v>
                </c:pt>
                <c:pt idx="239">
                  <c:v>521</c:v>
                </c:pt>
                <c:pt idx="240">
                  <c:v>582</c:v>
                </c:pt>
                <c:pt idx="241">
                  <c:v>562</c:v>
                </c:pt>
                <c:pt idx="242">
                  <c:v>596</c:v>
                </c:pt>
                <c:pt idx="243">
                  <c:v>638</c:v>
                </c:pt>
                <c:pt idx="244">
                  <c:v>664</c:v>
                </c:pt>
                <c:pt idx="245">
                  <c:v>651</c:v>
                </c:pt>
                <c:pt idx="246">
                  <c:v>606</c:v>
                </c:pt>
                <c:pt idx="247">
                  <c:v>572</c:v>
                </c:pt>
                <c:pt idx="248">
                  <c:v>608</c:v>
                </c:pt>
                <c:pt idx="249">
                  <c:v>632</c:v>
                </c:pt>
                <c:pt idx="250">
                  <c:v>644</c:v>
                </c:pt>
                <c:pt idx="251">
                  <c:v>773</c:v>
                </c:pt>
                <c:pt idx="252">
                  <c:v>691</c:v>
                </c:pt>
                <c:pt idx="253">
                  <c:v>696</c:v>
                </c:pt>
                <c:pt idx="254">
                  <c:v>641</c:v>
                </c:pt>
                <c:pt idx="255">
                  <c:v>639</c:v>
                </c:pt>
                <c:pt idx="256">
                  <c:v>615</c:v>
                </c:pt>
                <c:pt idx="257">
                  <c:v>630</c:v>
                </c:pt>
                <c:pt idx="258">
                  <c:v>619</c:v>
                </c:pt>
                <c:pt idx="259">
                  <c:v>567</c:v>
                </c:pt>
                <c:pt idx="260">
                  <c:v>662</c:v>
                </c:pt>
                <c:pt idx="261">
                  <c:v>687</c:v>
                </c:pt>
                <c:pt idx="262">
                  <c:v>597</c:v>
                </c:pt>
                <c:pt idx="263">
                  <c:v>597</c:v>
                </c:pt>
                <c:pt idx="264">
                  <c:v>645</c:v>
                </c:pt>
                <c:pt idx="265">
                  <c:v>682</c:v>
                </c:pt>
                <c:pt idx="266">
                  <c:v>671</c:v>
                </c:pt>
                <c:pt idx="267">
                  <c:v>620</c:v>
                </c:pt>
                <c:pt idx="268">
                  <c:v>678</c:v>
                </c:pt>
                <c:pt idx="269">
                  <c:v>722</c:v>
                </c:pt>
                <c:pt idx="270">
                  <c:v>766</c:v>
                </c:pt>
                <c:pt idx="271">
                  <c:v>726</c:v>
                </c:pt>
                <c:pt idx="272">
                  <c:v>678</c:v>
                </c:pt>
                <c:pt idx="273">
                  <c:v>655</c:v>
                </c:pt>
                <c:pt idx="274">
                  <c:v>733</c:v>
                </c:pt>
                <c:pt idx="275">
                  <c:v>721</c:v>
                </c:pt>
                <c:pt idx="276">
                  <c:v>733</c:v>
                </c:pt>
                <c:pt idx="277">
                  <c:v>728</c:v>
                </c:pt>
                <c:pt idx="278">
                  <c:v>880</c:v>
                </c:pt>
                <c:pt idx="279">
                  <c:v>857</c:v>
                </c:pt>
                <c:pt idx="280">
                  <c:v>789</c:v>
                </c:pt>
                <c:pt idx="281">
                  <c:v>728</c:v>
                </c:pt>
                <c:pt idx="282">
                  <c:v>698</c:v>
                </c:pt>
                <c:pt idx="283">
                  <c:v>621</c:v>
                </c:pt>
                <c:pt idx="284">
                  <c:v>763</c:v>
                </c:pt>
                <c:pt idx="285">
                  <c:v>669</c:v>
                </c:pt>
                <c:pt idx="286">
                  <c:v>707</c:v>
                </c:pt>
                <c:pt idx="287">
                  <c:v>784</c:v>
                </c:pt>
                <c:pt idx="288">
                  <c:v>709</c:v>
                </c:pt>
                <c:pt idx="289">
                  <c:v>732</c:v>
                </c:pt>
                <c:pt idx="290">
                  <c:v>713</c:v>
                </c:pt>
                <c:pt idx="291">
                  <c:v>735</c:v>
                </c:pt>
                <c:pt idx="292">
                  <c:v>651</c:v>
                </c:pt>
                <c:pt idx="293">
                  <c:v>637</c:v>
                </c:pt>
                <c:pt idx="294">
                  <c:v>658</c:v>
                </c:pt>
                <c:pt idx="295">
                  <c:v>657</c:v>
                </c:pt>
                <c:pt idx="296">
                  <c:v>666</c:v>
                </c:pt>
                <c:pt idx="297">
                  <c:v>650</c:v>
                </c:pt>
                <c:pt idx="298">
                  <c:v>625</c:v>
                </c:pt>
                <c:pt idx="299">
                  <c:v>595</c:v>
                </c:pt>
                <c:pt idx="300">
                  <c:v>585</c:v>
                </c:pt>
                <c:pt idx="301">
                  <c:v>663</c:v>
                </c:pt>
                <c:pt idx="302">
                  <c:v>669</c:v>
                </c:pt>
                <c:pt idx="303">
                  <c:v>699</c:v>
                </c:pt>
                <c:pt idx="304">
                  <c:v>684</c:v>
                </c:pt>
                <c:pt idx="305">
                  <c:v>717</c:v>
                </c:pt>
                <c:pt idx="306">
                  <c:v>679</c:v>
                </c:pt>
                <c:pt idx="307">
                  <c:v>688</c:v>
                </c:pt>
                <c:pt idx="308">
                  <c:v>703</c:v>
                </c:pt>
                <c:pt idx="309">
                  <c:v>718</c:v>
                </c:pt>
                <c:pt idx="310">
                  <c:v>628</c:v>
                </c:pt>
                <c:pt idx="311">
                  <c:v>658</c:v>
                </c:pt>
                <c:pt idx="312">
                  <c:v>719</c:v>
                </c:pt>
                <c:pt idx="313">
                  <c:v>622</c:v>
                </c:pt>
                <c:pt idx="314">
                  <c:v>567</c:v>
                </c:pt>
                <c:pt idx="315">
                  <c:v>608</c:v>
                </c:pt>
                <c:pt idx="316">
                  <c:v>656</c:v>
                </c:pt>
                <c:pt idx="317">
                  <c:v>642</c:v>
                </c:pt>
                <c:pt idx="318">
                  <c:v>731</c:v>
                </c:pt>
                <c:pt idx="319">
                  <c:v>697</c:v>
                </c:pt>
                <c:pt idx="320">
                  <c:v>639</c:v>
                </c:pt>
                <c:pt idx="321">
                  <c:v>645</c:v>
                </c:pt>
                <c:pt idx="322">
                  <c:v>684</c:v>
                </c:pt>
                <c:pt idx="323">
                  <c:v>630</c:v>
                </c:pt>
                <c:pt idx="324">
                  <c:v>620</c:v>
                </c:pt>
                <c:pt idx="325">
                  <c:v>591</c:v>
                </c:pt>
                <c:pt idx="326">
                  <c:v>574</c:v>
                </c:pt>
                <c:pt idx="327">
                  <c:v>542</c:v>
                </c:pt>
                <c:pt idx="328">
                  <c:v>534</c:v>
                </c:pt>
                <c:pt idx="329">
                  <c:v>545</c:v>
                </c:pt>
                <c:pt idx="330">
                  <c:v>542</c:v>
                </c:pt>
                <c:pt idx="331">
                  <c:v>528</c:v>
                </c:pt>
                <c:pt idx="332">
                  <c:v>496</c:v>
                </c:pt>
                <c:pt idx="333">
                  <c:v>465</c:v>
                </c:pt>
                <c:pt idx="334">
                  <c:v>493</c:v>
                </c:pt>
                <c:pt idx="335">
                  <c:v>464</c:v>
                </c:pt>
                <c:pt idx="336">
                  <c:v>401</c:v>
                </c:pt>
                <c:pt idx="337">
                  <c:v>482</c:v>
                </c:pt>
                <c:pt idx="338">
                  <c:v>507</c:v>
                </c:pt>
                <c:pt idx="339">
                  <c:v>508</c:v>
                </c:pt>
                <c:pt idx="340">
                  <c:v>517</c:v>
                </c:pt>
                <c:pt idx="341">
                  <c:v>516</c:v>
                </c:pt>
                <c:pt idx="342">
                  <c:v>511</c:v>
                </c:pt>
                <c:pt idx="343">
                  <c:v>526</c:v>
                </c:pt>
                <c:pt idx="344">
                  <c:v>487</c:v>
                </c:pt>
                <c:pt idx="345">
                  <c:v>524</c:v>
                </c:pt>
                <c:pt idx="346">
                  <c:v>575</c:v>
                </c:pt>
                <c:pt idx="347">
                  <c:v>558</c:v>
                </c:pt>
                <c:pt idx="348">
                  <c:v>676</c:v>
                </c:pt>
                <c:pt idx="349">
                  <c:v>639</c:v>
                </c:pt>
                <c:pt idx="350">
                  <c:v>553</c:v>
                </c:pt>
                <c:pt idx="351">
                  <c:v>546</c:v>
                </c:pt>
                <c:pt idx="352">
                  <c:v>554</c:v>
                </c:pt>
                <c:pt idx="353">
                  <c:v>596</c:v>
                </c:pt>
                <c:pt idx="354">
                  <c:v>627</c:v>
                </c:pt>
                <c:pt idx="355">
                  <c:v>636</c:v>
                </c:pt>
                <c:pt idx="356">
                  <c:v>650</c:v>
                </c:pt>
                <c:pt idx="357">
                  <c:v>621</c:v>
                </c:pt>
                <c:pt idx="358">
                  <c:v>614</c:v>
                </c:pt>
                <c:pt idx="359">
                  <c:v>650</c:v>
                </c:pt>
                <c:pt idx="360">
                  <c:v>596</c:v>
                </c:pt>
                <c:pt idx="361">
                  <c:v>604</c:v>
                </c:pt>
                <c:pt idx="362">
                  <c:v>602</c:v>
                </c:pt>
                <c:pt idx="363">
                  <c:v>701</c:v>
                </c:pt>
                <c:pt idx="364">
                  <c:v>626</c:v>
                </c:pt>
                <c:pt idx="365">
                  <c:v>653</c:v>
                </c:pt>
                <c:pt idx="366">
                  <c:v>655</c:v>
                </c:pt>
                <c:pt idx="367">
                  <c:v>645</c:v>
                </c:pt>
                <c:pt idx="368">
                  <c:v>726</c:v>
                </c:pt>
                <c:pt idx="369">
                  <c:v>704</c:v>
                </c:pt>
                <c:pt idx="370">
                  <c:v>769</c:v>
                </c:pt>
                <c:pt idx="371">
                  <c:v>812</c:v>
                </c:pt>
                <c:pt idx="372">
                  <c:v>619</c:v>
                </c:pt>
                <c:pt idx="373">
                  <c:v>686</c:v>
                </c:pt>
                <c:pt idx="374">
                  <c:v>747</c:v>
                </c:pt>
                <c:pt idx="375">
                  <c:v>692</c:v>
                </c:pt>
                <c:pt idx="376">
                  <c:v>691</c:v>
                </c:pt>
                <c:pt idx="377">
                  <c:v>621</c:v>
                </c:pt>
                <c:pt idx="378">
                  <c:v>628</c:v>
                </c:pt>
                <c:pt idx="379">
                  <c:v>656</c:v>
                </c:pt>
                <c:pt idx="380">
                  <c:v>677</c:v>
                </c:pt>
                <c:pt idx="381">
                  <c:v>715</c:v>
                </c:pt>
                <c:pt idx="382">
                  <c:v>646</c:v>
                </c:pt>
                <c:pt idx="383">
                  <c:v>629</c:v>
                </c:pt>
                <c:pt idx="384">
                  <c:v>626</c:v>
                </c:pt>
                <c:pt idx="385">
                  <c:v>559</c:v>
                </c:pt>
                <c:pt idx="386">
                  <c:v>616</c:v>
                </c:pt>
                <c:pt idx="387">
                  <c:v>621</c:v>
                </c:pt>
                <c:pt idx="388">
                  <c:v>674</c:v>
                </c:pt>
                <c:pt idx="389">
                  <c:v>725</c:v>
                </c:pt>
                <c:pt idx="390">
                  <c:v>765</c:v>
                </c:pt>
                <c:pt idx="391">
                  <c:v>701</c:v>
                </c:pt>
                <c:pt idx="392">
                  <c:v>678</c:v>
                </c:pt>
                <c:pt idx="393">
                  <c:v>696</c:v>
                </c:pt>
                <c:pt idx="394">
                  <c:v>664</c:v>
                </c:pt>
                <c:pt idx="395">
                  <c:v>709</c:v>
                </c:pt>
                <c:pt idx="396">
                  <c:v>714</c:v>
                </c:pt>
                <c:pt idx="397">
                  <c:v>769</c:v>
                </c:pt>
                <c:pt idx="398">
                  <c:v>721</c:v>
                </c:pt>
                <c:pt idx="399">
                  <c:v>736</c:v>
                </c:pt>
                <c:pt idx="400">
                  <c:v>746</c:v>
                </c:pt>
                <c:pt idx="401">
                  <c:v>721</c:v>
                </c:pt>
                <c:pt idx="402">
                  <c:v>770</c:v>
                </c:pt>
                <c:pt idx="403">
                  <c:v>826</c:v>
                </c:pt>
                <c:pt idx="404">
                  <c:v>770</c:v>
                </c:pt>
                <c:pt idx="405">
                  <c:v>720</c:v>
                </c:pt>
                <c:pt idx="406">
                  <c:v>771</c:v>
                </c:pt>
                <c:pt idx="407">
                  <c:v>805</c:v>
                </c:pt>
                <c:pt idx="408">
                  <c:v>830</c:v>
                </c:pt>
                <c:pt idx="409">
                  <c:v>801</c:v>
                </c:pt>
                <c:pt idx="410">
                  <c:v>831</c:v>
                </c:pt>
                <c:pt idx="411">
                  <c:v>744</c:v>
                </c:pt>
                <c:pt idx="412">
                  <c:v>760</c:v>
                </c:pt>
                <c:pt idx="413">
                  <c:v>793</c:v>
                </c:pt>
                <c:pt idx="414">
                  <c:v>805</c:v>
                </c:pt>
                <c:pt idx="415">
                  <c:v>815</c:v>
                </c:pt>
                <c:pt idx="416">
                  <c:v>840</c:v>
                </c:pt>
                <c:pt idx="417">
                  <c:v>800</c:v>
                </c:pt>
                <c:pt idx="418">
                  <c:v>864</c:v>
                </c:pt>
                <c:pt idx="419">
                  <c:v>793</c:v>
                </c:pt>
                <c:pt idx="420">
                  <c:v>872</c:v>
                </c:pt>
                <c:pt idx="421">
                  <c:v>866</c:v>
                </c:pt>
                <c:pt idx="422">
                  <c:v>836</c:v>
                </c:pt>
                <c:pt idx="423">
                  <c:v>866</c:v>
                </c:pt>
                <c:pt idx="424">
                  <c:v>887</c:v>
                </c:pt>
                <c:pt idx="425">
                  <c:v>923</c:v>
                </c:pt>
                <c:pt idx="426">
                  <c:v>876</c:v>
                </c:pt>
                <c:pt idx="427">
                  <c:v>846</c:v>
                </c:pt>
                <c:pt idx="428">
                  <c:v>864</c:v>
                </c:pt>
                <c:pt idx="429">
                  <c:v>893</c:v>
                </c:pt>
                <c:pt idx="430">
                  <c:v>995</c:v>
                </c:pt>
                <c:pt idx="431">
                  <c:v>949</c:v>
                </c:pt>
                <c:pt idx="432">
                  <c:v>875</c:v>
                </c:pt>
                <c:pt idx="433">
                  <c:v>848</c:v>
                </c:pt>
                <c:pt idx="434">
                  <c:v>863</c:v>
                </c:pt>
                <c:pt idx="435">
                  <c:v>918</c:v>
                </c:pt>
                <c:pt idx="436">
                  <c:v>888</c:v>
                </c:pt>
                <c:pt idx="437">
                  <c:v>923</c:v>
                </c:pt>
                <c:pt idx="438">
                  <c:v>900</c:v>
                </c:pt>
                <c:pt idx="439">
                  <c:v>893</c:v>
                </c:pt>
                <c:pt idx="440">
                  <c:v>826</c:v>
                </c:pt>
                <c:pt idx="441">
                  <c:v>872</c:v>
                </c:pt>
                <c:pt idx="442">
                  <c:v>863</c:v>
                </c:pt>
                <c:pt idx="443">
                  <c:v>873</c:v>
                </c:pt>
                <c:pt idx="444">
                  <c:v>873</c:v>
                </c:pt>
                <c:pt idx="445">
                  <c:v>856</c:v>
                </c:pt>
                <c:pt idx="446">
                  <c:v>900</c:v>
                </c:pt>
                <c:pt idx="447">
                  <c:v>841</c:v>
                </c:pt>
                <c:pt idx="448">
                  <c:v>857</c:v>
                </c:pt>
                <c:pt idx="449">
                  <c:v>793</c:v>
                </c:pt>
                <c:pt idx="450">
                  <c:v>887</c:v>
                </c:pt>
                <c:pt idx="451">
                  <c:v>848</c:v>
                </c:pt>
                <c:pt idx="452">
                  <c:v>912</c:v>
                </c:pt>
                <c:pt idx="453">
                  <c:v>933</c:v>
                </c:pt>
                <c:pt idx="454">
                  <c:v>880</c:v>
                </c:pt>
                <c:pt idx="455">
                  <c:v>983</c:v>
                </c:pt>
                <c:pt idx="456">
                  <c:v>936</c:v>
                </c:pt>
                <c:pt idx="457">
                  <c:v>963</c:v>
                </c:pt>
                <c:pt idx="458">
                  <c:v>939</c:v>
                </c:pt>
                <c:pt idx="459">
                  <c:v>909</c:v>
                </c:pt>
                <c:pt idx="460">
                  <c:v>885</c:v>
                </c:pt>
                <c:pt idx="461">
                  <c:v>882</c:v>
                </c:pt>
                <c:pt idx="462">
                  <c:v>880</c:v>
                </c:pt>
                <c:pt idx="463">
                  <c:v>866</c:v>
                </c:pt>
                <c:pt idx="464">
                  <c:v>853</c:v>
                </c:pt>
                <c:pt idx="465">
                  <c:v>871</c:v>
                </c:pt>
                <c:pt idx="466">
                  <c:v>924</c:v>
                </c:pt>
                <c:pt idx="467">
                  <c:v>979</c:v>
                </c:pt>
                <c:pt idx="468">
                  <c:v>880</c:v>
                </c:pt>
                <c:pt idx="469">
                  <c:v>948</c:v>
                </c:pt>
                <c:pt idx="470">
                  <c:v>923</c:v>
                </c:pt>
                <c:pt idx="471">
                  <c:v>936</c:v>
                </c:pt>
                <c:pt idx="472">
                  <c:v>978</c:v>
                </c:pt>
                <c:pt idx="473">
                  <c:v>957</c:v>
                </c:pt>
                <c:pt idx="474">
                  <c:v>956</c:v>
                </c:pt>
                <c:pt idx="475">
                  <c:v>1014</c:v>
                </c:pt>
                <c:pt idx="476">
                  <c:v>1044</c:v>
                </c:pt>
                <c:pt idx="477">
                  <c:v>1006</c:v>
                </c:pt>
                <c:pt idx="478">
                  <c:v>1024</c:v>
                </c:pt>
                <c:pt idx="479">
                  <c:v>1048</c:v>
                </c:pt>
                <c:pt idx="480">
                  <c:v>999</c:v>
                </c:pt>
                <c:pt idx="481">
                  <c:v>936</c:v>
                </c:pt>
                <c:pt idx="482">
                  <c:v>999</c:v>
                </c:pt>
                <c:pt idx="483">
                  <c:v>1012</c:v>
                </c:pt>
                <c:pt idx="484">
                  <c:v>1078</c:v>
                </c:pt>
                <c:pt idx="485">
                  <c:v>1193</c:v>
                </c:pt>
                <c:pt idx="486">
                  <c:v>1168</c:v>
                </c:pt>
                <c:pt idx="487">
                  <c:v>1206</c:v>
                </c:pt>
                <c:pt idx="488">
                  <c:v>1131</c:v>
                </c:pt>
                <c:pt idx="489">
                  <c:v>1144</c:v>
                </c:pt>
                <c:pt idx="490">
                  <c:v>1093</c:v>
                </c:pt>
                <c:pt idx="491">
                  <c:v>1129</c:v>
                </c:pt>
                <c:pt idx="492">
                  <c:v>1165</c:v>
                </c:pt>
                <c:pt idx="493">
                  <c:v>1159</c:v>
                </c:pt>
                <c:pt idx="494">
                  <c:v>1276</c:v>
                </c:pt>
                <c:pt idx="495">
                  <c:v>1186</c:v>
                </c:pt>
                <c:pt idx="496">
                  <c:v>1241</c:v>
                </c:pt>
                <c:pt idx="497">
                  <c:v>1180</c:v>
                </c:pt>
                <c:pt idx="498">
                  <c:v>1088</c:v>
                </c:pt>
                <c:pt idx="499">
                  <c:v>1175</c:v>
                </c:pt>
                <c:pt idx="500">
                  <c:v>1214</c:v>
                </c:pt>
                <c:pt idx="501">
                  <c:v>1305</c:v>
                </c:pt>
                <c:pt idx="502">
                  <c:v>1179</c:v>
                </c:pt>
                <c:pt idx="503">
                  <c:v>1242</c:v>
                </c:pt>
                <c:pt idx="504">
                  <c:v>1203</c:v>
                </c:pt>
                <c:pt idx="505">
                  <c:v>1319</c:v>
                </c:pt>
                <c:pt idx="506">
                  <c:v>1328</c:v>
                </c:pt>
                <c:pt idx="507">
                  <c:v>1260</c:v>
                </c:pt>
                <c:pt idx="508">
                  <c:v>1286</c:v>
                </c:pt>
                <c:pt idx="509">
                  <c:v>1274</c:v>
                </c:pt>
                <c:pt idx="510">
                  <c:v>1389</c:v>
                </c:pt>
                <c:pt idx="511">
                  <c:v>1255</c:v>
                </c:pt>
                <c:pt idx="512">
                  <c:v>1244</c:v>
                </c:pt>
                <c:pt idx="513">
                  <c:v>1336</c:v>
                </c:pt>
                <c:pt idx="514">
                  <c:v>1214</c:v>
                </c:pt>
                <c:pt idx="515">
                  <c:v>1239</c:v>
                </c:pt>
                <c:pt idx="516">
                  <c:v>1174</c:v>
                </c:pt>
                <c:pt idx="517">
                  <c:v>1061</c:v>
                </c:pt>
                <c:pt idx="518">
                  <c:v>1116</c:v>
                </c:pt>
                <c:pt idx="519">
                  <c:v>1123</c:v>
                </c:pt>
                <c:pt idx="520">
                  <c:v>1086</c:v>
                </c:pt>
                <c:pt idx="521">
                  <c:v>1074</c:v>
                </c:pt>
                <c:pt idx="522">
                  <c:v>965</c:v>
                </c:pt>
                <c:pt idx="523">
                  <c:v>1035</c:v>
                </c:pt>
                <c:pt idx="524">
                  <c:v>1016</c:v>
                </c:pt>
                <c:pt idx="525">
                  <c:v>941</c:v>
                </c:pt>
                <c:pt idx="526">
                  <c:v>1003</c:v>
                </c:pt>
                <c:pt idx="527">
                  <c:v>998</c:v>
                </c:pt>
                <c:pt idx="528">
                  <c:v>891</c:v>
                </c:pt>
                <c:pt idx="529">
                  <c:v>828</c:v>
                </c:pt>
                <c:pt idx="530">
                  <c:v>833</c:v>
                </c:pt>
                <c:pt idx="531">
                  <c:v>887</c:v>
                </c:pt>
                <c:pt idx="532">
                  <c:v>842</c:v>
                </c:pt>
                <c:pt idx="533">
                  <c:v>793</c:v>
                </c:pt>
                <c:pt idx="534">
                  <c:v>778</c:v>
                </c:pt>
                <c:pt idx="535">
                  <c:v>699</c:v>
                </c:pt>
                <c:pt idx="536">
                  <c:v>686</c:v>
                </c:pt>
                <c:pt idx="537">
                  <c:v>727</c:v>
                </c:pt>
                <c:pt idx="538">
                  <c:v>641</c:v>
                </c:pt>
                <c:pt idx="539">
                  <c:v>619</c:v>
                </c:pt>
                <c:pt idx="540">
                  <c:v>627</c:v>
                </c:pt>
                <c:pt idx="541">
                  <c:v>593</c:v>
                </c:pt>
                <c:pt idx="542">
                  <c:v>535</c:v>
                </c:pt>
                <c:pt idx="543">
                  <c:v>536</c:v>
                </c:pt>
                <c:pt idx="544">
                  <c:v>504</c:v>
                </c:pt>
                <c:pt idx="545">
                  <c:v>487</c:v>
                </c:pt>
                <c:pt idx="546">
                  <c:v>477</c:v>
                </c:pt>
                <c:pt idx="547">
                  <c:v>435</c:v>
                </c:pt>
                <c:pt idx="548">
                  <c:v>433</c:v>
                </c:pt>
                <c:pt idx="549">
                  <c:v>393</c:v>
                </c:pt>
                <c:pt idx="550">
                  <c:v>389</c:v>
                </c:pt>
                <c:pt idx="551">
                  <c:v>377</c:v>
                </c:pt>
                <c:pt idx="552">
                  <c:v>336</c:v>
                </c:pt>
                <c:pt idx="553">
                  <c:v>372</c:v>
                </c:pt>
                <c:pt idx="554">
                  <c:v>339</c:v>
                </c:pt>
                <c:pt idx="555">
                  <c:v>337</c:v>
                </c:pt>
                <c:pt idx="556">
                  <c:v>376</c:v>
                </c:pt>
                <c:pt idx="557">
                  <c:v>393</c:v>
                </c:pt>
                <c:pt idx="558">
                  <c:v>411</c:v>
                </c:pt>
                <c:pt idx="559">
                  <c:v>418</c:v>
                </c:pt>
                <c:pt idx="560">
                  <c:v>386</c:v>
                </c:pt>
                <c:pt idx="561">
                  <c:v>396</c:v>
                </c:pt>
                <c:pt idx="562">
                  <c:v>375</c:v>
                </c:pt>
                <c:pt idx="563">
                  <c:v>352</c:v>
                </c:pt>
                <c:pt idx="564">
                  <c:v>345</c:v>
                </c:pt>
                <c:pt idx="565">
                  <c:v>336</c:v>
                </c:pt>
                <c:pt idx="566">
                  <c:v>381</c:v>
                </c:pt>
                <c:pt idx="567">
                  <c:v>422</c:v>
                </c:pt>
                <c:pt idx="568">
                  <c:v>280</c:v>
                </c:pt>
                <c:pt idx="569">
                  <c:v>305</c:v>
                </c:pt>
                <c:pt idx="570">
                  <c:v>283</c:v>
                </c:pt>
                <c:pt idx="571">
                  <c:v>282</c:v>
                </c:pt>
                <c:pt idx="572">
                  <c:v>317</c:v>
                </c:pt>
                <c:pt idx="573">
                  <c:v>291</c:v>
                </c:pt>
                <c:pt idx="574">
                  <c:v>287</c:v>
                </c:pt>
                <c:pt idx="575">
                  <c:v>326</c:v>
                </c:pt>
                <c:pt idx="576">
                  <c:v>307</c:v>
                </c:pt>
                <c:pt idx="577">
                  <c:v>270</c:v>
                </c:pt>
                <c:pt idx="578">
                  <c:v>300</c:v>
                </c:pt>
                <c:pt idx="579">
                  <c:v>310</c:v>
                </c:pt>
                <c:pt idx="580">
                  <c:v>305</c:v>
                </c:pt>
                <c:pt idx="581">
                  <c:v>301</c:v>
                </c:pt>
                <c:pt idx="582">
                  <c:v>296</c:v>
                </c:pt>
                <c:pt idx="583">
                  <c:v>299</c:v>
                </c:pt>
                <c:pt idx="584">
                  <c:v>304</c:v>
                </c:pt>
                <c:pt idx="585">
                  <c:v>316</c:v>
                </c:pt>
                <c:pt idx="586">
                  <c:v>328</c:v>
                </c:pt>
                <c:pt idx="587">
                  <c:v>341</c:v>
                </c:pt>
                <c:pt idx="588">
                  <c:v>335</c:v>
                </c:pt>
                <c:pt idx="589">
                  <c:v>366</c:v>
                </c:pt>
                <c:pt idx="590">
                  <c:v>354</c:v>
                </c:pt>
                <c:pt idx="591">
                  <c:v>354</c:v>
                </c:pt>
                <c:pt idx="592">
                  <c:v>370</c:v>
                </c:pt>
                <c:pt idx="593">
                  <c:v>360</c:v>
                </c:pt>
                <c:pt idx="594">
                  <c:v>369</c:v>
                </c:pt>
                <c:pt idx="595">
                  <c:v>375</c:v>
                </c:pt>
                <c:pt idx="596">
                  <c:v>385</c:v>
                </c:pt>
                <c:pt idx="597">
                  <c:v>358</c:v>
                </c:pt>
                <c:pt idx="598">
                  <c:v>392</c:v>
                </c:pt>
                <c:pt idx="599">
                  <c:v>399</c:v>
                </c:pt>
                <c:pt idx="600">
                  <c:v>446</c:v>
                </c:pt>
                <c:pt idx="601">
                  <c:v>447</c:v>
                </c:pt>
                <c:pt idx="602">
                  <c:v>444</c:v>
                </c:pt>
                <c:pt idx="603">
                  <c:v>441</c:v>
                </c:pt>
                <c:pt idx="604">
                  <c:v>428</c:v>
                </c:pt>
                <c:pt idx="605">
                  <c:v>470</c:v>
                </c:pt>
                <c:pt idx="606">
                  <c:v>375</c:v>
                </c:pt>
                <c:pt idx="607">
                  <c:v>381</c:v>
                </c:pt>
                <c:pt idx="608">
                  <c:v>403</c:v>
                </c:pt>
                <c:pt idx="609">
                  <c:v>444</c:v>
                </c:pt>
                <c:pt idx="610">
                  <c:v>446</c:v>
                </c:pt>
                <c:pt idx="611">
                  <c:v>433</c:v>
                </c:pt>
                <c:pt idx="612">
                  <c:v>443</c:v>
                </c:pt>
                <c:pt idx="613">
                  <c:v>420</c:v>
                </c:pt>
                <c:pt idx="614">
                  <c:v>405</c:v>
                </c:pt>
                <c:pt idx="615">
                  <c:v>403</c:v>
                </c:pt>
                <c:pt idx="616">
                  <c:v>451</c:v>
                </c:pt>
                <c:pt idx="617">
                  <c:v>418</c:v>
                </c:pt>
                <c:pt idx="618">
                  <c:v>402</c:v>
                </c:pt>
                <c:pt idx="619">
                  <c:v>456</c:v>
                </c:pt>
                <c:pt idx="620">
                  <c:v>470</c:v>
                </c:pt>
                <c:pt idx="621">
                  <c:v>476</c:v>
                </c:pt>
                <c:pt idx="622">
                  <c:v>442</c:v>
                </c:pt>
                <c:pt idx="623">
                  <c:v>497</c:v>
                </c:pt>
                <c:pt idx="624">
                  <c:v>515</c:v>
                </c:pt>
                <c:pt idx="625">
                  <c:v>540</c:v>
                </c:pt>
                <c:pt idx="626">
                  <c:v>480</c:v>
                </c:pt>
                <c:pt idx="627">
                  <c:v>502</c:v>
                </c:pt>
                <c:pt idx="628">
                  <c:v>502</c:v>
                </c:pt>
                <c:pt idx="629">
                  <c:v>480</c:v>
                </c:pt>
                <c:pt idx="630">
                  <c:v>506</c:v>
                </c:pt>
                <c:pt idx="631">
                  <c:v>518</c:v>
                </c:pt>
                <c:pt idx="632">
                  <c:v>456</c:v>
                </c:pt>
                <c:pt idx="633">
                  <c:v>482</c:v>
                </c:pt>
                <c:pt idx="634">
                  <c:v>504</c:v>
                </c:pt>
                <c:pt idx="635">
                  <c:v>546</c:v>
                </c:pt>
                <c:pt idx="636">
                  <c:v>505</c:v>
                </c:pt>
                <c:pt idx="637">
                  <c:v>517</c:v>
                </c:pt>
                <c:pt idx="638">
                  <c:v>532</c:v>
                </c:pt>
                <c:pt idx="639">
                  <c:v>576</c:v>
                </c:pt>
                <c:pt idx="640">
                  <c:v>571</c:v>
                </c:pt>
                <c:pt idx="641">
                  <c:v>557</c:v>
                </c:pt>
                <c:pt idx="642">
                  <c:v>628</c:v>
                </c:pt>
                <c:pt idx="643">
                  <c:v>575</c:v>
                </c:pt>
                <c:pt idx="644">
                  <c:v>558</c:v>
                </c:pt>
                <c:pt idx="645">
                  <c:v>575</c:v>
                </c:pt>
                <c:pt idx="646">
                  <c:v>571</c:v>
                </c:pt>
                <c:pt idx="647">
                  <c:v>561</c:v>
                </c:pt>
                <c:pt idx="648">
                  <c:v>573</c:v>
                </c:pt>
                <c:pt idx="649">
                  <c:v>587</c:v>
                </c:pt>
                <c:pt idx="650">
                  <c:v>632</c:v>
                </c:pt>
                <c:pt idx="651">
                  <c:v>598</c:v>
                </c:pt>
                <c:pt idx="652">
                  <c:v>635</c:v>
                </c:pt>
                <c:pt idx="653">
                  <c:v>619</c:v>
                </c:pt>
                <c:pt idx="654">
                  <c:v>572</c:v>
                </c:pt>
                <c:pt idx="655">
                  <c:v>556</c:v>
                </c:pt>
                <c:pt idx="656">
                  <c:v>637</c:v>
                </c:pt>
                <c:pt idx="657">
                  <c:v>626</c:v>
                </c:pt>
                <c:pt idx="658">
                  <c:v>711</c:v>
                </c:pt>
                <c:pt idx="659">
                  <c:v>630</c:v>
                </c:pt>
                <c:pt idx="660">
                  <c:v>610</c:v>
                </c:pt>
                <c:pt idx="661">
                  <c:v>618</c:v>
                </c:pt>
                <c:pt idx="662">
                  <c:v>670</c:v>
                </c:pt>
                <c:pt idx="663">
                  <c:v>655</c:v>
                </c:pt>
                <c:pt idx="664">
                  <c:v>674</c:v>
                </c:pt>
                <c:pt idx="665">
                  <c:v>631</c:v>
                </c:pt>
                <c:pt idx="666">
                  <c:v>611</c:v>
                </c:pt>
                <c:pt idx="667">
                  <c:v>592</c:v>
                </c:pt>
                <c:pt idx="668">
                  <c:v>589</c:v>
                </c:pt>
                <c:pt idx="669">
                  <c:v>567</c:v>
                </c:pt>
                <c:pt idx="670">
                  <c:v>600</c:v>
                </c:pt>
                <c:pt idx="671">
                  <c:v>550</c:v>
                </c:pt>
                <c:pt idx="672">
                  <c:v>599</c:v>
                </c:pt>
                <c:pt idx="673">
                  <c:v>638</c:v>
                </c:pt>
                <c:pt idx="674">
                  <c:v>702</c:v>
                </c:pt>
                <c:pt idx="675">
                  <c:v>698</c:v>
                </c:pt>
                <c:pt idx="676">
                  <c:v>620</c:v>
                </c:pt>
                <c:pt idx="677">
                  <c:v>753</c:v>
                </c:pt>
                <c:pt idx="678">
                  <c:v>674</c:v>
                </c:pt>
                <c:pt idx="679">
                  <c:v>699</c:v>
                </c:pt>
                <c:pt idx="680">
                  <c:v>719</c:v>
                </c:pt>
                <c:pt idx="681">
                  <c:v>714</c:v>
                </c:pt>
                <c:pt idx="682">
                  <c:v>694</c:v>
                </c:pt>
                <c:pt idx="683">
                  <c:v>688</c:v>
                </c:pt>
                <c:pt idx="684">
                  <c:v>708</c:v>
                </c:pt>
                <c:pt idx="685">
                  <c:v>690</c:v>
                </c:pt>
                <c:pt idx="686">
                  <c:v>610</c:v>
                </c:pt>
                <c:pt idx="687">
                  <c:v>582</c:v>
                </c:pt>
                <c:pt idx="688">
                  <c:v>706</c:v>
                </c:pt>
                <c:pt idx="689">
                  <c:v>922</c:v>
                </c:pt>
                <c:pt idx="690">
                  <c:v>1007</c:v>
                </c:pt>
                <c:pt idx="691">
                  <c:v>1036</c:v>
                </c:pt>
                <c:pt idx="692">
                  <c:v>991</c:v>
                </c:pt>
                <c:pt idx="693">
                  <c:v>1001</c:v>
                </c:pt>
                <c:pt idx="694">
                  <c:v>851</c:v>
                </c:pt>
                <c:pt idx="695">
                  <c:v>871</c:v>
                </c:pt>
                <c:pt idx="696">
                  <c:v>911</c:v>
                </c:pt>
                <c:pt idx="697">
                  <c:v>768</c:v>
                </c:pt>
                <c:pt idx="698">
                  <c:v>881</c:v>
                </c:pt>
                <c:pt idx="699">
                  <c:v>809</c:v>
                </c:pt>
                <c:pt idx="700">
                  <c:v>740</c:v>
                </c:pt>
                <c:pt idx="701">
                  <c:v>714</c:v>
                </c:pt>
                <c:pt idx="702">
                  <c:v>726</c:v>
                </c:pt>
                <c:pt idx="703">
                  <c:v>686</c:v>
                </c:pt>
                <c:pt idx="704">
                  <c:v>732</c:v>
                </c:pt>
                <c:pt idx="705">
                  <c:v>671</c:v>
                </c:pt>
                <c:pt idx="706">
                  <c:v>756</c:v>
                </c:pt>
                <c:pt idx="707">
                  <c:v>839</c:v>
                </c:pt>
                <c:pt idx="708">
                  <c:v>831</c:v>
                </c:pt>
                <c:pt idx="709">
                  <c:v>790</c:v>
                </c:pt>
                <c:pt idx="710">
                  <c:v>707</c:v>
                </c:pt>
                <c:pt idx="711">
                  <c:v>619</c:v>
                </c:pt>
                <c:pt idx="712">
                  <c:v>636</c:v>
                </c:pt>
                <c:pt idx="713">
                  <c:v>571</c:v>
                </c:pt>
                <c:pt idx="714">
                  <c:v>543</c:v>
                </c:pt>
                <c:pt idx="715">
                  <c:v>646</c:v>
                </c:pt>
                <c:pt idx="716">
                  <c:v>550</c:v>
                </c:pt>
                <c:pt idx="717">
                  <c:v>589</c:v>
                </c:pt>
                <c:pt idx="718">
                  <c:v>583</c:v>
                </c:pt>
                <c:pt idx="719">
                  <c:v>625</c:v>
                </c:pt>
                <c:pt idx="720">
                  <c:v>670</c:v>
                </c:pt>
              </c:numCache>
            </c:numRef>
          </c:val>
          <c:smooth val="0"/>
          <c:extLst>
            <c:ext xmlns:c16="http://schemas.microsoft.com/office/drawing/2014/chart" uri="{C3380CC4-5D6E-409C-BE32-E72D297353CC}">
              <c16:uniqueId val="{00000000-9BE2-8D42-9636-DA97F5582F8F}"/>
            </c:ext>
          </c:extLst>
        </c:ser>
        <c:dLbls>
          <c:showLegendKey val="0"/>
          <c:showVal val="0"/>
          <c:showCatName val="0"/>
          <c:showSerName val="0"/>
          <c:showPercent val="0"/>
          <c:showBubbleSize val="0"/>
        </c:dLbls>
        <c:smooth val="0"/>
        <c:axId val="1347666991"/>
        <c:axId val="1"/>
      </c:lineChart>
      <c:dateAx>
        <c:axId val="1347666991"/>
        <c:scaling>
          <c:orientation val="minMax"/>
        </c:scaling>
        <c:delete val="0"/>
        <c:axPos val="b"/>
        <c:numFmt formatCode="yyyy" sourceLinked="0"/>
        <c:majorTickMark val="out"/>
        <c:minorTickMark val="none"/>
        <c:tickLblPos val="nextTo"/>
        <c:spPr>
          <a:noFill/>
          <a:ln w="9525" cap="flat" cmpd="sng" algn="ctr">
            <a:solidFill>
              <a:schemeClr val="tx1">
                <a:lumMod val="15000"/>
                <a:lumOff val="85000"/>
              </a:schemeClr>
            </a:solidFill>
            <a:round/>
          </a:ln>
          <a:effectLst/>
        </c:spPr>
        <c:txPr>
          <a:bodyPr rot="-5400000" vert="horz"/>
          <a:lstStyle/>
          <a:p>
            <a:pPr>
              <a:defRPr sz="1600" b="0" i="0" u="none" strike="noStrike" baseline="0">
                <a:solidFill>
                  <a:srgbClr val="333333"/>
                </a:solidFill>
                <a:latin typeface="Calibri"/>
                <a:ea typeface="Calibri"/>
                <a:cs typeface="Calibri"/>
              </a:defRPr>
            </a:pPr>
            <a:endParaRPr lang="en-US"/>
          </a:p>
        </c:txPr>
        <c:crossAx val="1"/>
        <c:crosses val="autoZero"/>
        <c:auto val="1"/>
        <c:lblOffset val="100"/>
        <c:baseTimeUnit val="months"/>
        <c:majorUnit val="24"/>
        <c:majorTimeUnit val="months"/>
      </c:date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6350">
            <a:noFill/>
          </a:ln>
        </c:spPr>
        <c:txPr>
          <a:bodyPr rot="0" vert="horz"/>
          <a:lstStyle/>
          <a:p>
            <a:pPr>
              <a:defRPr sz="1600" b="0" i="0" u="none" strike="noStrike" baseline="0">
                <a:solidFill>
                  <a:srgbClr val="333333"/>
                </a:solidFill>
                <a:latin typeface="Calibri"/>
                <a:ea typeface="Calibri"/>
                <a:cs typeface="Calibri"/>
              </a:defRPr>
            </a:pPr>
            <a:endParaRPr lang="en-US"/>
          </a:p>
        </c:txPr>
        <c:crossAx val="1347666991"/>
        <c:crosses val="autoZero"/>
        <c:crossBetween val="between"/>
      </c:valAx>
      <c:spPr>
        <a:noFill/>
        <a:ln w="25400">
          <a:noFill/>
        </a:ln>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800" b="1" i="0" baseline="0"/>
              <a:t>Gross Value Added of 'Education', 1998-2020 (£m)</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spPr>
            <a:solidFill>
              <a:schemeClr val="tx1"/>
            </a:solidFill>
            <a:ln>
              <a:noFill/>
            </a:ln>
            <a:effectLst/>
          </c:spPr>
          <c:invertIfNegative val="0"/>
          <c:cat>
            <c:numRef>
              <c:f>'07_Waste_Industry_1999_2019'!$AD$16:$AD$38</c:f>
              <c:numCache>
                <c:formatCode>General</c:formatCode>
                <c:ptCount val="23"/>
                <c:pt idx="0">
                  <c:v>1998</c:v>
                </c:pt>
                <c:pt idx="1">
                  <c:v>1999</c:v>
                </c:pt>
                <c:pt idx="2">
                  <c:v>2000</c:v>
                </c:pt>
                <c:pt idx="3">
                  <c:v>2001</c:v>
                </c:pt>
                <c:pt idx="4">
                  <c:v>2002</c:v>
                </c:pt>
                <c:pt idx="5">
                  <c:v>2003</c:v>
                </c:pt>
                <c:pt idx="6">
                  <c:v>2004</c:v>
                </c:pt>
                <c:pt idx="7">
                  <c:v>2005</c:v>
                </c:pt>
                <c:pt idx="8">
                  <c:v>2006</c:v>
                </c:pt>
                <c:pt idx="9">
                  <c:v>2007</c:v>
                </c:pt>
                <c:pt idx="10">
                  <c:v>2008</c:v>
                </c:pt>
                <c:pt idx="11">
                  <c:v>2009</c:v>
                </c:pt>
                <c:pt idx="12">
                  <c:v>2010</c:v>
                </c:pt>
                <c:pt idx="13">
                  <c:v>2011</c:v>
                </c:pt>
                <c:pt idx="14">
                  <c:v>2012</c:v>
                </c:pt>
                <c:pt idx="15">
                  <c:v>2013</c:v>
                </c:pt>
                <c:pt idx="16">
                  <c:v>2014</c:v>
                </c:pt>
                <c:pt idx="17">
                  <c:v>2015</c:v>
                </c:pt>
                <c:pt idx="18">
                  <c:v>2016</c:v>
                </c:pt>
                <c:pt idx="19">
                  <c:v>2017</c:v>
                </c:pt>
                <c:pt idx="20">
                  <c:v>2018</c:v>
                </c:pt>
                <c:pt idx="21">
                  <c:v>2019</c:v>
                </c:pt>
                <c:pt idx="22">
                  <c:v>2020</c:v>
                </c:pt>
              </c:numCache>
            </c:numRef>
          </c:cat>
          <c:val>
            <c:numRef>
              <c:f>'07_Waste_Industry_1999_2019'!$AE$16:$AE$38</c:f>
              <c:numCache>
                <c:formatCode>General</c:formatCode>
                <c:ptCount val="23"/>
                <c:pt idx="0">
                  <c:v>43809</c:v>
                </c:pt>
                <c:pt idx="1">
                  <c:v>47013</c:v>
                </c:pt>
                <c:pt idx="2">
                  <c:v>50480</c:v>
                </c:pt>
                <c:pt idx="3">
                  <c:v>55348</c:v>
                </c:pt>
                <c:pt idx="4">
                  <c:v>59502</c:v>
                </c:pt>
                <c:pt idx="5">
                  <c:v>62953</c:v>
                </c:pt>
                <c:pt idx="6">
                  <c:v>67612</c:v>
                </c:pt>
                <c:pt idx="7">
                  <c:v>72901</c:v>
                </c:pt>
                <c:pt idx="8">
                  <c:v>77117</c:v>
                </c:pt>
                <c:pt idx="9">
                  <c:v>82351</c:v>
                </c:pt>
                <c:pt idx="10">
                  <c:v>88227</c:v>
                </c:pt>
                <c:pt idx="11">
                  <c:v>91709</c:v>
                </c:pt>
                <c:pt idx="12">
                  <c:v>93842</c:v>
                </c:pt>
                <c:pt idx="13">
                  <c:v>95710</c:v>
                </c:pt>
                <c:pt idx="14">
                  <c:v>97938</c:v>
                </c:pt>
                <c:pt idx="15">
                  <c:v>99423</c:v>
                </c:pt>
                <c:pt idx="16">
                  <c:v>103965</c:v>
                </c:pt>
                <c:pt idx="17">
                  <c:v>105285</c:v>
                </c:pt>
                <c:pt idx="18">
                  <c:v>105427</c:v>
                </c:pt>
                <c:pt idx="19">
                  <c:v>106824</c:v>
                </c:pt>
                <c:pt idx="20">
                  <c:v>112783</c:v>
                </c:pt>
                <c:pt idx="21">
                  <c:v>119509</c:v>
                </c:pt>
                <c:pt idx="22">
                  <c:v>126030</c:v>
                </c:pt>
              </c:numCache>
            </c:numRef>
          </c:val>
          <c:extLst>
            <c:ext xmlns:c16="http://schemas.microsoft.com/office/drawing/2014/chart" uri="{C3380CC4-5D6E-409C-BE32-E72D297353CC}">
              <c16:uniqueId val="{00000001-3408-4A4A-A6CE-56AD801B5F5E}"/>
            </c:ext>
          </c:extLst>
        </c:ser>
        <c:dLbls>
          <c:showLegendKey val="0"/>
          <c:showVal val="0"/>
          <c:showCatName val="0"/>
          <c:showSerName val="0"/>
          <c:showPercent val="0"/>
          <c:showBubbleSize val="0"/>
        </c:dLbls>
        <c:gapWidth val="219"/>
        <c:overlap val="-27"/>
        <c:axId val="1307474367"/>
        <c:axId val="1305596351"/>
      </c:barChart>
      <c:catAx>
        <c:axId val="1307474367"/>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305596351"/>
        <c:crosses val="autoZero"/>
        <c:auto val="1"/>
        <c:lblAlgn val="ctr"/>
        <c:lblOffset val="100"/>
        <c:noMultiLvlLbl val="0"/>
      </c:catAx>
      <c:valAx>
        <c:axId val="1305596351"/>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307474367"/>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aseline="0"/>
              <a:t>Working days lost (thousands)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'09_Waste_Strikes_1891_2023'!$B$10</c:f>
              <c:strCache>
                <c:ptCount val="1"/>
                <c:pt idx="0">
                  <c:v>Working days lost (thousands)</c:v>
                </c:pt>
              </c:strCache>
            </c:strRef>
          </c:tx>
          <c:spPr>
            <a:solidFill>
              <a:schemeClr val="accent1"/>
            </a:solidFill>
            <a:ln>
              <a:noFill/>
            </a:ln>
            <a:effectLst/>
          </c:spPr>
          <c:invertIfNegative val="0"/>
          <c:cat>
            <c:numRef>
              <c:f>'09_Waste_Strikes_1891_2023'!$A$11:$A$143</c:f>
              <c:numCache>
                <c:formatCode>General</c:formatCode>
                <c:ptCount val="133"/>
                <c:pt idx="0">
                  <c:v>1891</c:v>
                </c:pt>
                <c:pt idx="1">
                  <c:v>1892</c:v>
                </c:pt>
                <c:pt idx="2">
                  <c:v>1893</c:v>
                </c:pt>
                <c:pt idx="3">
                  <c:v>1894</c:v>
                </c:pt>
                <c:pt idx="4">
                  <c:v>1895</c:v>
                </c:pt>
                <c:pt idx="5">
                  <c:v>1896</c:v>
                </c:pt>
                <c:pt idx="6">
                  <c:v>1897</c:v>
                </c:pt>
                <c:pt idx="7">
                  <c:v>1898</c:v>
                </c:pt>
                <c:pt idx="8">
                  <c:v>1899</c:v>
                </c:pt>
                <c:pt idx="9">
                  <c:v>1900</c:v>
                </c:pt>
                <c:pt idx="10">
                  <c:v>1901</c:v>
                </c:pt>
                <c:pt idx="11">
                  <c:v>1902</c:v>
                </c:pt>
                <c:pt idx="12">
                  <c:v>1903</c:v>
                </c:pt>
                <c:pt idx="13">
                  <c:v>1904</c:v>
                </c:pt>
                <c:pt idx="14">
                  <c:v>1905</c:v>
                </c:pt>
                <c:pt idx="15">
                  <c:v>1906</c:v>
                </c:pt>
                <c:pt idx="16">
                  <c:v>1907</c:v>
                </c:pt>
                <c:pt idx="17">
                  <c:v>1908</c:v>
                </c:pt>
                <c:pt idx="18">
                  <c:v>1909</c:v>
                </c:pt>
                <c:pt idx="19">
                  <c:v>1910</c:v>
                </c:pt>
                <c:pt idx="20">
                  <c:v>1911</c:v>
                </c:pt>
                <c:pt idx="21">
                  <c:v>1912</c:v>
                </c:pt>
                <c:pt idx="22">
                  <c:v>1913</c:v>
                </c:pt>
                <c:pt idx="23">
                  <c:v>1914</c:v>
                </c:pt>
                <c:pt idx="24">
                  <c:v>1915</c:v>
                </c:pt>
                <c:pt idx="25">
                  <c:v>1916</c:v>
                </c:pt>
                <c:pt idx="26">
                  <c:v>1917</c:v>
                </c:pt>
                <c:pt idx="27">
                  <c:v>1918</c:v>
                </c:pt>
                <c:pt idx="28">
                  <c:v>1919</c:v>
                </c:pt>
                <c:pt idx="29">
                  <c:v>1920</c:v>
                </c:pt>
                <c:pt idx="30">
                  <c:v>1921</c:v>
                </c:pt>
                <c:pt idx="31">
                  <c:v>1922</c:v>
                </c:pt>
                <c:pt idx="32">
                  <c:v>1923</c:v>
                </c:pt>
                <c:pt idx="33">
                  <c:v>1924</c:v>
                </c:pt>
                <c:pt idx="34">
                  <c:v>1925</c:v>
                </c:pt>
                <c:pt idx="35">
                  <c:v>1926</c:v>
                </c:pt>
                <c:pt idx="36">
                  <c:v>1927</c:v>
                </c:pt>
                <c:pt idx="37">
                  <c:v>1928</c:v>
                </c:pt>
                <c:pt idx="38">
                  <c:v>1929</c:v>
                </c:pt>
                <c:pt idx="39">
                  <c:v>1930</c:v>
                </c:pt>
                <c:pt idx="40">
                  <c:v>1931</c:v>
                </c:pt>
                <c:pt idx="41">
                  <c:v>1932</c:v>
                </c:pt>
                <c:pt idx="42">
                  <c:v>1933</c:v>
                </c:pt>
                <c:pt idx="43">
                  <c:v>1934</c:v>
                </c:pt>
                <c:pt idx="44">
                  <c:v>1935</c:v>
                </c:pt>
                <c:pt idx="45">
                  <c:v>1936</c:v>
                </c:pt>
                <c:pt idx="46">
                  <c:v>1937</c:v>
                </c:pt>
                <c:pt idx="47">
                  <c:v>1938</c:v>
                </c:pt>
                <c:pt idx="48">
                  <c:v>1939</c:v>
                </c:pt>
                <c:pt idx="49">
                  <c:v>1940</c:v>
                </c:pt>
                <c:pt idx="50">
                  <c:v>1941</c:v>
                </c:pt>
                <c:pt idx="51">
                  <c:v>1942</c:v>
                </c:pt>
                <c:pt idx="52">
                  <c:v>1943</c:v>
                </c:pt>
                <c:pt idx="53">
                  <c:v>1944</c:v>
                </c:pt>
                <c:pt idx="54">
                  <c:v>1945</c:v>
                </c:pt>
                <c:pt idx="55">
                  <c:v>1946</c:v>
                </c:pt>
                <c:pt idx="56">
                  <c:v>1947</c:v>
                </c:pt>
                <c:pt idx="57">
                  <c:v>1948</c:v>
                </c:pt>
                <c:pt idx="58">
                  <c:v>1949</c:v>
                </c:pt>
                <c:pt idx="59">
                  <c:v>1950</c:v>
                </c:pt>
                <c:pt idx="60">
                  <c:v>1951</c:v>
                </c:pt>
                <c:pt idx="61">
                  <c:v>1952</c:v>
                </c:pt>
                <c:pt idx="62">
                  <c:v>1953</c:v>
                </c:pt>
                <c:pt idx="63">
                  <c:v>1954</c:v>
                </c:pt>
                <c:pt idx="64">
                  <c:v>1955</c:v>
                </c:pt>
                <c:pt idx="65">
                  <c:v>1956</c:v>
                </c:pt>
                <c:pt idx="66">
                  <c:v>1957</c:v>
                </c:pt>
                <c:pt idx="67">
                  <c:v>1958</c:v>
                </c:pt>
                <c:pt idx="68">
                  <c:v>1959</c:v>
                </c:pt>
                <c:pt idx="69">
                  <c:v>1960</c:v>
                </c:pt>
                <c:pt idx="70">
                  <c:v>1961</c:v>
                </c:pt>
                <c:pt idx="71">
                  <c:v>1962</c:v>
                </c:pt>
                <c:pt idx="72">
                  <c:v>1963</c:v>
                </c:pt>
                <c:pt idx="73">
                  <c:v>1964</c:v>
                </c:pt>
                <c:pt idx="74">
                  <c:v>1965</c:v>
                </c:pt>
                <c:pt idx="75">
                  <c:v>1966</c:v>
                </c:pt>
                <c:pt idx="76">
                  <c:v>1967</c:v>
                </c:pt>
                <c:pt idx="77">
                  <c:v>1968</c:v>
                </c:pt>
                <c:pt idx="78">
                  <c:v>1969</c:v>
                </c:pt>
                <c:pt idx="79">
                  <c:v>1970</c:v>
                </c:pt>
                <c:pt idx="80">
                  <c:v>1971</c:v>
                </c:pt>
                <c:pt idx="81">
                  <c:v>1972</c:v>
                </c:pt>
                <c:pt idx="82">
                  <c:v>1973</c:v>
                </c:pt>
                <c:pt idx="83">
                  <c:v>1974</c:v>
                </c:pt>
                <c:pt idx="84">
                  <c:v>1975</c:v>
                </c:pt>
                <c:pt idx="85">
                  <c:v>1976</c:v>
                </c:pt>
                <c:pt idx="86">
                  <c:v>1977</c:v>
                </c:pt>
                <c:pt idx="87">
                  <c:v>1978</c:v>
                </c:pt>
                <c:pt idx="88">
                  <c:v>1979</c:v>
                </c:pt>
                <c:pt idx="89">
                  <c:v>1980</c:v>
                </c:pt>
                <c:pt idx="90">
                  <c:v>1981</c:v>
                </c:pt>
                <c:pt idx="91">
                  <c:v>1982</c:v>
                </c:pt>
                <c:pt idx="92">
                  <c:v>1983</c:v>
                </c:pt>
                <c:pt idx="93">
                  <c:v>1984</c:v>
                </c:pt>
                <c:pt idx="94">
                  <c:v>1985</c:v>
                </c:pt>
                <c:pt idx="95">
                  <c:v>1986</c:v>
                </c:pt>
                <c:pt idx="96">
                  <c:v>1987</c:v>
                </c:pt>
                <c:pt idx="97">
                  <c:v>1988</c:v>
                </c:pt>
                <c:pt idx="98">
                  <c:v>1989</c:v>
                </c:pt>
                <c:pt idx="99">
                  <c:v>1990</c:v>
                </c:pt>
                <c:pt idx="100">
                  <c:v>1991</c:v>
                </c:pt>
                <c:pt idx="101">
                  <c:v>1992</c:v>
                </c:pt>
                <c:pt idx="102">
                  <c:v>1993</c:v>
                </c:pt>
                <c:pt idx="103">
                  <c:v>1994</c:v>
                </c:pt>
                <c:pt idx="104">
                  <c:v>1995</c:v>
                </c:pt>
                <c:pt idx="105">
                  <c:v>1996</c:v>
                </c:pt>
                <c:pt idx="106">
                  <c:v>1997</c:v>
                </c:pt>
                <c:pt idx="107">
                  <c:v>1998</c:v>
                </c:pt>
                <c:pt idx="108">
                  <c:v>1999</c:v>
                </c:pt>
                <c:pt idx="109">
                  <c:v>2000</c:v>
                </c:pt>
                <c:pt idx="110">
                  <c:v>2001</c:v>
                </c:pt>
                <c:pt idx="111">
                  <c:v>2002</c:v>
                </c:pt>
                <c:pt idx="112">
                  <c:v>2003</c:v>
                </c:pt>
                <c:pt idx="113">
                  <c:v>2004</c:v>
                </c:pt>
                <c:pt idx="114">
                  <c:v>2005</c:v>
                </c:pt>
                <c:pt idx="115">
                  <c:v>2006</c:v>
                </c:pt>
                <c:pt idx="116">
                  <c:v>2007</c:v>
                </c:pt>
                <c:pt idx="117">
                  <c:v>2008</c:v>
                </c:pt>
                <c:pt idx="118">
                  <c:v>2009</c:v>
                </c:pt>
                <c:pt idx="119">
                  <c:v>2010</c:v>
                </c:pt>
                <c:pt idx="120">
                  <c:v>2011</c:v>
                </c:pt>
                <c:pt idx="121">
                  <c:v>2012</c:v>
                </c:pt>
                <c:pt idx="122">
                  <c:v>2013</c:v>
                </c:pt>
                <c:pt idx="123">
                  <c:v>2014</c:v>
                </c:pt>
                <c:pt idx="124">
                  <c:v>2015</c:v>
                </c:pt>
                <c:pt idx="125">
                  <c:v>2016</c:v>
                </c:pt>
                <c:pt idx="126">
                  <c:v>2017</c:v>
                </c:pt>
                <c:pt idx="127">
                  <c:v>2018</c:v>
                </c:pt>
                <c:pt idx="128">
                  <c:v>2019</c:v>
                </c:pt>
                <c:pt idx="129">
                  <c:v>2020</c:v>
                </c:pt>
                <c:pt idx="130">
                  <c:v>2021</c:v>
                </c:pt>
                <c:pt idx="131">
                  <c:v>2022</c:v>
                </c:pt>
                <c:pt idx="132">
                  <c:v>2023</c:v>
                </c:pt>
              </c:numCache>
            </c:numRef>
          </c:cat>
          <c:val>
            <c:numRef>
              <c:f>'09_Waste_Strikes_1891_2023'!$B$11:$B$143</c:f>
              <c:numCache>
                <c:formatCode>General</c:formatCode>
                <c:ptCount val="133"/>
                <c:pt idx="0">
                  <c:v>6809</c:v>
                </c:pt>
                <c:pt idx="1">
                  <c:v>7382</c:v>
                </c:pt>
                <c:pt idx="2">
                  <c:v>30439</c:v>
                </c:pt>
                <c:pt idx="3">
                  <c:v>9506</c:v>
                </c:pt>
                <c:pt idx="4">
                  <c:v>5701</c:v>
                </c:pt>
                <c:pt idx="5">
                  <c:v>3565</c:v>
                </c:pt>
                <c:pt idx="6">
                  <c:v>10327</c:v>
                </c:pt>
                <c:pt idx="7">
                  <c:v>15257</c:v>
                </c:pt>
                <c:pt idx="8">
                  <c:v>2503</c:v>
                </c:pt>
                <c:pt idx="9">
                  <c:v>3088</c:v>
                </c:pt>
                <c:pt idx="10">
                  <c:v>4130</c:v>
                </c:pt>
                <c:pt idx="11">
                  <c:v>3438</c:v>
                </c:pt>
                <c:pt idx="12">
                  <c:v>2320</c:v>
                </c:pt>
                <c:pt idx="13">
                  <c:v>1464</c:v>
                </c:pt>
                <c:pt idx="14">
                  <c:v>2368</c:v>
                </c:pt>
                <c:pt idx="15">
                  <c:v>3019</c:v>
                </c:pt>
                <c:pt idx="16">
                  <c:v>2148</c:v>
                </c:pt>
                <c:pt idx="17">
                  <c:v>10785</c:v>
                </c:pt>
                <c:pt idx="18">
                  <c:v>2687</c:v>
                </c:pt>
                <c:pt idx="19">
                  <c:v>9867</c:v>
                </c:pt>
                <c:pt idx="20">
                  <c:v>10155</c:v>
                </c:pt>
                <c:pt idx="21">
                  <c:v>40890</c:v>
                </c:pt>
                <c:pt idx="22">
                  <c:v>9804</c:v>
                </c:pt>
                <c:pt idx="23">
                  <c:v>9878</c:v>
                </c:pt>
                <c:pt idx="24">
                  <c:v>2953</c:v>
                </c:pt>
                <c:pt idx="25">
                  <c:v>2446</c:v>
                </c:pt>
                <c:pt idx="26">
                  <c:v>5647</c:v>
                </c:pt>
                <c:pt idx="27">
                  <c:v>5875</c:v>
                </c:pt>
                <c:pt idx="28">
                  <c:v>34969</c:v>
                </c:pt>
                <c:pt idx="29">
                  <c:v>26568</c:v>
                </c:pt>
                <c:pt idx="30">
                  <c:v>85872</c:v>
                </c:pt>
                <c:pt idx="31">
                  <c:v>19850</c:v>
                </c:pt>
                <c:pt idx="32">
                  <c:v>10672</c:v>
                </c:pt>
                <c:pt idx="33">
                  <c:v>8424</c:v>
                </c:pt>
                <c:pt idx="34">
                  <c:v>7952</c:v>
                </c:pt>
                <c:pt idx="35">
                  <c:v>162233</c:v>
                </c:pt>
                <c:pt idx="36">
                  <c:v>1174</c:v>
                </c:pt>
                <c:pt idx="37">
                  <c:v>1388</c:v>
                </c:pt>
                <c:pt idx="38">
                  <c:v>8287</c:v>
                </c:pt>
                <c:pt idx="39">
                  <c:v>4399</c:v>
                </c:pt>
                <c:pt idx="40">
                  <c:v>6983</c:v>
                </c:pt>
                <c:pt idx="41">
                  <c:v>6488</c:v>
                </c:pt>
                <c:pt idx="42">
                  <c:v>1072</c:v>
                </c:pt>
                <c:pt idx="43">
                  <c:v>959</c:v>
                </c:pt>
                <c:pt idx="44">
                  <c:v>1955</c:v>
                </c:pt>
                <c:pt idx="45">
                  <c:v>1829</c:v>
                </c:pt>
                <c:pt idx="46">
                  <c:v>3413</c:v>
                </c:pt>
                <c:pt idx="47">
                  <c:v>1334</c:v>
                </c:pt>
                <c:pt idx="48">
                  <c:v>1356</c:v>
                </c:pt>
                <c:pt idx="49">
                  <c:v>940</c:v>
                </c:pt>
                <c:pt idx="50">
                  <c:v>1079</c:v>
                </c:pt>
                <c:pt idx="51">
                  <c:v>1527</c:v>
                </c:pt>
                <c:pt idx="52">
                  <c:v>1808</c:v>
                </c:pt>
                <c:pt idx="53">
                  <c:v>3714</c:v>
                </c:pt>
                <c:pt idx="54">
                  <c:v>2835</c:v>
                </c:pt>
                <c:pt idx="55">
                  <c:v>2158</c:v>
                </c:pt>
                <c:pt idx="56">
                  <c:v>2433</c:v>
                </c:pt>
                <c:pt idx="57">
                  <c:v>1944</c:v>
                </c:pt>
                <c:pt idx="58">
                  <c:v>1807</c:v>
                </c:pt>
                <c:pt idx="59">
                  <c:v>1389</c:v>
                </c:pt>
                <c:pt idx="60">
                  <c:v>1694</c:v>
                </c:pt>
                <c:pt idx="61">
                  <c:v>1792</c:v>
                </c:pt>
                <c:pt idx="62">
                  <c:v>2184</c:v>
                </c:pt>
                <c:pt idx="63">
                  <c:v>2457</c:v>
                </c:pt>
                <c:pt idx="64">
                  <c:v>3781</c:v>
                </c:pt>
                <c:pt idx="65">
                  <c:v>2083</c:v>
                </c:pt>
                <c:pt idx="66">
                  <c:v>8412</c:v>
                </c:pt>
                <c:pt idx="67">
                  <c:v>3462</c:v>
                </c:pt>
                <c:pt idx="68">
                  <c:v>5270</c:v>
                </c:pt>
                <c:pt idx="69">
                  <c:v>3024</c:v>
                </c:pt>
                <c:pt idx="70">
                  <c:v>3046</c:v>
                </c:pt>
                <c:pt idx="71">
                  <c:v>5798</c:v>
                </c:pt>
                <c:pt idx="72">
                  <c:v>1755</c:v>
                </c:pt>
                <c:pt idx="73">
                  <c:v>2277</c:v>
                </c:pt>
                <c:pt idx="74">
                  <c:v>2925</c:v>
                </c:pt>
                <c:pt idx="75">
                  <c:v>2398</c:v>
                </c:pt>
                <c:pt idx="76">
                  <c:v>2787</c:v>
                </c:pt>
                <c:pt idx="77">
                  <c:v>4690</c:v>
                </c:pt>
                <c:pt idx="78">
                  <c:v>6846</c:v>
                </c:pt>
                <c:pt idx="79">
                  <c:v>10980</c:v>
                </c:pt>
                <c:pt idx="80">
                  <c:v>13551</c:v>
                </c:pt>
                <c:pt idx="81">
                  <c:v>23909</c:v>
                </c:pt>
                <c:pt idx="82">
                  <c:v>7197</c:v>
                </c:pt>
                <c:pt idx="83">
                  <c:v>14750</c:v>
                </c:pt>
                <c:pt idx="84">
                  <c:v>6012</c:v>
                </c:pt>
                <c:pt idx="85">
                  <c:v>3284</c:v>
                </c:pt>
                <c:pt idx="86">
                  <c:v>10142</c:v>
                </c:pt>
                <c:pt idx="87">
                  <c:v>9405</c:v>
                </c:pt>
                <c:pt idx="88">
                  <c:v>29474</c:v>
                </c:pt>
                <c:pt idx="89">
                  <c:v>11964</c:v>
                </c:pt>
                <c:pt idx="90">
                  <c:v>4266</c:v>
                </c:pt>
                <c:pt idx="91">
                  <c:v>5313</c:v>
                </c:pt>
                <c:pt idx="92">
                  <c:v>3754</c:v>
                </c:pt>
                <c:pt idx="93">
                  <c:v>27135</c:v>
                </c:pt>
                <c:pt idx="94">
                  <c:v>6402</c:v>
                </c:pt>
                <c:pt idx="95">
                  <c:v>1920</c:v>
                </c:pt>
                <c:pt idx="96">
                  <c:v>3546</c:v>
                </c:pt>
                <c:pt idx="97">
                  <c:v>3702</c:v>
                </c:pt>
                <c:pt idx="98">
                  <c:v>4128</c:v>
                </c:pt>
                <c:pt idx="99">
                  <c:v>1903</c:v>
                </c:pt>
                <c:pt idx="100">
                  <c:v>761</c:v>
                </c:pt>
                <c:pt idx="101">
                  <c:v>528</c:v>
                </c:pt>
                <c:pt idx="102">
                  <c:v>649</c:v>
                </c:pt>
                <c:pt idx="103">
                  <c:v>278</c:v>
                </c:pt>
                <c:pt idx="104">
                  <c:v>415</c:v>
                </c:pt>
                <c:pt idx="105">
                  <c:v>1303</c:v>
                </c:pt>
                <c:pt idx="106">
                  <c:v>235</c:v>
                </c:pt>
                <c:pt idx="107">
                  <c:v>282</c:v>
                </c:pt>
                <c:pt idx="108">
                  <c:v>242</c:v>
                </c:pt>
                <c:pt idx="109">
                  <c:v>499</c:v>
                </c:pt>
                <c:pt idx="110">
                  <c:v>525</c:v>
                </c:pt>
                <c:pt idx="111">
                  <c:v>1323</c:v>
                </c:pt>
                <c:pt idx="112">
                  <c:v>499</c:v>
                </c:pt>
                <c:pt idx="113">
                  <c:v>905</c:v>
                </c:pt>
                <c:pt idx="114">
                  <c:v>157</c:v>
                </c:pt>
                <c:pt idx="115">
                  <c:v>755</c:v>
                </c:pt>
                <c:pt idx="116">
                  <c:v>1041</c:v>
                </c:pt>
                <c:pt idx="117">
                  <c:v>759</c:v>
                </c:pt>
                <c:pt idx="118">
                  <c:v>455</c:v>
                </c:pt>
                <c:pt idx="119">
                  <c:v>365</c:v>
                </c:pt>
                <c:pt idx="120">
                  <c:v>1390</c:v>
                </c:pt>
                <c:pt idx="121">
                  <c:v>249</c:v>
                </c:pt>
                <c:pt idx="122">
                  <c:v>444</c:v>
                </c:pt>
                <c:pt idx="123">
                  <c:v>788</c:v>
                </c:pt>
                <c:pt idx="124">
                  <c:v>169</c:v>
                </c:pt>
                <c:pt idx="125">
                  <c:v>322</c:v>
                </c:pt>
                <c:pt idx="126">
                  <c:v>275</c:v>
                </c:pt>
                <c:pt idx="127">
                  <c:v>272</c:v>
                </c:pt>
                <c:pt idx="128">
                  <c:v>234</c:v>
                </c:pt>
                <c:pt idx="129">
                  <c:v>18</c:v>
                </c:pt>
                <c:pt idx="130">
                  <c:v>0</c:v>
                </c:pt>
                <c:pt idx="131">
                  <c:v>2456</c:v>
                </c:pt>
                <c:pt idx="132">
                  <c:v>3348</c:v>
                </c:pt>
              </c:numCache>
            </c:numRef>
          </c:val>
          <c:extLst>
            <c:ext xmlns:c16="http://schemas.microsoft.com/office/drawing/2014/chart" uri="{C3380CC4-5D6E-409C-BE32-E72D297353CC}">
              <c16:uniqueId val="{00000000-AEB4-674F-8990-54AEC280F036}"/>
            </c:ext>
          </c:extLst>
        </c:ser>
        <c:dLbls>
          <c:showLegendKey val="0"/>
          <c:showVal val="0"/>
          <c:showCatName val="0"/>
          <c:showSerName val="0"/>
          <c:showPercent val="0"/>
          <c:showBubbleSize val="0"/>
        </c:dLbls>
        <c:gapWidth val="219"/>
        <c:overlap val="-27"/>
        <c:axId val="1679134288"/>
        <c:axId val="1678847040"/>
      </c:barChart>
      <c:catAx>
        <c:axId val="1679134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678847040"/>
        <c:crosses val="autoZero"/>
        <c:auto val="1"/>
        <c:lblAlgn val="ctr"/>
        <c:lblOffset val="100"/>
        <c:noMultiLvlLbl val="0"/>
      </c:catAx>
      <c:valAx>
        <c:axId val="167884704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6791342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aseline="0"/>
              <a:t>Working days lost (thousands) log scale</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'09_Waste_Strikes_1891_2023'!$B$10</c:f>
              <c:strCache>
                <c:ptCount val="1"/>
                <c:pt idx="0">
                  <c:v>Working days lost (thousands)</c:v>
                </c:pt>
              </c:strCache>
            </c:strRef>
          </c:tx>
          <c:spPr>
            <a:solidFill>
              <a:schemeClr val="accent1"/>
            </a:solidFill>
            <a:ln>
              <a:noFill/>
            </a:ln>
            <a:effectLst/>
          </c:spPr>
          <c:invertIfNegative val="0"/>
          <c:cat>
            <c:numRef>
              <c:f>'09_Waste_Strikes_1891_2023'!$A$11:$A$143</c:f>
              <c:numCache>
                <c:formatCode>General</c:formatCode>
                <c:ptCount val="133"/>
                <c:pt idx="0">
                  <c:v>1891</c:v>
                </c:pt>
                <c:pt idx="1">
                  <c:v>1892</c:v>
                </c:pt>
                <c:pt idx="2">
                  <c:v>1893</c:v>
                </c:pt>
                <c:pt idx="3">
                  <c:v>1894</c:v>
                </c:pt>
                <c:pt idx="4">
                  <c:v>1895</c:v>
                </c:pt>
                <c:pt idx="5">
                  <c:v>1896</c:v>
                </c:pt>
                <c:pt idx="6">
                  <c:v>1897</c:v>
                </c:pt>
                <c:pt idx="7">
                  <c:v>1898</c:v>
                </c:pt>
                <c:pt idx="8">
                  <c:v>1899</c:v>
                </c:pt>
                <c:pt idx="9">
                  <c:v>1900</c:v>
                </c:pt>
                <c:pt idx="10">
                  <c:v>1901</c:v>
                </c:pt>
                <c:pt idx="11">
                  <c:v>1902</c:v>
                </c:pt>
                <c:pt idx="12">
                  <c:v>1903</c:v>
                </c:pt>
                <c:pt idx="13">
                  <c:v>1904</c:v>
                </c:pt>
                <c:pt idx="14">
                  <c:v>1905</c:v>
                </c:pt>
                <c:pt idx="15">
                  <c:v>1906</c:v>
                </c:pt>
                <c:pt idx="16">
                  <c:v>1907</c:v>
                </c:pt>
                <c:pt idx="17">
                  <c:v>1908</c:v>
                </c:pt>
                <c:pt idx="18">
                  <c:v>1909</c:v>
                </c:pt>
                <c:pt idx="19">
                  <c:v>1910</c:v>
                </c:pt>
                <c:pt idx="20">
                  <c:v>1911</c:v>
                </c:pt>
                <c:pt idx="21">
                  <c:v>1912</c:v>
                </c:pt>
                <c:pt idx="22">
                  <c:v>1913</c:v>
                </c:pt>
                <c:pt idx="23">
                  <c:v>1914</c:v>
                </c:pt>
                <c:pt idx="24">
                  <c:v>1915</c:v>
                </c:pt>
                <c:pt idx="25">
                  <c:v>1916</c:v>
                </c:pt>
                <c:pt idx="26">
                  <c:v>1917</c:v>
                </c:pt>
                <c:pt idx="27">
                  <c:v>1918</c:v>
                </c:pt>
                <c:pt idx="28">
                  <c:v>1919</c:v>
                </c:pt>
                <c:pt idx="29">
                  <c:v>1920</c:v>
                </c:pt>
                <c:pt idx="30">
                  <c:v>1921</c:v>
                </c:pt>
                <c:pt idx="31">
                  <c:v>1922</c:v>
                </c:pt>
                <c:pt idx="32">
                  <c:v>1923</c:v>
                </c:pt>
                <c:pt idx="33">
                  <c:v>1924</c:v>
                </c:pt>
                <c:pt idx="34">
                  <c:v>1925</c:v>
                </c:pt>
                <c:pt idx="35">
                  <c:v>1926</c:v>
                </c:pt>
                <c:pt idx="36">
                  <c:v>1927</c:v>
                </c:pt>
                <c:pt idx="37">
                  <c:v>1928</c:v>
                </c:pt>
                <c:pt idx="38">
                  <c:v>1929</c:v>
                </c:pt>
                <c:pt idx="39">
                  <c:v>1930</c:v>
                </c:pt>
                <c:pt idx="40">
                  <c:v>1931</c:v>
                </c:pt>
                <c:pt idx="41">
                  <c:v>1932</c:v>
                </c:pt>
                <c:pt idx="42">
                  <c:v>1933</c:v>
                </c:pt>
                <c:pt idx="43">
                  <c:v>1934</c:v>
                </c:pt>
                <c:pt idx="44">
                  <c:v>1935</c:v>
                </c:pt>
                <c:pt idx="45">
                  <c:v>1936</c:v>
                </c:pt>
                <c:pt idx="46">
                  <c:v>1937</c:v>
                </c:pt>
                <c:pt idx="47">
                  <c:v>1938</c:v>
                </c:pt>
                <c:pt idx="48">
                  <c:v>1939</c:v>
                </c:pt>
                <c:pt idx="49">
                  <c:v>1940</c:v>
                </c:pt>
                <c:pt idx="50">
                  <c:v>1941</c:v>
                </c:pt>
                <c:pt idx="51">
                  <c:v>1942</c:v>
                </c:pt>
                <c:pt idx="52">
                  <c:v>1943</c:v>
                </c:pt>
                <c:pt idx="53">
                  <c:v>1944</c:v>
                </c:pt>
                <c:pt idx="54">
                  <c:v>1945</c:v>
                </c:pt>
                <c:pt idx="55">
                  <c:v>1946</c:v>
                </c:pt>
                <c:pt idx="56">
                  <c:v>1947</c:v>
                </c:pt>
                <c:pt idx="57">
                  <c:v>1948</c:v>
                </c:pt>
                <c:pt idx="58">
                  <c:v>1949</c:v>
                </c:pt>
                <c:pt idx="59">
                  <c:v>1950</c:v>
                </c:pt>
                <c:pt idx="60">
                  <c:v>1951</c:v>
                </c:pt>
                <c:pt idx="61">
                  <c:v>1952</c:v>
                </c:pt>
                <c:pt idx="62">
                  <c:v>1953</c:v>
                </c:pt>
                <c:pt idx="63">
                  <c:v>1954</c:v>
                </c:pt>
                <c:pt idx="64">
                  <c:v>1955</c:v>
                </c:pt>
                <c:pt idx="65">
                  <c:v>1956</c:v>
                </c:pt>
                <c:pt idx="66">
                  <c:v>1957</c:v>
                </c:pt>
                <c:pt idx="67">
                  <c:v>1958</c:v>
                </c:pt>
                <c:pt idx="68">
                  <c:v>1959</c:v>
                </c:pt>
                <c:pt idx="69">
                  <c:v>1960</c:v>
                </c:pt>
                <c:pt idx="70">
                  <c:v>1961</c:v>
                </c:pt>
                <c:pt idx="71">
                  <c:v>1962</c:v>
                </c:pt>
                <c:pt idx="72">
                  <c:v>1963</c:v>
                </c:pt>
                <c:pt idx="73">
                  <c:v>1964</c:v>
                </c:pt>
                <c:pt idx="74">
                  <c:v>1965</c:v>
                </c:pt>
                <c:pt idx="75">
                  <c:v>1966</c:v>
                </c:pt>
                <c:pt idx="76">
                  <c:v>1967</c:v>
                </c:pt>
                <c:pt idx="77">
                  <c:v>1968</c:v>
                </c:pt>
                <c:pt idx="78">
                  <c:v>1969</c:v>
                </c:pt>
                <c:pt idx="79">
                  <c:v>1970</c:v>
                </c:pt>
                <c:pt idx="80">
                  <c:v>1971</c:v>
                </c:pt>
                <c:pt idx="81">
                  <c:v>1972</c:v>
                </c:pt>
                <c:pt idx="82">
                  <c:v>1973</c:v>
                </c:pt>
                <c:pt idx="83">
                  <c:v>1974</c:v>
                </c:pt>
                <c:pt idx="84">
                  <c:v>1975</c:v>
                </c:pt>
                <c:pt idx="85">
                  <c:v>1976</c:v>
                </c:pt>
                <c:pt idx="86">
                  <c:v>1977</c:v>
                </c:pt>
                <c:pt idx="87">
                  <c:v>1978</c:v>
                </c:pt>
                <c:pt idx="88">
                  <c:v>1979</c:v>
                </c:pt>
                <c:pt idx="89">
                  <c:v>1980</c:v>
                </c:pt>
                <c:pt idx="90">
                  <c:v>1981</c:v>
                </c:pt>
                <c:pt idx="91">
                  <c:v>1982</c:v>
                </c:pt>
                <c:pt idx="92">
                  <c:v>1983</c:v>
                </c:pt>
                <c:pt idx="93">
                  <c:v>1984</c:v>
                </c:pt>
                <c:pt idx="94">
                  <c:v>1985</c:v>
                </c:pt>
                <c:pt idx="95">
                  <c:v>1986</c:v>
                </c:pt>
                <c:pt idx="96">
                  <c:v>1987</c:v>
                </c:pt>
                <c:pt idx="97">
                  <c:v>1988</c:v>
                </c:pt>
                <c:pt idx="98">
                  <c:v>1989</c:v>
                </c:pt>
                <c:pt idx="99">
                  <c:v>1990</c:v>
                </c:pt>
                <c:pt idx="100">
                  <c:v>1991</c:v>
                </c:pt>
                <c:pt idx="101">
                  <c:v>1992</c:v>
                </c:pt>
                <c:pt idx="102">
                  <c:v>1993</c:v>
                </c:pt>
                <c:pt idx="103">
                  <c:v>1994</c:v>
                </c:pt>
                <c:pt idx="104">
                  <c:v>1995</c:v>
                </c:pt>
                <c:pt idx="105">
                  <c:v>1996</c:v>
                </c:pt>
                <c:pt idx="106">
                  <c:v>1997</c:v>
                </c:pt>
                <c:pt idx="107">
                  <c:v>1998</c:v>
                </c:pt>
                <c:pt idx="108">
                  <c:v>1999</c:v>
                </c:pt>
                <c:pt idx="109">
                  <c:v>2000</c:v>
                </c:pt>
                <c:pt idx="110">
                  <c:v>2001</c:v>
                </c:pt>
                <c:pt idx="111">
                  <c:v>2002</c:v>
                </c:pt>
                <c:pt idx="112">
                  <c:v>2003</c:v>
                </c:pt>
                <c:pt idx="113">
                  <c:v>2004</c:v>
                </c:pt>
                <c:pt idx="114">
                  <c:v>2005</c:v>
                </c:pt>
                <c:pt idx="115">
                  <c:v>2006</c:v>
                </c:pt>
                <c:pt idx="116">
                  <c:v>2007</c:v>
                </c:pt>
                <c:pt idx="117">
                  <c:v>2008</c:v>
                </c:pt>
                <c:pt idx="118">
                  <c:v>2009</c:v>
                </c:pt>
                <c:pt idx="119">
                  <c:v>2010</c:v>
                </c:pt>
                <c:pt idx="120">
                  <c:v>2011</c:v>
                </c:pt>
                <c:pt idx="121">
                  <c:v>2012</c:v>
                </c:pt>
                <c:pt idx="122">
                  <c:v>2013</c:v>
                </c:pt>
                <c:pt idx="123">
                  <c:v>2014</c:v>
                </c:pt>
                <c:pt idx="124">
                  <c:v>2015</c:v>
                </c:pt>
                <c:pt idx="125">
                  <c:v>2016</c:v>
                </c:pt>
                <c:pt idx="126">
                  <c:v>2017</c:v>
                </c:pt>
                <c:pt idx="127">
                  <c:v>2018</c:v>
                </c:pt>
                <c:pt idx="128">
                  <c:v>2019</c:v>
                </c:pt>
                <c:pt idx="129">
                  <c:v>2020</c:v>
                </c:pt>
                <c:pt idx="130">
                  <c:v>2021</c:v>
                </c:pt>
                <c:pt idx="131">
                  <c:v>2022</c:v>
                </c:pt>
                <c:pt idx="132">
                  <c:v>2023</c:v>
                </c:pt>
              </c:numCache>
            </c:numRef>
          </c:cat>
          <c:val>
            <c:numRef>
              <c:f>'09_Waste_Strikes_1891_2023'!$B$11:$B$143</c:f>
              <c:numCache>
                <c:formatCode>General</c:formatCode>
                <c:ptCount val="133"/>
                <c:pt idx="0">
                  <c:v>6809</c:v>
                </c:pt>
                <c:pt idx="1">
                  <c:v>7382</c:v>
                </c:pt>
                <c:pt idx="2">
                  <c:v>30439</c:v>
                </c:pt>
                <c:pt idx="3">
                  <c:v>9506</c:v>
                </c:pt>
                <c:pt idx="4">
                  <c:v>5701</c:v>
                </c:pt>
                <c:pt idx="5">
                  <c:v>3565</c:v>
                </c:pt>
                <c:pt idx="6">
                  <c:v>10327</c:v>
                </c:pt>
                <c:pt idx="7">
                  <c:v>15257</c:v>
                </c:pt>
                <c:pt idx="8">
                  <c:v>2503</c:v>
                </c:pt>
                <c:pt idx="9">
                  <c:v>3088</c:v>
                </c:pt>
                <c:pt idx="10">
                  <c:v>4130</c:v>
                </c:pt>
                <c:pt idx="11">
                  <c:v>3438</c:v>
                </c:pt>
                <c:pt idx="12">
                  <c:v>2320</c:v>
                </c:pt>
                <c:pt idx="13">
                  <c:v>1464</c:v>
                </c:pt>
                <c:pt idx="14">
                  <c:v>2368</c:v>
                </c:pt>
                <c:pt idx="15">
                  <c:v>3019</c:v>
                </c:pt>
                <c:pt idx="16">
                  <c:v>2148</c:v>
                </c:pt>
                <c:pt idx="17">
                  <c:v>10785</c:v>
                </c:pt>
                <c:pt idx="18">
                  <c:v>2687</c:v>
                </c:pt>
                <c:pt idx="19">
                  <c:v>9867</c:v>
                </c:pt>
                <c:pt idx="20">
                  <c:v>10155</c:v>
                </c:pt>
                <c:pt idx="21">
                  <c:v>40890</c:v>
                </c:pt>
                <c:pt idx="22">
                  <c:v>9804</c:v>
                </c:pt>
                <c:pt idx="23">
                  <c:v>9878</c:v>
                </c:pt>
                <c:pt idx="24">
                  <c:v>2953</c:v>
                </c:pt>
                <c:pt idx="25">
                  <c:v>2446</c:v>
                </c:pt>
                <c:pt idx="26">
                  <c:v>5647</c:v>
                </c:pt>
                <c:pt idx="27">
                  <c:v>5875</c:v>
                </c:pt>
                <c:pt idx="28">
                  <c:v>34969</c:v>
                </c:pt>
                <c:pt idx="29">
                  <c:v>26568</c:v>
                </c:pt>
                <c:pt idx="30">
                  <c:v>85872</c:v>
                </c:pt>
                <c:pt idx="31">
                  <c:v>19850</c:v>
                </c:pt>
                <c:pt idx="32">
                  <c:v>10672</c:v>
                </c:pt>
                <c:pt idx="33">
                  <c:v>8424</c:v>
                </c:pt>
                <c:pt idx="34">
                  <c:v>7952</c:v>
                </c:pt>
                <c:pt idx="35">
                  <c:v>162233</c:v>
                </c:pt>
                <c:pt idx="36">
                  <c:v>1174</c:v>
                </c:pt>
                <c:pt idx="37">
                  <c:v>1388</c:v>
                </c:pt>
                <c:pt idx="38">
                  <c:v>8287</c:v>
                </c:pt>
                <c:pt idx="39">
                  <c:v>4399</c:v>
                </c:pt>
                <c:pt idx="40">
                  <c:v>6983</c:v>
                </c:pt>
                <c:pt idx="41">
                  <c:v>6488</c:v>
                </c:pt>
                <c:pt idx="42">
                  <c:v>1072</c:v>
                </c:pt>
                <c:pt idx="43">
                  <c:v>959</c:v>
                </c:pt>
                <c:pt idx="44">
                  <c:v>1955</c:v>
                </c:pt>
                <c:pt idx="45">
                  <c:v>1829</c:v>
                </c:pt>
                <c:pt idx="46">
                  <c:v>3413</c:v>
                </c:pt>
                <c:pt idx="47">
                  <c:v>1334</c:v>
                </c:pt>
                <c:pt idx="48">
                  <c:v>1356</c:v>
                </c:pt>
                <c:pt idx="49">
                  <c:v>940</c:v>
                </c:pt>
                <c:pt idx="50">
                  <c:v>1079</c:v>
                </c:pt>
                <c:pt idx="51">
                  <c:v>1527</c:v>
                </c:pt>
                <c:pt idx="52">
                  <c:v>1808</c:v>
                </c:pt>
                <c:pt idx="53">
                  <c:v>3714</c:v>
                </c:pt>
                <c:pt idx="54">
                  <c:v>2835</c:v>
                </c:pt>
                <c:pt idx="55">
                  <c:v>2158</c:v>
                </c:pt>
                <c:pt idx="56">
                  <c:v>2433</c:v>
                </c:pt>
                <c:pt idx="57">
                  <c:v>1944</c:v>
                </c:pt>
                <c:pt idx="58">
                  <c:v>1807</c:v>
                </c:pt>
                <c:pt idx="59">
                  <c:v>1389</c:v>
                </c:pt>
                <c:pt idx="60">
                  <c:v>1694</c:v>
                </c:pt>
                <c:pt idx="61">
                  <c:v>1792</c:v>
                </c:pt>
                <c:pt idx="62">
                  <c:v>2184</c:v>
                </c:pt>
                <c:pt idx="63">
                  <c:v>2457</c:v>
                </c:pt>
                <c:pt idx="64">
                  <c:v>3781</c:v>
                </c:pt>
                <c:pt idx="65">
                  <c:v>2083</c:v>
                </c:pt>
                <c:pt idx="66">
                  <c:v>8412</c:v>
                </c:pt>
                <c:pt idx="67">
                  <c:v>3462</c:v>
                </c:pt>
                <c:pt idx="68">
                  <c:v>5270</c:v>
                </c:pt>
                <c:pt idx="69">
                  <c:v>3024</c:v>
                </c:pt>
                <c:pt idx="70">
                  <c:v>3046</c:v>
                </c:pt>
                <c:pt idx="71">
                  <c:v>5798</c:v>
                </c:pt>
                <c:pt idx="72">
                  <c:v>1755</c:v>
                </c:pt>
                <c:pt idx="73">
                  <c:v>2277</c:v>
                </c:pt>
                <c:pt idx="74">
                  <c:v>2925</c:v>
                </c:pt>
                <c:pt idx="75">
                  <c:v>2398</c:v>
                </c:pt>
                <c:pt idx="76">
                  <c:v>2787</c:v>
                </c:pt>
                <c:pt idx="77">
                  <c:v>4690</c:v>
                </c:pt>
                <c:pt idx="78">
                  <c:v>6846</c:v>
                </c:pt>
                <c:pt idx="79">
                  <c:v>10980</c:v>
                </c:pt>
                <c:pt idx="80">
                  <c:v>13551</c:v>
                </c:pt>
                <c:pt idx="81">
                  <c:v>23909</c:v>
                </c:pt>
                <c:pt idx="82">
                  <c:v>7197</c:v>
                </c:pt>
                <c:pt idx="83">
                  <c:v>14750</c:v>
                </c:pt>
                <c:pt idx="84">
                  <c:v>6012</c:v>
                </c:pt>
                <c:pt idx="85">
                  <c:v>3284</c:v>
                </c:pt>
                <c:pt idx="86">
                  <c:v>10142</c:v>
                </c:pt>
                <c:pt idx="87">
                  <c:v>9405</c:v>
                </c:pt>
                <c:pt idx="88">
                  <c:v>29474</c:v>
                </c:pt>
                <c:pt idx="89">
                  <c:v>11964</c:v>
                </c:pt>
                <c:pt idx="90">
                  <c:v>4266</c:v>
                </c:pt>
                <c:pt idx="91">
                  <c:v>5313</c:v>
                </c:pt>
                <c:pt idx="92">
                  <c:v>3754</c:v>
                </c:pt>
                <c:pt idx="93">
                  <c:v>27135</c:v>
                </c:pt>
                <c:pt idx="94">
                  <c:v>6402</c:v>
                </c:pt>
                <c:pt idx="95">
                  <c:v>1920</c:v>
                </c:pt>
                <c:pt idx="96">
                  <c:v>3546</c:v>
                </c:pt>
                <c:pt idx="97">
                  <c:v>3702</c:v>
                </c:pt>
                <c:pt idx="98">
                  <c:v>4128</c:v>
                </c:pt>
                <c:pt idx="99">
                  <c:v>1903</c:v>
                </c:pt>
                <c:pt idx="100">
                  <c:v>761</c:v>
                </c:pt>
                <c:pt idx="101">
                  <c:v>528</c:v>
                </c:pt>
                <c:pt idx="102">
                  <c:v>649</c:v>
                </c:pt>
                <c:pt idx="103">
                  <c:v>278</c:v>
                </c:pt>
                <c:pt idx="104">
                  <c:v>415</c:v>
                </c:pt>
                <c:pt idx="105">
                  <c:v>1303</c:v>
                </c:pt>
                <c:pt idx="106">
                  <c:v>235</c:v>
                </c:pt>
                <c:pt idx="107">
                  <c:v>282</c:v>
                </c:pt>
                <c:pt idx="108">
                  <c:v>242</c:v>
                </c:pt>
                <c:pt idx="109">
                  <c:v>499</c:v>
                </c:pt>
                <c:pt idx="110">
                  <c:v>525</c:v>
                </c:pt>
                <c:pt idx="111">
                  <c:v>1323</c:v>
                </c:pt>
                <c:pt idx="112">
                  <c:v>499</c:v>
                </c:pt>
                <c:pt idx="113">
                  <c:v>905</c:v>
                </c:pt>
                <c:pt idx="114">
                  <c:v>157</c:v>
                </c:pt>
                <c:pt idx="115">
                  <c:v>755</c:v>
                </c:pt>
                <c:pt idx="116">
                  <c:v>1041</c:v>
                </c:pt>
                <c:pt idx="117">
                  <c:v>759</c:v>
                </c:pt>
                <c:pt idx="118">
                  <c:v>455</c:v>
                </c:pt>
                <c:pt idx="119">
                  <c:v>365</c:v>
                </c:pt>
                <c:pt idx="120">
                  <c:v>1390</c:v>
                </c:pt>
                <c:pt idx="121">
                  <c:v>249</c:v>
                </c:pt>
                <c:pt idx="122">
                  <c:v>444</c:v>
                </c:pt>
                <c:pt idx="123">
                  <c:v>788</c:v>
                </c:pt>
                <c:pt idx="124">
                  <c:v>169</c:v>
                </c:pt>
                <c:pt idx="125">
                  <c:v>322</c:v>
                </c:pt>
                <c:pt idx="126">
                  <c:v>275</c:v>
                </c:pt>
                <c:pt idx="127">
                  <c:v>272</c:v>
                </c:pt>
                <c:pt idx="128">
                  <c:v>234</c:v>
                </c:pt>
                <c:pt idx="129">
                  <c:v>18</c:v>
                </c:pt>
                <c:pt idx="130">
                  <c:v>0</c:v>
                </c:pt>
                <c:pt idx="131">
                  <c:v>2456</c:v>
                </c:pt>
                <c:pt idx="132">
                  <c:v>3348</c:v>
                </c:pt>
              </c:numCache>
            </c:numRef>
          </c:val>
          <c:extLst>
            <c:ext xmlns:c16="http://schemas.microsoft.com/office/drawing/2014/chart" uri="{C3380CC4-5D6E-409C-BE32-E72D297353CC}">
              <c16:uniqueId val="{00000000-9214-5443-B1A7-67C519A30E4F}"/>
            </c:ext>
          </c:extLst>
        </c:ser>
        <c:dLbls>
          <c:showLegendKey val="0"/>
          <c:showVal val="0"/>
          <c:showCatName val="0"/>
          <c:showSerName val="0"/>
          <c:showPercent val="0"/>
          <c:showBubbleSize val="0"/>
        </c:dLbls>
        <c:gapWidth val="200"/>
        <c:overlap val="-25"/>
        <c:axId val="1679134288"/>
        <c:axId val="1678847040"/>
      </c:barChart>
      <c:catAx>
        <c:axId val="1679134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678847040"/>
        <c:crosses val="autoZero"/>
        <c:auto val="1"/>
        <c:lblAlgn val="ctr"/>
        <c:lblOffset val="100"/>
        <c:noMultiLvlLbl val="0"/>
      </c:catAx>
      <c:valAx>
        <c:axId val="1678847040"/>
        <c:scaling>
          <c:logBase val="10"/>
          <c:orientation val="minMax"/>
          <c:max val="100000"/>
          <c:min val="1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6791342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GB" sz="1800" b="1" i="0" baseline="0"/>
              <a:t>Share of National Income being spent on education, UK, 1955-2020</a:t>
            </a:r>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'10_Exploitation_State_Education'!$P$13</c:f>
              <c:strCache>
                <c:ptCount val="1"/>
                <c:pt idx="0">
                  <c:v>Share of National Income (RHS)</c:v>
                </c:pt>
              </c:strCache>
            </c:strRef>
          </c:tx>
          <c:spPr>
            <a:ln w="28575" cap="rnd">
              <a:solidFill>
                <a:schemeClr val="accent1"/>
              </a:solidFill>
              <a:round/>
            </a:ln>
            <a:effectLst/>
          </c:spPr>
          <c:marker>
            <c:symbol val="none"/>
          </c:marker>
          <c:cat>
            <c:strRef>
              <c:f>'10_Exploitation_State_Education'!$O$14:$O$79</c:f>
              <c:strCache>
                <c:ptCount val="66"/>
                <c:pt idx="0">
                  <c:v>1955–56</c:v>
                </c:pt>
                <c:pt idx="1">
                  <c:v>1956–57</c:v>
                </c:pt>
                <c:pt idx="2">
                  <c:v>1957–58</c:v>
                </c:pt>
                <c:pt idx="3">
                  <c:v>1958–59</c:v>
                </c:pt>
                <c:pt idx="4">
                  <c:v>1959–60</c:v>
                </c:pt>
                <c:pt idx="5">
                  <c:v>1960–61</c:v>
                </c:pt>
                <c:pt idx="6">
                  <c:v>1961–62</c:v>
                </c:pt>
                <c:pt idx="7">
                  <c:v>1962–63</c:v>
                </c:pt>
                <c:pt idx="8">
                  <c:v>1963–64</c:v>
                </c:pt>
                <c:pt idx="9">
                  <c:v>1964–65</c:v>
                </c:pt>
                <c:pt idx="10">
                  <c:v>1965–66</c:v>
                </c:pt>
                <c:pt idx="11">
                  <c:v>1966–67</c:v>
                </c:pt>
                <c:pt idx="12">
                  <c:v>1967–68</c:v>
                </c:pt>
                <c:pt idx="13">
                  <c:v>1968–69</c:v>
                </c:pt>
                <c:pt idx="14">
                  <c:v>1969–70</c:v>
                </c:pt>
                <c:pt idx="15">
                  <c:v>1970–71</c:v>
                </c:pt>
                <c:pt idx="16">
                  <c:v>1971–72</c:v>
                </c:pt>
                <c:pt idx="17">
                  <c:v>1972–73</c:v>
                </c:pt>
                <c:pt idx="18">
                  <c:v>1973–74</c:v>
                </c:pt>
                <c:pt idx="19">
                  <c:v>1974–75</c:v>
                </c:pt>
                <c:pt idx="20">
                  <c:v>1975–76</c:v>
                </c:pt>
                <c:pt idx="21">
                  <c:v>1976–77</c:v>
                </c:pt>
                <c:pt idx="22">
                  <c:v>1977–78</c:v>
                </c:pt>
                <c:pt idx="23">
                  <c:v>1978–79</c:v>
                </c:pt>
                <c:pt idx="24">
                  <c:v>1979–80</c:v>
                </c:pt>
                <c:pt idx="25">
                  <c:v>1980–81</c:v>
                </c:pt>
                <c:pt idx="26">
                  <c:v>1981–82</c:v>
                </c:pt>
                <c:pt idx="27">
                  <c:v>1982–83</c:v>
                </c:pt>
                <c:pt idx="28">
                  <c:v>1983–84</c:v>
                </c:pt>
                <c:pt idx="29">
                  <c:v>1984–85</c:v>
                </c:pt>
                <c:pt idx="30">
                  <c:v>1985–86</c:v>
                </c:pt>
                <c:pt idx="31">
                  <c:v>1986–87</c:v>
                </c:pt>
                <c:pt idx="32">
                  <c:v>1987–88</c:v>
                </c:pt>
                <c:pt idx="33">
                  <c:v>1988–89</c:v>
                </c:pt>
                <c:pt idx="34">
                  <c:v>1989–90</c:v>
                </c:pt>
                <c:pt idx="35">
                  <c:v>1990–91</c:v>
                </c:pt>
                <c:pt idx="36">
                  <c:v>1991–92</c:v>
                </c:pt>
                <c:pt idx="37">
                  <c:v>1992–93</c:v>
                </c:pt>
                <c:pt idx="38">
                  <c:v>1993–94</c:v>
                </c:pt>
                <c:pt idx="39">
                  <c:v>1994–95</c:v>
                </c:pt>
                <c:pt idx="40">
                  <c:v>1995–96</c:v>
                </c:pt>
                <c:pt idx="41">
                  <c:v>1996–97</c:v>
                </c:pt>
                <c:pt idx="42">
                  <c:v>1997–98</c:v>
                </c:pt>
                <c:pt idx="43">
                  <c:v>1998–99</c:v>
                </c:pt>
                <c:pt idx="44">
                  <c:v>1999–00</c:v>
                </c:pt>
                <c:pt idx="45">
                  <c:v>2000–01</c:v>
                </c:pt>
                <c:pt idx="46">
                  <c:v>2001–02</c:v>
                </c:pt>
                <c:pt idx="47">
                  <c:v>2002–03</c:v>
                </c:pt>
                <c:pt idx="48">
                  <c:v>2003–04</c:v>
                </c:pt>
                <c:pt idx="49">
                  <c:v>2004–05</c:v>
                </c:pt>
                <c:pt idx="50">
                  <c:v>2005–06</c:v>
                </c:pt>
                <c:pt idx="51">
                  <c:v>2006–07</c:v>
                </c:pt>
                <c:pt idx="52">
                  <c:v>2007–08</c:v>
                </c:pt>
                <c:pt idx="53">
                  <c:v>2008–09</c:v>
                </c:pt>
                <c:pt idx="54">
                  <c:v>2009–10</c:v>
                </c:pt>
                <c:pt idx="55">
                  <c:v>2010–11</c:v>
                </c:pt>
                <c:pt idx="56">
                  <c:v>2011–12</c:v>
                </c:pt>
                <c:pt idx="57">
                  <c:v>2012–13</c:v>
                </c:pt>
                <c:pt idx="58">
                  <c:v>2013–14</c:v>
                </c:pt>
                <c:pt idx="59">
                  <c:v>2014–15</c:v>
                </c:pt>
                <c:pt idx="60">
                  <c:v>2015–16</c:v>
                </c:pt>
                <c:pt idx="61">
                  <c:v>2016–17</c:v>
                </c:pt>
                <c:pt idx="62">
                  <c:v>2017–18</c:v>
                </c:pt>
                <c:pt idx="63">
                  <c:v>2018–19</c:v>
                </c:pt>
                <c:pt idx="64">
                  <c:v>2019–20</c:v>
                </c:pt>
                <c:pt idx="65">
                  <c:v>2020-21</c:v>
                </c:pt>
              </c:strCache>
            </c:strRef>
          </c:cat>
          <c:val>
            <c:numRef>
              <c:f>'10_Exploitation_State_Education'!$P$14:$P$79</c:f>
              <c:numCache>
                <c:formatCode>0.00%</c:formatCode>
                <c:ptCount val="66"/>
                <c:pt idx="0">
                  <c:v>2.87E-2</c:v>
                </c:pt>
                <c:pt idx="1">
                  <c:v>3.0800000000000001E-2</c:v>
                </c:pt>
                <c:pt idx="2">
                  <c:v>3.2500000000000001E-2</c:v>
                </c:pt>
                <c:pt idx="3">
                  <c:v>3.39E-2</c:v>
                </c:pt>
                <c:pt idx="4">
                  <c:v>3.4299999999999997E-2</c:v>
                </c:pt>
                <c:pt idx="5">
                  <c:v>3.49E-2</c:v>
                </c:pt>
                <c:pt idx="6">
                  <c:v>3.7100000000000001E-2</c:v>
                </c:pt>
                <c:pt idx="7">
                  <c:v>4.0399999999999998E-2</c:v>
                </c:pt>
                <c:pt idx="8">
                  <c:v>4.1000000000000002E-2</c:v>
                </c:pt>
                <c:pt idx="9">
                  <c:v>4.1599999999999998E-2</c:v>
                </c:pt>
                <c:pt idx="10">
                  <c:v>4.3400000000000001E-2</c:v>
                </c:pt>
                <c:pt idx="11">
                  <c:v>4.4900000000000002E-2</c:v>
                </c:pt>
                <c:pt idx="12">
                  <c:v>4.5400000000000003E-2</c:v>
                </c:pt>
                <c:pt idx="13">
                  <c:v>4.5499999999999999E-2</c:v>
                </c:pt>
                <c:pt idx="14">
                  <c:v>4.5499999999999999E-2</c:v>
                </c:pt>
                <c:pt idx="15">
                  <c:v>4.5400000000000003E-2</c:v>
                </c:pt>
                <c:pt idx="16">
                  <c:v>4.7E-2</c:v>
                </c:pt>
                <c:pt idx="17">
                  <c:v>4.8000000000000001E-2</c:v>
                </c:pt>
                <c:pt idx="18">
                  <c:v>5.0200000000000002E-2</c:v>
                </c:pt>
                <c:pt idx="19">
                  <c:v>5.2400000000000002E-2</c:v>
                </c:pt>
                <c:pt idx="20">
                  <c:v>5.6399999999999999E-2</c:v>
                </c:pt>
                <c:pt idx="21">
                  <c:v>5.33E-2</c:v>
                </c:pt>
                <c:pt idx="22">
                  <c:v>5.1700000000000003E-2</c:v>
                </c:pt>
                <c:pt idx="23">
                  <c:v>4.9200000000000001E-2</c:v>
                </c:pt>
                <c:pt idx="24">
                  <c:v>4.7100000000000003E-2</c:v>
                </c:pt>
                <c:pt idx="25">
                  <c:v>4.9299999999999997E-2</c:v>
                </c:pt>
                <c:pt idx="26">
                  <c:v>4.9200000000000001E-2</c:v>
                </c:pt>
                <c:pt idx="27">
                  <c:v>4.7699999999999999E-2</c:v>
                </c:pt>
                <c:pt idx="28">
                  <c:v>4.6399999999999997E-2</c:v>
                </c:pt>
                <c:pt idx="29">
                  <c:v>4.4299999999999999E-2</c:v>
                </c:pt>
                <c:pt idx="30">
                  <c:v>4.2000000000000003E-2</c:v>
                </c:pt>
                <c:pt idx="31">
                  <c:v>4.3200000000000002E-2</c:v>
                </c:pt>
                <c:pt idx="32">
                  <c:v>4.1799999999999997E-2</c:v>
                </c:pt>
                <c:pt idx="33">
                  <c:v>4.0800000000000003E-2</c:v>
                </c:pt>
                <c:pt idx="34">
                  <c:v>4.1599999999999998E-2</c:v>
                </c:pt>
                <c:pt idx="35">
                  <c:v>4.1700000000000001E-2</c:v>
                </c:pt>
                <c:pt idx="36">
                  <c:v>4.4400000000000002E-2</c:v>
                </c:pt>
                <c:pt idx="37">
                  <c:v>4.5499999999999999E-2</c:v>
                </c:pt>
                <c:pt idx="38">
                  <c:v>4.4600000000000001E-2</c:v>
                </c:pt>
                <c:pt idx="39">
                  <c:v>4.4200000000000003E-2</c:v>
                </c:pt>
                <c:pt idx="40">
                  <c:v>4.2900000000000001E-2</c:v>
                </c:pt>
                <c:pt idx="41">
                  <c:v>4.1000000000000002E-2</c:v>
                </c:pt>
                <c:pt idx="42">
                  <c:v>4.02E-2</c:v>
                </c:pt>
                <c:pt idx="43">
                  <c:v>3.9600000000000003E-2</c:v>
                </c:pt>
                <c:pt idx="44">
                  <c:v>4.0099999999999997E-2</c:v>
                </c:pt>
                <c:pt idx="45">
                  <c:v>4.1599999999999998E-2</c:v>
                </c:pt>
                <c:pt idx="46">
                  <c:v>4.4499999999999998E-2</c:v>
                </c:pt>
                <c:pt idx="47">
                  <c:v>4.53E-2</c:v>
                </c:pt>
                <c:pt idx="48">
                  <c:v>4.7899999999999998E-2</c:v>
                </c:pt>
                <c:pt idx="49">
                  <c:v>4.8800000000000003E-2</c:v>
                </c:pt>
                <c:pt idx="50">
                  <c:v>4.9200000000000001E-2</c:v>
                </c:pt>
                <c:pt idx="51">
                  <c:v>4.8899999999999999E-2</c:v>
                </c:pt>
                <c:pt idx="52">
                  <c:v>5.0099999999999999E-2</c:v>
                </c:pt>
                <c:pt idx="53">
                  <c:v>5.28E-2</c:v>
                </c:pt>
                <c:pt idx="54">
                  <c:v>5.6800000000000003E-2</c:v>
                </c:pt>
                <c:pt idx="55">
                  <c:v>5.6399999999999999E-2</c:v>
                </c:pt>
                <c:pt idx="56">
                  <c:v>5.1900000000000002E-2</c:v>
                </c:pt>
                <c:pt idx="57">
                  <c:v>4.87E-2</c:v>
                </c:pt>
                <c:pt idx="58">
                  <c:v>4.7E-2</c:v>
                </c:pt>
                <c:pt idx="59">
                  <c:v>4.5400000000000003E-2</c:v>
                </c:pt>
                <c:pt idx="60">
                  <c:v>4.3900000000000002E-2</c:v>
                </c:pt>
                <c:pt idx="61">
                  <c:v>4.2000000000000003E-2</c:v>
                </c:pt>
                <c:pt idx="62">
                  <c:v>4.1300000000000003E-2</c:v>
                </c:pt>
                <c:pt idx="63">
                  <c:v>4.07E-2</c:v>
                </c:pt>
                <c:pt idx="64">
                  <c:v>4.0800000000000003E-2</c:v>
                </c:pt>
                <c:pt idx="65">
                  <c:v>4.4600000000000001E-2</c:v>
                </c:pt>
              </c:numCache>
            </c:numRef>
          </c:val>
          <c:smooth val="0"/>
          <c:extLst>
            <c:ext xmlns:c16="http://schemas.microsoft.com/office/drawing/2014/chart" uri="{C3380CC4-5D6E-409C-BE32-E72D297353CC}">
              <c16:uniqueId val="{00000000-05C8-A347-96B7-818AC9985E19}"/>
            </c:ext>
          </c:extLst>
        </c:ser>
        <c:ser>
          <c:idx val="1"/>
          <c:order val="1"/>
          <c:tx>
            <c:strRef>
              <c:f>'10_Exploitation_State_Education'!$Q$13</c:f>
              <c:strCache>
                <c:ptCount val="1"/>
                <c:pt idx="0">
                  <c:v>plus estimated additional net cost of issuing student loans</c:v>
                </c:pt>
              </c:strCache>
            </c:strRef>
          </c:tx>
          <c:spPr>
            <a:ln w="28575" cap="rnd">
              <a:solidFill>
                <a:schemeClr val="accent2"/>
              </a:solidFill>
              <a:round/>
            </a:ln>
            <a:effectLst/>
          </c:spPr>
          <c:marker>
            <c:symbol val="none"/>
          </c:marker>
          <c:cat>
            <c:strRef>
              <c:f>'10_Exploitation_State_Education'!$O$14:$O$79</c:f>
              <c:strCache>
                <c:ptCount val="66"/>
                <c:pt idx="0">
                  <c:v>1955–56</c:v>
                </c:pt>
                <c:pt idx="1">
                  <c:v>1956–57</c:v>
                </c:pt>
                <c:pt idx="2">
                  <c:v>1957–58</c:v>
                </c:pt>
                <c:pt idx="3">
                  <c:v>1958–59</c:v>
                </c:pt>
                <c:pt idx="4">
                  <c:v>1959–60</c:v>
                </c:pt>
                <c:pt idx="5">
                  <c:v>1960–61</c:v>
                </c:pt>
                <c:pt idx="6">
                  <c:v>1961–62</c:v>
                </c:pt>
                <c:pt idx="7">
                  <c:v>1962–63</c:v>
                </c:pt>
                <c:pt idx="8">
                  <c:v>1963–64</c:v>
                </c:pt>
                <c:pt idx="9">
                  <c:v>1964–65</c:v>
                </c:pt>
                <c:pt idx="10">
                  <c:v>1965–66</c:v>
                </c:pt>
                <c:pt idx="11">
                  <c:v>1966–67</c:v>
                </c:pt>
                <c:pt idx="12">
                  <c:v>1967–68</c:v>
                </c:pt>
                <c:pt idx="13">
                  <c:v>1968–69</c:v>
                </c:pt>
                <c:pt idx="14">
                  <c:v>1969–70</c:v>
                </c:pt>
                <c:pt idx="15">
                  <c:v>1970–71</c:v>
                </c:pt>
                <c:pt idx="16">
                  <c:v>1971–72</c:v>
                </c:pt>
                <c:pt idx="17">
                  <c:v>1972–73</c:v>
                </c:pt>
                <c:pt idx="18">
                  <c:v>1973–74</c:v>
                </c:pt>
                <c:pt idx="19">
                  <c:v>1974–75</c:v>
                </c:pt>
                <c:pt idx="20">
                  <c:v>1975–76</c:v>
                </c:pt>
                <c:pt idx="21">
                  <c:v>1976–77</c:v>
                </c:pt>
                <c:pt idx="22">
                  <c:v>1977–78</c:v>
                </c:pt>
                <c:pt idx="23">
                  <c:v>1978–79</c:v>
                </c:pt>
                <c:pt idx="24">
                  <c:v>1979–80</c:v>
                </c:pt>
                <c:pt idx="25">
                  <c:v>1980–81</c:v>
                </c:pt>
                <c:pt idx="26">
                  <c:v>1981–82</c:v>
                </c:pt>
                <c:pt idx="27">
                  <c:v>1982–83</c:v>
                </c:pt>
                <c:pt idx="28">
                  <c:v>1983–84</c:v>
                </c:pt>
                <c:pt idx="29">
                  <c:v>1984–85</c:v>
                </c:pt>
                <c:pt idx="30">
                  <c:v>1985–86</c:v>
                </c:pt>
                <c:pt idx="31">
                  <c:v>1986–87</c:v>
                </c:pt>
                <c:pt idx="32">
                  <c:v>1987–88</c:v>
                </c:pt>
                <c:pt idx="33">
                  <c:v>1988–89</c:v>
                </c:pt>
                <c:pt idx="34">
                  <c:v>1989–90</c:v>
                </c:pt>
                <c:pt idx="35">
                  <c:v>1990–91</c:v>
                </c:pt>
                <c:pt idx="36">
                  <c:v>1991–92</c:v>
                </c:pt>
                <c:pt idx="37">
                  <c:v>1992–93</c:v>
                </c:pt>
                <c:pt idx="38">
                  <c:v>1993–94</c:v>
                </c:pt>
                <c:pt idx="39">
                  <c:v>1994–95</c:v>
                </c:pt>
                <c:pt idx="40">
                  <c:v>1995–96</c:v>
                </c:pt>
                <c:pt idx="41">
                  <c:v>1996–97</c:v>
                </c:pt>
                <c:pt idx="42">
                  <c:v>1997–98</c:v>
                </c:pt>
                <c:pt idx="43">
                  <c:v>1998–99</c:v>
                </c:pt>
                <c:pt idx="44">
                  <c:v>1999–00</c:v>
                </c:pt>
                <c:pt idx="45">
                  <c:v>2000–01</c:v>
                </c:pt>
                <c:pt idx="46">
                  <c:v>2001–02</c:v>
                </c:pt>
                <c:pt idx="47">
                  <c:v>2002–03</c:v>
                </c:pt>
                <c:pt idx="48">
                  <c:v>2003–04</c:v>
                </c:pt>
                <c:pt idx="49">
                  <c:v>2004–05</c:v>
                </c:pt>
                <c:pt idx="50">
                  <c:v>2005–06</c:v>
                </c:pt>
                <c:pt idx="51">
                  <c:v>2006–07</c:v>
                </c:pt>
                <c:pt idx="52">
                  <c:v>2007–08</c:v>
                </c:pt>
                <c:pt idx="53">
                  <c:v>2008–09</c:v>
                </c:pt>
                <c:pt idx="54">
                  <c:v>2009–10</c:v>
                </c:pt>
                <c:pt idx="55">
                  <c:v>2010–11</c:v>
                </c:pt>
                <c:pt idx="56">
                  <c:v>2011–12</c:v>
                </c:pt>
                <c:pt idx="57">
                  <c:v>2012–13</c:v>
                </c:pt>
                <c:pt idx="58">
                  <c:v>2013–14</c:v>
                </c:pt>
                <c:pt idx="59">
                  <c:v>2014–15</c:v>
                </c:pt>
                <c:pt idx="60">
                  <c:v>2015–16</c:v>
                </c:pt>
                <c:pt idx="61">
                  <c:v>2016–17</c:v>
                </c:pt>
                <c:pt idx="62">
                  <c:v>2017–18</c:v>
                </c:pt>
                <c:pt idx="63">
                  <c:v>2018–19</c:v>
                </c:pt>
                <c:pt idx="64">
                  <c:v>2019–20</c:v>
                </c:pt>
                <c:pt idx="65">
                  <c:v>2020-21</c:v>
                </c:pt>
              </c:strCache>
            </c:strRef>
          </c:cat>
          <c:val>
            <c:numRef>
              <c:f>'10_Exploitation_State_Education'!$Q$14:$Q$79</c:f>
              <c:numCache>
                <c:formatCode>General</c:formatCode>
                <c:ptCount val="66"/>
                <c:pt idx="60" formatCode="0.00%">
                  <c:v>4.6300000000000001E-2</c:v>
                </c:pt>
                <c:pt idx="61" formatCode="0.00%">
                  <c:v>4.48E-2</c:v>
                </c:pt>
                <c:pt idx="62" formatCode="0.00%">
                  <c:v>4.4499999999999998E-2</c:v>
                </c:pt>
                <c:pt idx="63" formatCode="0.00%">
                  <c:v>4.4299999999999999E-2</c:v>
                </c:pt>
                <c:pt idx="64" formatCode="0.00%">
                  <c:v>4.4200000000000003E-2</c:v>
                </c:pt>
                <c:pt idx="65" formatCode="0.00%">
                  <c:v>4.8399999999999999E-2</c:v>
                </c:pt>
              </c:numCache>
            </c:numRef>
          </c:val>
          <c:smooth val="0"/>
          <c:extLst>
            <c:ext xmlns:c16="http://schemas.microsoft.com/office/drawing/2014/chart" uri="{C3380CC4-5D6E-409C-BE32-E72D297353CC}">
              <c16:uniqueId val="{00000001-05C8-A347-96B7-818AC9985E19}"/>
            </c:ext>
          </c:extLst>
        </c:ser>
        <c:dLbls>
          <c:showLegendKey val="0"/>
          <c:showVal val="0"/>
          <c:showCatName val="0"/>
          <c:showSerName val="0"/>
          <c:showPercent val="0"/>
          <c:showBubbleSize val="0"/>
        </c:dLbls>
        <c:smooth val="0"/>
        <c:axId val="1343665631"/>
        <c:axId val="1317706943"/>
      </c:lineChart>
      <c:catAx>
        <c:axId val="1343665631"/>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317706943"/>
        <c:crosses val="autoZero"/>
        <c:auto val="1"/>
        <c:lblAlgn val="ctr"/>
        <c:lblOffset val="100"/>
        <c:noMultiLvlLbl val="0"/>
      </c:catAx>
      <c:valAx>
        <c:axId val="1317706943"/>
        <c:scaling>
          <c:orientation val="minMax"/>
        </c:scaling>
        <c:delete val="0"/>
        <c:axPos val="l"/>
        <c:majorGridlines>
          <c:spPr>
            <a:ln w="9525" cap="flat" cmpd="sng" algn="ctr">
              <a:solidFill>
                <a:schemeClr val="tx1">
                  <a:lumMod val="15000"/>
                  <a:lumOff val="85000"/>
                </a:schemeClr>
              </a:solidFill>
              <a:round/>
            </a:ln>
            <a:effectLst/>
          </c:spPr>
        </c:majorGridlines>
        <c:numFmt formatCode="0.0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34366563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800" b="1" i="0" baseline="0"/>
              <a:t>Multiples of average incomes received each year by different sections of British society 1910-2019</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'01_The_Roundabout_Shattering'!$AG$11</c:f>
              <c:strCache>
                <c:ptCount val="1"/>
                <c:pt idx="0">
                  <c:v>The 0.01%</c:v>
                </c:pt>
              </c:strCache>
            </c:strRef>
          </c:tx>
          <c:spPr>
            <a:ln w="28575" cap="rnd">
              <a:solidFill>
                <a:schemeClr val="accent1"/>
              </a:solidFill>
              <a:round/>
            </a:ln>
            <a:effectLst/>
          </c:spPr>
          <c:marker>
            <c:symbol val="none"/>
          </c:marker>
          <c:cat>
            <c:numRef>
              <c:f>'01_The_Roundabout_Shattering'!$AF$12:$AF$121</c:f>
              <c:numCache>
                <c:formatCode>General</c:formatCode>
                <c:ptCount val="110"/>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pt idx="101">
                  <c:v>2011</c:v>
                </c:pt>
                <c:pt idx="102">
                  <c:v>2012</c:v>
                </c:pt>
                <c:pt idx="103">
                  <c:v>2013</c:v>
                </c:pt>
                <c:pt idx="104">
                  <c:v>2014</c:v>
                </c:pt>
                <c:pt idx="105">
                  <c:v>2015</c:v>
                </c:pt>
                <c:pt idx="106">
                  <c:v>2016</c:v>
                </c:pt>
                <c:pt idx="107">
                  <c:v>2017</c:v>
                </c:pt>
                <c:pt idx="108">
                  <c:v>2018</c:v>
                </c:pt>
                <c:pt idx="109">
                  <c:v>2019</c:v>
                </c:pt>
              </c:numCache>
            </c:numRef>
          </c:cat>
          <c:val>
            <c:numRef>
              <c:f>'01_The_Roundabout_Shattering'!$AG$12:$AG$121</c:f>
              <c:numCache>
                <c:formatCode>0</c:formatCode>
                <c:ptCount val="110"/>
                <c:pt idx="0">
                  <c:v>418</c:v>
                </c:pt>
                <c:pt idx="1">
                  <c:v>419.00000000000006</c:v>
                </c:pt>
                <c:pt idx="2">
                  <c:v>415.00000000000006</c:v>
                </c:pt>
                <c:pt idx="3">
                  <c:v>425</c:v>
                </c:pt>
                <c:pt idx="4">
                  <c:v>404</c:v>
                </c:pt>
                <c:pt idx="5">
                  <c:v>407</c:v>
                </c:pt>
                <c:pt idx="6">
                  <c:v>400</c:v>
                </c:pt>
                <c:pt idx="7">
                  <c:v>352</c:v>
                </c:pt>
                <c:pt idx="8">
                  <c:v>321</c:v>
                </c:pt>
                <c:pt idx="9">
                  <c:v>332</c:v>
                </c:pt>
                <c:pt idx="10">
                  <c:v>294</c:v>
                </c:pt>
                <c:pt idx="11">
                  <c:v>290</c:v>
                </c:pt>
                <c:pt idx="12">
                  <c:v>323</c:v>
                </c:pt>
                <c:pt idx="13">
                  <c:v>334</c:v>
                </c:pt>
                <c:pt idx="14">
                  <c:v>323</c:v>
                </c:pt>
                <c:pt idx="15">
                  <c:v>313</c:v>
                </c:pt>
                <c:pt idx="16">
                  <c:v>307</c:v>
                </c:pt>
                <c:pt idx="17">
                  <c:v>301</c:v>
                </c:pt>
                <c:pt idx="18">
                  <c:v>304</c:v>
                </c:pt>
                <c:pt idx="19">
                  <c:v>293</c:v>
                </c:pt>
                <c:pt idx="20">
                  <c:v>271</c:v>
                </c:pt>
                <c:pt idx="21">
                  <c:v>244</c:v>
                </c:pt>
                <c:pt idx="22">
                  <c:v>231.99999999999997</c:v>
                </c:pt>
                <c:pt idx="23">
                  <c:v>224.00000000000003</c:v>
                </c:pt>
                <c:pt idx="24">
                  <c:v>223</c:v>
                </c:pt>
                <c:pt idx="25">
                  <c:v>235</c:v>
                </c:pt>
                <c:pt idx="26">
                  <c:v>235</c:v>
                </c:pt>
                <c:pt idx="27">
                  <c:v>218.00000000000003</c:v>
                </c:pt>
                <c:pt idx="28">
                  <c:v>221</c:v>
                </c:pt>
                <c:pt idx="29">
                  <c:v>213</c:v>
                </c:pt>
                <c:pt idx="30">
                  <c:v>184</c:v>
                </c:pt>
                <c:pt idx="31">
                  <c:v>157</c:v>
                </c:pt>
                <c:pt idx="32">
                  <c:v>137</c:v>
                </c:pt>
                <c:pt idx="33">
                  <c:v>128</c:v>
                </c:pt>
                <c:pt idx="34">
                  <c:v>122</c:v>
                </c:pt>
                <c:pt idx="35">
                  <c:v>123</c:v>
                </c:pt>
                <c:pt idx="36">
                  <c:v>127</c:v>
                </c:pt>
                <c:pt idx="37">
                  <c:v>113.99999999999999</c:v>
                </c:pt>
                <c:pt idx="38">
                  <c:v>105</c:v>
                </c:pt>
                <c:pt idx="39">
                  <c:v>94</c:v>
                </c:pt>
                <c:pt idx="40">
                  <c:v>96</c:v>
                </c:pt>
                <c:pt idx="41">
                  <c:v>85</c:v>
                </c:pt>
                <c:pt idx="42">
                  <c:v>77</c:v>
                </c:pt>
                <c:pt idx="43">
                  <c:v>70</c:v>
                </c:pt>
                <c:pt idx="44">
                  <c:v>67</c:v>
                </c:pt>
                <c:pt idx="45">
                  <c:v>68</c:v>
                </c:pt>
                <c:pt idx="46">
                  <c:v>61</c:v>
                </c:pt>
                <c:pt idx="47">
                  <c:v>59</c:v>
                </c:pt>
                <c:pt idx="48">
                  <c:v>60</c:v>
                </c:pt>
                <c:pt idx="49">
                  <c:v>60</c:v>
                </c:pt>
                <c:pt idx="50">
                  <c:v>63</c:v>
                </c:pt>
                <c:pt idx="51">
                  <c:v>60.448325038829651</c:v>
                </c:pt>
                <c:pt idx="52">
                  <c:v>57.999999999999993</c:v>
                </c:pt>
                <c:pt idx="53">
                  <c:v>56.999999999999993</c:v>
                </c:pt>
                <c:pt idx="54">
                  <c:v>57.999999999999993</c:v>
                </c:pt>
                <c:pt idx="55">
                  <c:v>62</c:v>
                </c:pt>
                <c:pt idx="56">
                  <c:v>52</c:v>
                </c:pt>
                <c:pt idx="57">
                  <c:v>51</c:v>
                </c:pt>
                <c:pt idx="58">
                  <c:v>47</c:v>
                </c:pt>
                <c:pt idx="59">
                  <c:v>47</c:v>
                </c:pt>
                <c:pt idx="60">
                  <c:v>42</c:v>
                </c:pt>
                <c:pt idx="61">
                  <c:v>40</c:v>
                </c:pt>
                <c:pt idx="62">
                  <c:v>37</c:v>
                </c:pt>
                <c:pt idx="63">
                  <c:v>40</c:v>
                </c:pt>
                <c:pt idx="64">
                  <c:v>37</c:v>
                </c:pt>
                <c:pt idx="65">
                  <c:v>31</c:v>
                </c:pt>
                <c:pt idx="66">
                  <c:v>30</c:v>
                </c:pt>
                <c:pt idx="67">
                  <c:v>28.000000000000004</c:v>
                </c:pt>
                <c:pt idx="68">
                  <c:v>28.000000000000004</c:v>
                </c:pt>
                <c:pt idx="69">
                  <c:v>31</c:v>
                </c:pt>
                <c:pt idx="70">
                  <c:v>33.630686536600422</c:v>
                </c:pt>
                <c:pt idx="71">
                  <c:v>36.484615384615388</c:v>
                </c:pt>
                <c:pt idx="72">
                  <c:v>38.392307692307703</c:v>
                </c:pt>
                <c:pt idx="73">
                  <c:v>37.676923076923082</c:v>
                </c:pt>
                <c:pt idx="74">
                  <c:v>39.823076923076925</c:v>
                </c:pt>
                <c:pt idx="75">
                  <c:v>43.400000000000006</c:v>
                </c:pt>
                <c:pt idx="76">
                  <c:v>44.353846153846156</c:v>
                </c:pt>
                <c:pt idx="77">
                  <c:v>55.334585684585683</c:v>
                </c:pt>
                <c:pt idx="78">
                  <c:v>61.380138105138116</c:v>
                </c:pt>
                <c:pt idx="79">
                  <c:v>61.664634689634688</c:v>
                </c:pt>
                <c:pt idx="80">
                  <c:v>69.701663201663209</c:v>
                </c:pt>
                <c:pt idx="81">
                  <c:v>73.40011880011879</c:v>
                </c:pt>
                <c:pt idx="82">
                  <c:v>70.128408078408071</c:v>
                </c:pt>
                <c:pt idx="83">
                  <c:v>73.684615384615384</c:v>
                </c:pt>
                <c:pt idx="84">
                  <c:v>73.92307692307692</c:v>
                </c:pt>
                <c:pt idx="85">
                  <c:v>77.261538461538478</c:v>
                </c:pt>
                <c:pt idx="86">
                  <c:v>98.484615384615395</c:v>
                </c:pt>
                <c:pt idx="87">
                  <c:v>98.961538461538481</c:v>
                </c:pt>
                <c:pt idx="88">
                  <c:v>105.87692307692309</c:v>
                </c:pt>
                <c:pt idx="89">
                  <c:v>108.26153846153848</c:v>
                </c:pt>
                <c:pt idx="90">
                  <c:v>110.64615384615384</c:v>
                </c:pt>
                <c:pt idx="91">
                  <c:v>107.54615384615384</c:v>
                </c:pt>
                <c:pt idx="92">
                  <c:v>100.63076923076923</c:v>
                </c:pt>
                <c:pt idx="93">
                  <c:v>100.86923076923078</c:v>
                </c:pt>
                <c:pt idx="94">
                  <c:v>108.97692307692309</c:v>
                </c:pt>
                <c:pt idx="95">
                  <c:v>123.76153846153848</c:v>
                </c:pt>
                <c:pt idx="96">
                  <c:v>132.34615384615384</c:v>
                </c:pt>
                <c:pt idx="97">
                  <c:v>144.2692307692308</c:v>
                </c:pt>
                <c:pt idx="98">
                  <c:v>139.7017228574199</c:v>
                </c:pt>
                <c:pt idx="99">
                  <c:v>121.85384615384616</c:v>
                </c:pt>
                <c:pt idx="100">
                  <c:v>85.795054945054943</c:v>
                </c:pt>
                <c:pt idx="101">
                  <c:v>88.281868131868123</c:v>
                </c:pt>
                <c:pt idx="102">
                  <c:v>83.55692307692307</c:v>
                </c:pt>
                <c:pt idx="103">
                  <c:v>134.43201833922146</c:v>
                </c:pt>
                <c:pt idx="104">
                  <c:v>125.02481163828274</c:v>
                </c:pt>
                <c:pt idx="105">
                  <c:v>144.18214420163585</c:v>
                </c:pt>
                <c:pt idx="106">
                  <c:v>125.93123987231485</c:v>
                </c:pt>
                <c:pt idx="107">
                  <c:v>129.58142073817902</c:v>
                </c:pt>
                <c:pt idx="108">
                  <c:v>133.23160160404319</c:v>
                </c:pt>
                <c:pt idx="109">
                  <c:v>136.88178246990739</c:v>
                </c:pt>
              </c:numCache>
            </c:numRef>
          </c:val>
          <c:smooth val="0"/>
          <c:extLst>
            <c:ext xmlns:c16="http://schemas.microsoft.com/office/drawing/2014/chart" uri="{C3380CC4-5D6E-409C-BE32-E72D297353CC}">
              <c16:uniqueId val="{00000000-BFC5-264E-93C0-CD605DF0C026}"/>
            </c:ext>
          </c:extLst>
        </c:ser>
        <c:ser>
          <c:idx val="1"/>
          <c:order val="1"/>
          <c:tx>
            <c:strRef>
              <c:f>'01_The_Roundabout_Shattering'!$AH$11</c:f>
              <c:strCache>
                <c:ptCount val="1"/>
                <c:pt idx="0">
                  <c:v>The 0.1%</c:v>
                </c:pt>
              </c:strCache>
            </c:strRef>
          </c:tx>
          <c:spPr>
            <a:ln w="28575" cap="rnd">
              <a:solidFill>
                <a:schemeClr val="accent2"/>
              </a:solidFill>
              <a:round/>
            </a:ln>
            <a:effectLst/>
          </c:spPr>
          <c:marker>
            <c:symbol val="none"/>
          </c:marker>
          <c:cat>
            <c:numRef>
              <c:f>'01_The_Roundabout_Shattering'!$AF$12:$AF$121</c:f>
              <c:numCache>
                <c:formatCode>General</c:formatCode>
                <c:ptCount val="110"/>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pt idx="101">
                  <c:v>2011</c:v>
                </c:pt>
                <c:pt idx="102">
                  <c:v>2012</c:v>
                </c:pt>
                <c:pt idx="103">
                  <c:v>2013</c:v>
                </c:pt>
                <c:pt idx="104">
                  <c:v>2014</c:v>
                </c:pt>
                <c:pt idx="105">
                  <c:v>2015</c:v>
                </c:pt>
                <c:pt idx="106">
                  <c:v>2016</c:v>
                </c:pt>
                <c:pt idx="107">
                  <c:v>2017</c:v>
                </c:pt>
                <c:pt idx="108">
                  <c:v>2018</c:v>
                </c:pt>
                <c:pt idx="109">
                  <c:v>2019</c:v>
                </c:pt>
              </c:numCache>
            </c:numRef>
          </c:cat>
          <c:val>
            <c:numRef>
              <c:f>'01_The_Roundabout_Shattering'!$AH$12:$AH$121</c:f>
              <c:numCache>
                <c:formatCode>0</c:formatCode>
                <c:ptCount val="110"/>
                <c:pt idx="0">
                  <c:v>110.54870588235292</c:v>
                </c:pt>
                <c:pt idx="1">
                  <c:v>110.81317647058825</c:v>
                </c:pt>
                <c:pt idx="2">
                  <c:v>109.75529411764708</c:v>
                </c:pt>
                <c:pt idx="3">
                  <c:v>112.4</c:v>
                </c:pt>
                <c:pt idx="4">
                  <c:v>107.10000000000001</c:v>
                </c:pt>
                <c:pt idx="5">
                  <c:v>107.69999999999999</c:v>
                </c:pt>
                <c:pt idx="6">
                  <c:v>104.7</c:v>
                </c:pt>
                <c:pt idx="7">
                  <c:v>92.6</c:v>
                </c:pt>
                <c:pt idx="8">
                  <c:v>86.8</c:v>
                </c:pt>
                <c:pt idx="9">
                  <c:v>89.800000000000011</c:v>
                </c:pt>
                <c:pt idx="10">
                  <c:v>80.3</c:v>
                </c:pt>
                <c:pt idx="11">
                  <c:v>80.8</c:v>
                </c:pt>
                <c:pt idx="12">
                  <c:v>90.7</c:v>
                </c:pt>
                <c:pt idx="13">
                  <c:v>92.899999999999991</c:v>
                </c:pt>
                <c:pt idx="14">
                  <c:v>90.5</c:v>
                </c:pt>
                <c:pt idx="15">
                  <c:v>87.899999999999991</c:v>
                </c:pt>
                <c:pt idx="16">
                  <c:v>86.7</c:v>
                </c:pt>
                <c:pt idx="17">
                  <c:v>84.9</c:v>
                </c:pt>
                <c:pt idx="18">
                  <c:v>85.399999999999991</c:v>
                </c:pt>
                <c:pt idx="19">
                  <c:v>83.3</c:v>
                </c:pt>
                <c:pt idx="20">
                  <c:v>78.099999999999994</c:v>
                </c:pt>
                <c:pt idx="21">
                  <c:v>71.7</c:v>
                </c:pt>
                <c:pt idx="22">
                  <c:v>68.700000000000017</c:v>
                </c:pt>
                <c:pt idx="23">
                  <c:v>67.5</c:v>
                </c:pt>
                <c:pt idx="24">
                  <c:v>67.800000000000011</c:v>
                </c:pt>
                <c:pt idx="25">
                  <c:v>69.599999999999994</c:v>
                </c:pt>
                <c:pt idx="26">
                  <c:v>70.3</c:v>
                </c:pt>
                <c:pt idx="27">
                  <c:v>65.900000000000006</c:v>
                </c:pt>
                <c:pt idx="28">
                  <c:v>65.7</c:v>
                </c:pt>
                <c:pt idx="29">
                  <c:v>63.5</c:v>
                </c:pt>
                <c:pt idx="30">
                  <c:v>56.7</c:v>
                </c:pt>
                <c:pt idx="31">
                  <c:v>50</c:v>
                </c:pt>
                <c:pt idx="32">
                  <c:v>44.400000000000006</c:v>
                </c:pt>
                <c:pt idx="33">
                  <c:v>42.300000000000004</c:v>
                </c:pt>
                <c:pt idx="34">
                  <c:v>41.3</c:v>
                </c:pt>
                <c:pt idx="35">
                  <c:v>42.300000000000004</c:v>
                </c:pt>
                <c:pt idx="36">
                  <c:v>44.800000000000004</c:v>
                </c:pt>
                <c:pt idx="37">
                  <c:v>41</c:v>
                </c:pt>
                <c:pt idx="38">
                  <c:v>38.599999999999994</c:v>
                </c:pt>
                <c:pt idx="39">
                  <c:v>34.5</c:v>
                </c:pt>
                <c:pt idx="40">
                  <c:v>35.9</c:v>
                </c:pt>
                <c:pt idx="41">
                  <c:v>32.1</c:v>
                </c:pt>
                <c:pt idx="42">
                  <c:v>29.5</c:v>
                </c:pt>
                <c:pt idx="43">
                  <c:v>27.700000000000003</c:v>
                </c:pt>
                <c:pt idx="44">
                  <c:v>27.200000000000003</c:v>
                </c:pt>
                <c:pt idx="45">
                  <c:v>26.5</c:v>
                </c:pt>
                <c:pt idx="46">
                  <c:v>24.2</c:v>
                </c:pt>
                <c:pt idx="47">
                  <c:v>23.700000000000003</c:v>
                </c:pt>
                <c:pt idx="48">
                  <c:v>23.799999999999997</c:v>
                </c:pt>
                <c:pt idx="49">
                  <c:v>23</c:v>
                </c:pt>
                <c:pt idx="50">
                  <c:v>24.5</c:v>
                </c:pt>
                <c:pt idx="51">
                  <c:v>23.686261017469956</c:v>
                </c:pt>
                <c:pt idx="52">
                  <c:v>22.9</c:v>
                </c:pt>
                <c:pt idx="53">
                  <c:v>22.3</c:v>
                </c:pt>
                <c:pt idx="54">
                  <c:v>22.599999999999998</c:v>
                </c:pt>
                <c:pt idx="55">
                  <c:v>22.799999999999997</c:v>
                </c:pt>
                <c:pt idx="56">
                  <c:v>20.399999999999999</c:v>
                </c:pt>
                <c:pt idx="57">
                  <c:v>19.099999999999998</c:v>
                </c:pt>
                <c:pt idx="58">
                  <c:v>18.700000000000003</c:v>
                </c:pt>
                <c:pt idx="59">
                  <c:v>18.5</c:v>
                </c:pt>
                <c:pt idx="60">
                  <c:v>16.399999999999999</c:v>
                </c:pt>
                <c:pt idx="61">
                  <c:v>16.7</c:v>
                </c:pt>
                <c:pt idx="62">
                  <c:v>16.100000000000001</c:v>
                </c:pt>
                <c:pt idx="63">
                  <c:v>16.799999999999997</c:v>
                </c:pt>
                <c:pt idx="64">
                  <c:v>15.8</c:v>
                </c:pt>
                <c:pt idx="65">
                  <c:v>14</c:v>
                </c:pt>
                <c:pt idx="66">
                  <c:v>13</c:v>
                </c:pt>
                <c:pt idx="67">
                  <c:v>12.7</c:v>
                </c:pt>
                <c:pt idx="68">
                  <c:v>12.4</c:v>
                </c:pt>
                <c:pt idx="69">
                  <c:v>13</c:v>
                </c:pt>
                <c:pt idx="70">
                  <c:v>14.103191128251789</c:v>
                </c:pt>
                <c:pt idx="71">
                  <c:v>15.3</c:v>
                </c:pt>
                <c:pt idx="72">
                  <c:v>16.100000000000001</c:v>
                </c:pt>
                <c:pt idx="73">
                  <c:v>15.8</c:v>
                </c:pt>
                <c:pt idx="74">
                  <c:v>16.7</c:v>
                </c:pt>
                <c:pt idx="75">
                  <c:v>18.200000000000003</c:v>
                </c:pt>
                <c:pt idx="76">
                  <c:v>18.599999999999998</c:v>
                </c:pt>
                <c:pt idx="77">
                  <c:v>23.204826254826258</c:v>
                </c:pt>
                <c:pt idx="78">
                  <c:v>25.740057915057918</c:v>
                </c:pt>
                <c:pt idx="79">
                  <c:v>25.859362934362935</c:v>
                </c:pt>
                <c:pt idx="80">
                  <c:v>29.22972972972973</c:v>
                </c:pt>
                <c:pt idx="81">
                  <c:v>30.780694980694982</c:v>
                </c:pt>
                <c:pt idx="82">
                  <c:v>29.408687258687255</c:v>
                </c:pt>
                <c:pt idx="83">
                  <c:v>30.9</c:v>
                </c:pt>
                <c:pt idx="84">
                  <c:v>31</c:v>
                </c:pt>
                <c:pt idx="85">
                  <c:v>32.400000000000006</c:v>
                </c:pt>
                <c:pt idx="86">
                  <c:v>41.3</c:v>
                </c:pt>
                <c:pt idx="87">
                  <c:v>41.5</c:v>
                </c:pt>
                <c:pt idx="88">
                  <c:v>44.400000000000006</c:v>
                </c:pt>
                <c:pt idx="89">
                  <c:v>45.4</c:v>
                </c:pt>
                <c:pt idx="90">
                  <c:v>46.4</c:v>
                </c:pt>
                <c:pt idx="91">
                  <c:v>45.099999999999994</c:v>
                </c:pt>
                <c:pt idx="92">
                  <c:v>42.199999999999996</c:v>
                </c:pt>
                <c:pt idx="93">
                  <c:v>42.300000000000004</c:v>
                </c:pt>
                <c:pt idx="94">
                  <c:v>45.7</c:v>
                </c:pt>
                <c:pt idx="95">
                  <c:v>51.900000000000006</c:v>
                </c:pt>
                <c:pt idx="96">
                  <c:v>55.5</c:v>
                </c:pt>
                <c:pt idx="97">
                  <c:v>60.5</c:v>
                </c:pt>
                <c:pt idx="98">
                  <c:v>58.584593456337359</c:v>
                </c:pt>
                <c:pt idx="99">
                  <c:v>64.600000000000009</c:v>
                </c:pt>
                <c:pt idx="100">
                  <c:v>46.6</c:v>
                </c:pt>
                <c:pt idx="101">
                  <c:v>48</c:v>
                </c:pt>
                <c:pt idx="102">
                  <c:v>45.996155376499999</c:v>
                </c:pt>
                <c:pt idx="103">
                  <c:v>71.843201833922151</c:v>
                </c:pt>
                <c:pt idx="104">
                  <c:v>67.302481163828276</c:v>
                </c:pt>
                <c:pt idx="105">
                  <c:v>60.463479826492446</c:v>
                </c:pt>
                <c:pt idx="106">
                  <c:v>52.80987478516429</c:v>
                </c:pt>
                <c:pt idx="107">
                  <c:v>54.340595793429912</c:v>
                </c:pt>
                <c:pt idx="108">
                  <c:v>55.871316801695528</c:v>
                </c:pt>
                <c:pt idx="109">
                  <c:v>57.402037809961158</c:v>
                </c:pt>
              </c:numCache>
            </c:numRef>
          </c:val>
          <c:smooth val="0"/>
          <c:extLst>
            <c:ext xmlns:c16="http://schemas.microsoft.com/office/drawing/2014/chart" uri="{C3380CC4-5D6E-409C-BE32-E72D297353CC}">
              <c16:uniqueId val="{00000001-BFC5-264E-93C0-CD605DF0C026}"/>
            </c:ext>
          </c:extLst>
        </c:ser>
        <c:ser>
          <c:idx val="2"/>
          <c:order val="2"/>
          <c:tx>
            <c:strRef>
              <c:f>'01_The_Roundabout_Shattering'!$AI$11</c:f>
              <c:strCache>
                <c:ptCount val="1"/>
                <c:pt idx="0">
                  <c:v>The 1%</c:v>
                </c:pt>
              </c:strCache>
            </c:strRef>
          </c:tx>
          <c:spPr>
            <a:ln w="28575" cap="rnd">
              <a:solidFill>
                <a:schemeClr val="accent3"/>
              </a:solidFill>
              <a:round/>
            </a:ln>
            <a:effectLst/>
          </c:spPr>
          <c:marker>
            <c:symbol val="none"/>
          </c:marker>
          <c:cat>
            <c:numRef>
              <c:f>'01_The_Roundabout_Shattering'!$AF$12:$AF$121</c:f>
              <c:numCache>
                <c:formatCode>General</c:formatCode>
                <c:ptCount val="110"/>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pt idx="101">
                  <c:v>2011</c:v>
                </c:pt>
                <c:pt idx="102">
                  <c:v>2012</c:v>
                </c:pt>
                <c:pt idx="103">
                  <c:v>2013</c:v>
                </c:pt>
                <c:pt idx="104">
                  <c:v>2014</c:v>
                </c:pt>
                <c:pt idx="105">
                  <c:v>2015</c:v>
                </c:pt>
                <c:pt idx="106">
                  <c:v>2016</c:v>
                </c:pt>
                <c:pt idx="107">
                  <c:v>2017</c:v>
                </c:pt>
                <c:pt idx="108">
                  <c:v>2018</c:v>
                </c:pt>
                <c:pt idx="109">
                  <c:v>2019</c:v>
                </c:pt>
              </c:numCache>
            </c:numRef>
          </c:cat>
          <c:val>
            <c:numRef>
              <c:f>'01_The_Roundabout_Shattering'!$AI$12:$AI$121</c:f>
              <c:numCache>
                <c:formatCode>0</c:formatCode>
                <c:ptCount val="110"/>
                <c:pt idx="0">
                  <c:v>24.327015636089897</c:v>
                </c:pt>
                <c:pt idx="1">
                  <c:v>24.385214238090118</c:v>
                </c:pt>
                <c:pt idx="2">
                  <c:v>24.152419830089258</c:v>
                </c:pt>
                <c:pt idx="3">
                  <c:v>24.734405850091406</c:v>
                </c:pt>
                <c:pt idx="4">
                  <c:v>23.586636197440587</c:v>
                </c:pt>
                <c:pt idx="5">
                  <c:v>23.704552102376596</c:v>
                </c:pt>
                <c:pt idx="6">
                  <c:v>22.960530164533822</c:v>
                </c:pt>
                <c:pt idx="7">
                  <c:v>20.34124314442413</c:v>
                </c:pt>
                <c:pt idx="8">
                  <c:v>19.239999999999998</c:v>
                </c:pt>
                <c:pt idx="9">
                  <c:v>19.59</c:v>
                </c:pt>
                <c:pt idx="10">
                  <c:v>20.022086167800452</c:v>
                </c:pt>
                <c:pt idx="11">
                  <c:v>20.284126984126985</c:v>
                </c:pt>
                <c:pt idx="12">
                  <c:v>22.829092970521543</c:v>
                </c:pt>
                <c:pt idx="13">
                  <c:v>23.308253968253965</c:v>
                </c:pt>
                <c:pt idx="14">
                  <c:v>22.761972789115646</c:v>
                </c:pt>
                <c:pt idx="15">
                  <c:v>22.125011337868479</c:v>
                </c:pt>
                <c:pt idx="16">
                  <c:v>21.863650793650791</c:v>
                </c:pt>
                <c:pt idx="17">
                  <c:v>21.400929705215418</c:v>
                </c:pt>
                <c:pt idx="18">
                  <c:v>21.49804988662131</c:v>
                </c:pt>
                <c:pt idx="19">
                  <c:v>21.052448979591837</c:v>
                </c:pt>
                <c:pt idx="20">
                  <c:v>19.825646258503401</c:v>
                </c:pt>
                <c:pt idx="21">
                  <c:v>18.313922902494333</c:v>
                </c:pt>
                <c:pt idx="22">
                  <c:v>17.589841269841273</c:v>
                </c:pt>
                <c:pt idx="23">
                  <c:v>17.375600907029479</c:v>
                </c:pt>
                <c:pt idx="24">
                  <c:v>17.499841269841273</c:v>
                </c:pt>
                <c:pt idx="25">
                  <c:v>17.821201814058952</c:v>
                </c:pt>
                <c:pt idx="26">
                  <c:v>18.05612244897959</c:v>
                </c:pt>
                <c:pt idx="27">
                  <c:v>16.98</c:v>
                </c:pt>
                <c:pt idx="28">
                  <c:v>16.842199546485261</c:v>
                </c:pt>
                <c:pt idx="29">
                  <c:v>16.292358276643988</c:v>
                </c:pt>
                <c:pt idx="30">
                  <c:v>14.693514739229025</c:v>
                </c:pt>
                <c:pt idx="31">
                  <c:v>13.08111111111111</c:v>
                </c:pt>
                <c:pt idx="32">
                  <c:v>11.672947845804989</c:v>
                </c:pt>
                <c:pt idx="33">
                  <c:v>11.180226757369615</c:v>
                </c:pt>
                <c:pt idx="34">
                  <c:v>10.985986394557823</c:v>
                </c:pt>
                <c:pt idx="35">
                  <c:v>11.298027210884355</c:v>
                </c:pt>
                <c:pt idx="36">
                  <c:v>12.04278911564626</c:v>
                </c:pt>
                <c:pt idx="37">
                  <c:v>11.073786848072562</c:v>
                </c:pt>
                <c:pt idx="38">
                  <c:v>10.480385487528343</c:v>
                </c:pt>
                <c:pt idx="39">
                  <c:v>9.3635827664399098</c:v>
                </c:pt>
                <c:pt idx="40">
                  <c:v>9.7863038548752819</c:v>
                </c:pt>
                <c:pt idx="41">
                  <c:v>10.89</c:v>
                </c:pt>
                <c:pt idx="42">
                  <c:v>10.199999999999999</c:v>
                </c:pt>
                <c:pt idx="43">
                  <c:v>9.7200000000000006</c:v>
                </c:pt>
                <c:pt idx="44">
                  <c:v>9.67</c:v>
                </c:pt>
                <c:pt idx="45">
                  <c:v>9.3000000000000007</c:v>
                </c:pt>
                <c:pt idx="46">
                  <c:v>8.75</c:v>
                </c:pt>
                <c:pt idx="47">
                  <c:v>8.6999999999999993</c:v>
                </c:pt>
                <c:pt idx="48">
                  <c:v>8.7600000000000016</c:v>
                </c:pt>
                <c:pt idx="49">
                  <c:v>8.6000000000000014</c:v>
                </c:pt>
                <c:pt idx="50">
                  <c:v>8.8699999999999992</c:v>
                </c:pt>
                <c:pt idx="51">
                  <c:v>8.6470653982601018</c:v>
                </c:pt>
                <c:pt idx="52">
                  <c:v>8.43</c:v>
                </c:pt>
                <c:pt idx="53">
                  <c:v>8.49</c:v>
                </c:pt>
                <c:pt idx="54">
                  <c:v>8.48</c:v>
                </c:pt>
                <c:pt idx="55">
                  <c:v>8.5500000000000007</c:v>
                </c:pt>
                <c:pt idx="56">
                  <c:v>7.9200000000000008</c:v>
                </c:pt>
                <c:pt idx="57">
                  <c:v>7.6900000000000013</c:v>
                </c:pt>
                <c:pt idx="58">
                  <c:v>7.54</c:v>
                </c:pt>
                <c:pt idx="59">
                  <c:v>7.4600000000000009</c:v>
                </c:pt>
                <c:pt idx="60">
                  <c:v>7.05</c:v>
                </c:pt>
                <c:pt idx="61">
                  <c:v>7.02</c:v>
                </c:pt>
                <c:pt idx="62">
                  <c:v>6.94</c:v>
                </c:pt>
                <c:pt idx="63">
                  <c:v>6.99</c:v>
                </c:pt>
                <c:pt idx="64">
                  <c:v>6.54</c:v>
                </c:pt>
                <c:pt idx="65">
                  <c:v>6.1</c:v>
                </c:pt>
                <c:pt idx="66">
                  <c:v>5.89</c:v>
                </c:pt>
                <c:pt idx="67">
                  <c:v>5.93</c:v>
                </c:pt>
                <c:pt idx="68">
                  <c:v>5.72</c:v>
                </c:pt>
                <c:pt idx="69">
                  <c:v>5.93</c:v>
                </c:pt>
                <c:pt idx="70">
                  <c:v>6.2886589943832485</c:v>
                </c:pt>
                <c:pt idx="71">
                  <c:v>6.6700000000000008</c:v>
                </c:pt>
                <c:pt idx="72">
                  <c:v>6.85</c:v>
                </c:pt>
                <c:pt idx="73">
                  <c:v>6.83</c:v>
                </c:pt>
                <c:pt idx="74">
                  <c:v>7.16</c:v>
                </c:pt>
                <c:pt idx="75">
                  <c:v>7.4</c:v>
                </c:pt>
                <c:pt idx="76">
                  <c:v>7.5499999999999989</c:v>
                </c:pt>
                <c:pt idx="77">
                  <c:v>7.78</c:v>
                </c:pt>
                <c:pt idx="78">
                  <c:v>8.6300000000000008</c:v>
                </c:pt>
                <c:pt idx="79">
                  <c:v>8.67</c:v>
                </c:pt>
                <c:pt idx="80">
                  <c:v>9.8000000000000007</c:v>
                </c:pt>
                <c:pt idx="81">
                  <c:v>10.32</c:v>
                </c:pt>
                <c:pt idx="82">
                  <c:v>9.86</c:v>
                </c:pt>
                <c:pt idx="83">
                  <c:v>10.36</c:v>
                </c:pt>
                <c:pt idx="84">
                  <c:v>10.6</c:v>
                </c:pt>
                <c:pt idx="85">
                  <c:v>10.75</c:v>
                </c:pt>
                <c:pt idx="86">
                  <c:v>11.9</c:v>
                </c:pt>
                <c:pt idx="87">
                  <c:v>12.07</c:v>
                </c:pt>
                <c:pt idx="88">
                  <c:v>12.529999999999998</c:v>
                </c:pt>
                <c:pt idx="89">
                  <c:v>12.51</c:v>
                </c:pt>
                <c:pt idx="90">
                  <c:v>12.670000000000002</c:v>
                </c:pt>
                <c:pt idx="91">
                  <c:v>12.709999999999999</c:v>
                </c:pt>
                <c:pt idx="92">
                  <c:v>12.27</c:v>
                </c:pt>
                <c:pt idx="93">
                  <c:v>12.120000000000001</c:v>
                </c:pt>
                <c:pt idx="94">
                  <c:v>12.89</c:v>
                </c:pt>
                <c:pt idx="95">
                  <c:v>14.25</c:v>
                </c:pt>
                <c:pt idx="96">
                  <c:v>14.82</c:v>
                </c:pt>
                <c:pt idx="97">
                  <c:v>15.440000000000001</c:v>
                </c:pt>
                <c:pt idx="98">
                  <c:v>15.420000000000002</c:v>
                </c:pt>
                <c:pt idx="99">
                  <c:v>15.42</c:v>
                </c:pt>
                <c:pt idx="100">
                  <c:v>12.55</c:v>
                </c:pt>
                <c:pt idx="101">
                  <c:v>12.93</c:v>
                </c:pt>
                <c:pt idx="102">
                  <c:v>12.6969002244</c:v>
                </c:pt>
                <c:pt idx="103">
                  <c:v>15.874320183392216</c:v>
                </c:pt>
                <c:pt idx="104">
                  <c:v>15.130248116382829</c:v>
                </c:pt>
                <c:pt idx="105">
                  <c:v>16.601244461031161</c:v>
                </c:pt>
                <c:pt idx="106">
                  <c:v>14.499821111533546</c:v>
                </c:pt>
                <c:pt idx="107">
                  <c:v>14.920105781433067</c:v>
                </c:pt>
                <c:pt idx="108">
                  <c:v>15.340390451332588</c:v>
                </c:pt>
                <c:pt idx="109">
                  <c:v>15.76067512123211</c:v>
                </c:pt>
              </c:numCache>
            </c:numRef>
          </c:val>
          <c:smooth val="0"/>
          <c:extLst>
            <c:ext xmlns:c16="http://schemas.microsoft.com/office/drawing/2014/chart" uri="{C3380CC4-5D6E-409C-BE32-E72D297353CC}">
              <c16:uniqueId val="{00000002-BFC5-264E-93C0-CD605DF0C026}"/>
            </c:ext>
          </c:extLst>
        </c:ser>
        <c:ser>
          <c:idx val="3"/>
          <c:order val="3"/>
          <c:tx>
            <c:strRef>
              <c:f>'01_The_Roundabout_Shattering'!$AJ$11</c:f>
              <c:strCache>
                <c:ptCount val="1"/>
                <c:pt idx="0">
                  <c:v>The 10%</c:v>
                </c:pt>
              </c:strCache>
            </c:strRef>
          </c:tx>
          <c:spPr>
            <a:ln w="28575" cap="rnd">
              <a:solidFill>
                <a:schemeClr val="accent4"/>
              </a:solidFill>
              <a:round/>
            </a:ln>
            <a:effectLst/>
          </c:spPr>
          <c:marker>
            <c:symbol val="none"/>
          </c:marker>
          <c:cat>
            <c:numRef>
              <c:f>'01_The_Roundabout_Shattering'!$AF$12:$AF$121</c:f>
              <c:numCache>
                <c:formatCode>General</c:formatCode>
                <c:ptCount val="110"/>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pt idx="101">
                  <c:v>2011</c:v>
                </c:pt>
                <c:pt idx="102">
                  <c:v>2012</c:v>
                </c:pt>
                <c:pt idx="103">
                  <c:v>2013</c:v>
                </c:pt>
                <c:pt idx="104">
                  <c:v>2014</c:v>
                </c:pt>
                <c:pt idx="105">
                  <c:v>2015</c:v>
                </c:pt>
                <c:pt idx="106">
                  <c:v>2016</c:v>
                </c:pt>
                <c:pt idx="107">
                  <c:v>2017</c:v>
                </c:pt>
                <c:pt idx="108">
                  <c:v>2018</c:v>
                </c:pt>
                <c:pt idx="109">
                  <c:v>2019</c:v>
                </c:pt>
              </c:numCache>
            </c:numRef>
          </c:cat>
          <c:val>
            <c:numRef>
              <c:f>'01_The_Roundabout_Shattering'!$AJ$12:$AJ$121</c:f>
              <c:numCache>
                <c:formatCode>0</c:formatCode>
                <c:ptCount val="110"/>
                <c:pt idx="0">
                  <c:v>4.6686055446822241</c:v>
                </c:pt>
                <c:pt idx="1">
                  <c:v>4.6797744574685449</c:v>
                </c:pt>
                <c:pt idx="2">
                  <c:v>4.6350988063232608</c:v>
                </c:pt>
                <c:pt idx="3">
                  <c:v>4.7467879341864716</c:v>
                </c:pt>
                <c:pt idx="4">
                  <c:v>4.5279378427787949</c:v>
                </c:pt>
                <c:pt idx="5">
                  <c:v>4.5494862888482626</c:v>
                </c:pt>
                <c:pt idx="6">
                  <c:v>4.400281535648995</c:v>
                </c:pt>
                <c:pt idx="7">
                  <c:v>3.9009360146252283</c:v>
                </c:pt>
                <c:pt idx="8">
                  <c:v>3.7030000000000003</c:v>
                </c:pt>
                <c:pt idx="9">
                  <c:v>3.8729999999999998</c:v>
                </c:pt>
                <c:pt idx="10">
                  <c:v>4.1655312298969225</c:v>
                </c:pt>
                <c:pt idx="11">
                  <c:v>4.2299865954550215</c:v>
                </c:pt>
                <c:pt idx="12">
                  <c:v>4.7649926095477451</c:v>
                </c:pt>
                <c:pt idx="13">
                  <c:v>4.859660278563199</c:v>
                </c:pt>
                <c:pt idx="14">
                  <c:v>4.7497803060903907</c:v>
                </c:pt>
                <c:pt idx="15">
                  <c:v>4.618081878431548</c:v>
                </c:pt>
                <c:pt idx="16">
                  <c:v>4.5664449680594821</c:v>
                </c:pt>
                <c:pt idx="17">
                  <c:v>4.4691711473153504</c:v>
                </c:pt>
                <c:pt idx="18">
                  <c:v>4.4873834507727048</c:v>
                </c:pt>
                <c:pt idx="19">
                  <c:v>4.4003219334859294</c:v>
                </c:pt>
                <c:pt idx="20">
                  <c:v>4.1501373816255995</c:v>
                </c:pt>
                <c:pt idx="21">
                  <c:v>3.8417097676645269</c:v>
                </c:pt>
                <c:pt idx="22">
                  <c:v>3.6927990365483296</c:v>
                </c:pt>
                <c:pt idx="23">
                  <c:v>3.6543744296336187</c:v>
                </c:pt>
                <c:pt idx="24">
                  <c:v>3.6837990365483302</c:v>
                </c:pt>
                <c:pt idx="25">
                  <c:v>3.7414359469203946</c:v>
                </c:pt>
                <c:pt idx="26">
                  <c:v>3.794679009021138</c:v>
                </c:pt>
                <c:pt idx="27">
                  <c:v>3.8369999999999997</c:v>
                </c:pt>
                <c:pt idx="28">
                  <c:v>3.7962734315948596</c:v>
                </c:pt>
                <c:pt idx="29">
                  <c:v>3.7573427815570666</c:v>
                </c:pt>
                <c:pt idx="30">
                  <c:v>3.6135119047619049</c:v>
                </c:pt>
                <c:pt idx="31">
                  <c:v>3.4683250188964472</c:v>
                </c:pt>
                <c:pt idx="32">
                  <c:v>3.3435621693121691</c:v>
                </c:pt>
                <c:pt idx="33">
                  <c:v>3.3103435374149663</c:v>
                </c:pt>
                <c:pt idx="34">
                  <c:v>3.3069729780801209</c:v>
                </c:pt>
                <c:pt idx="35">
                  <c:v>3.3542305366591081</c:v>
                </c:pt>
                <c:pt idx="36">
                  <c:v>3.4447602040816321</c:v>
                </c:pt>
                <c:pt idx="37">
                  <c:v>3.3639134542705968</c:v>
                </c:pt>
                <c:pt idx="38">
                  <c:v>3.3206267951625086</c:v>
                </c:pt>
                <c:pt idx="39">
                  <c:v>3.2250000000000001</c:v>
                </c:pt>
                <c:pt idx="40">
                  <c:v>3.2287437641723349</c:v>
                </c:pt>
                <c:pt idx="41">
                  <c:v>3.3005850340136051</c:v>
                </c:pt>
                <c:pt idx="42">
                  <c:v>3.1930566893424031</c:v>
                </c:pt>
                <c:pt idx="43">
                  <c:v>3.1065283446712018</c:v>
                </c:pt>
                <c:pt idx="44">
                  <c:v>3.0629999999999997</c:v>
                </c:pt>
                <c:pt idx="45">
                  <c:v>3.1846666666666668</c:v>
                </c:pt>
                <c:pt idx="46">
                  <c:v>3.021171428571428</c:v>
                </c:pt>
                <c:pt idx="47">
                  <c:v>3.0161714285714281</c:v>
                </c:pt>
                <c:pt idx="48">
                  <c:v>3.0391238095238098</c:v>
                </c:pt>
                <c:pt idx="49">
                  <c:v>2.996</c:v>
                </c:pt>
                <c:pt idx="50">
                  <c:v>3.0764918566775243</c:v>
                </c:pt>
                <c:pt idx="51">
                  <c:v>3.0059202021873204</c:v>
                </c:pt>
                <c:pt idx="52">
                  <c:v>2.9370000000000003</c:v>
                </c:pt>
                <c:pt idx="53">
                  <c:v>2.9939999999999998</c:v>
                </c:pt>
                <c:pt idx="54">
                  <c:v>2.9910000000000001</c:v>
                </c:pt>
                <c:pt idx="55">
                  <c:v>2.988</c:v>
                </c:pt>
                <c:pt idx="56">
                  <c:v>2.8940000000000006</c:v>
                </c:pt>
                <c:pt idx="57">
                  <c:v>2.8780000000000001</c:v>
                </c:pt>
                <c:pt idx="58">
                  <c:v>2.8550000000000004</c:v>
                </c:pt>
                <c:pt idx="59">
                  <c:v>2.8720000000000003</c:v>
                </c:pt>
                <c:pt idx="60">
                  <c:v>2.8820000000000001</c:v>
                </c:pt>
                <c:pt idx="61">
                  <c:v>2.9289999999999998</c:v>
                </c:pt>
                <c:pt idx="62">
                  <c:v>2.8899999999999997</c:v>
                </c:pt>
                <c:pt idx="63">
                  <c:v>2.8310000000000004</c:v>
                </c:pt>
                <c:pt idx="64">
                  <c:v>2.8099999999999996</c:v>
                </c:pt>
                <c:pt idx="65">
                  <c:v>2.782</c:v>
                </c:pt>
                <c:pt idx="66">
                  <c:v>2.7890000000000001</c:v>
                </c:pt>
                <c:pt idx="67">
                  <c:v>2.7960000000000003</c:v>
                </c:pt>
                <c:pt idx="68">
                  <c:v>2.7779999999999996</c:v>
                </c:pt>
                <c:pt idx="69">
                  <c:v>2.8370000000000006</c:v>
                </c:pt>
                <c:pt idx="70">
                  <c:v>2.9668958393663836</c:v>
                </c:pt>
                <c:pt idx="71">
                  <c:v>3.1030000000000002</c:v>
                </c:pt>
                <c:pt idx="72">
                  <c:v>3.1230000000000002</c:v>
                </c:pt>
                <c:pt idx="73">
                  <c:v>3.1760000000000006</c:v>
                </c:pt>
                <c:pt idx="74">
                  <c:v>3.2520000000000002</c:v>
                </c:pt>
                <c:pt idx="75">
                  <c:v>3.2649999999999997</c:v>
                </c:pt>
                <c:pt idx="76">
                  <c:v>3.2939999999999996</c:v>
                </c:pt>
                <c:pt idx="77">
                  <c:v>3.3270000000000004</c:v>
                </c:pt>
                <c:pt idx="78">
                  <c:v>3.4210000000000003</c:v>
                </c:pt>
                <c:pt idx="79">
                  <c:v>3.415</c:v>
                </c:pt>
                <c:pt idx="80">
                  <c:v>3.6900000000000004</c:v>
                </c:pt>
                <c:pt idx="81">
                  <c:v>3.7650000000000006</c:v>
                </c:pt>
                <c:pt idx="82">
                  <c:v>3.7640000000000002</c:v>
                </c:pt>
                <c:pt idx="83">
                  <c:v>3.8340000000000005</c:v>
                </c:pt>
                <c:pt idx="84">
                  <c:v>3.8329999999999997</c:v>
                </c:pt>
                <c:pt idx="85">
                  <c:v>3.851</c:v>
                </c:pt>
                <c:pt idx="86">
                  <c:v>3.9299999999999997</c:v>
                </c:pt>
                <c:pt idx="87">
                  <c:v>3.8939999999999997</c:v>
                </c:pt>
                <c:pt idx="88">
                  <c:v>3.9470000000000001</c:v>
                </c:pt>
                <c:pt idx="89">
                  <c:v>3.8969999999999998</c:v>
                </c:pt>
                <c:pt idx="90">
                  <c:v>3.843</c:v>
                </c:pt>
                <c:pt idx="91">
                  <c:v>3.9329999999999998</c:v>
                </c:pt>
                <c:pt idx="92">
                  <c:v>3.8689999999999998</c:v>
                </c:pt>
                <c:pt idx="93">
                  <c:v>3.7749999999999999</c:v>
                </c:pt>
                <c:pt idx="94">
                  <c:v>3.9539999999999997</c:v>
                </c:pt>
                <c:pt idx="95">
                  <c:v>4.1620000000000008</c:v>
                </c:pt>
                <c:pt idx="96">
                  <c:v>4.1989999999999998</c:v>
                </c:pt>
                <c:pt idx="97">
                  <c:v>4.2610000000000001</c:v>
                </c:pt>
                <c:pt idx="98">
                  <c:v>4.2278211034988908</c:v>
                </c:pt>
                <c:pt idx="99">
                  <c:v>4.1635198071381065</c:v>
                </c:pt>
                <c:pt idx="100">
                  <c:v>3.8100000000000009</c:v>
                </c:pt>
                <c:pt idx="101">
                  <c:v>3.91</c:v>
                </c:pt>
                <c:pt idx="102">
                  <c:v>3.9096900224400004</c:v>
                </c:pt>
                <c:pt idx="103">
                  <c:v>4.1289999999999996</c:v>
                </c:pt>
                <c:pt idx="104">
                  <c:v>3.9989999999999997</c:v>
                </c:pt>
                <c:pt idx="105">
                  <c:v>4.8487283822323999</c:v>
                </c:pt>
                <c:pt idx="106">
                  <c:v>4.2349652958738684</c:v>
                </c:pt>
                <c:pt idx="107">
                  <c:v>4.3577179131455734</c:v>
                </c:pt>
                <c:pt idx="108">
                  <c:v>4.4804705304172803</c:v>
                </c:pt>
                <c:pt idx="109">
                  <c:v>4.6032231476889853</c:v>
                </c:pt>
              </c:numCache>
            </c:numRef>
          </c:val>
          <c:smooth val="0"/>
          <c:extLst>
            <c:ext xmlns:c16="http://schemas.microsoft.com/office/drawing/2014/chart" uri="{C3380CC4-5D6E-409C-BE32-E72D297353CC}">
              <c16:uniqueId val="{00000003-BFC5-264E-93C0-CD605DF0C026}"/>
            </c:ext>
          </c:extLst>
        </c:ser>
        <c:dLbls>
          <c:showLegendKey val="0"/>
          <c:showVal val="0"/>
          <c:showCatName val="0"/>
          <c:showSerName val="0"/>
          <c:showPercent val="0"/>
          <c:showBubbleSize val="0"/>
        </c:dLbls>
        <c:smooth val="0"/>
        <c:axId val="1674443872"/>
        <c:axId val="1687993104"/>
      </c:lineChart>
      <c:catAx>
        <c:axId val="1674443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7993104"/>
        <c:crosses val="autoZero"/>
        <c:auto val="1"/>
        <c:lblAlgn val="ctr"/>
        <c:lblOffset val="100"/>
        <c:noMultiLvlLbl val="0"/>
      </c:catAx>
      <c:valAx>
        <c:axId val="168799310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6744438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800" b="1" i="0" baseline="0"/>
              <a:t>Multiples of average incomes received each year by different sections of British society 1910-2019 (log)</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'01_The_Roundabout_Shattering'!$AG$11</c:f>
              <c:strCache>
                <c:ptCount val="1"/>
                <c:pt idx="0">
                  <c:v>The 0.01%</c:v>
                </c:pt>
              </c:strCache>
            </c:strRef>
          </c:tx>
          <c:spPr>
            <a:ln w="28575" cap="rnd">
              <a:solidFill>
                <a:schemeClr val="accent1"/>
              </a:solidFill>
              <a:round/>
            </a:ln>
            <a:effectLst/>
          </c:spPr>
          <c:marker>
            <c:symbol val="none"/>
          </c:marker>
          <c:cat>
            <c:numRef>
              <c:f>'01_The_Roundabout_Shattering'!$AF$12:$AF$121</c:f>
              <c:numCache>
                <c:formatCode>General</c:formatCode>
                <c:ptCount val="110"/>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pt idx="101">
                  <c:v>2011</c:v>
                </c:pt>
                <c:pt idx="102">
                  <c:v>2012</c:v>
                </c:pt>
                <c:pt idx="103">
                  <c:v>2013</c:v>
                </c:pt>
                <c:pt idx="104">
                  <c:v>2014</c:v>
                </c:pt>
                <c:pt idx="105">
                  <c:v>2015</c:v>
                </c:pt>
                <c:pt idx="106">
                  <c:v>2016</c:v>
                </c:pt>
                <c:pt idx="107">
                  <c:v>2017</c:v>
                </c:pt>
                <c:pt idx="108">
                  <c:v>2018</c:v>
                </c:pt>
                <c:pt idx="109">
                  <c:v>2019</c:v>
                </c:pt>
              </c:numCache>
            </c:numRef>
          </c:cat>
          <c:val>
            <c:numRef>
              <c:f>'01_The_Roundabout_Shattering'!$AG$12:$AG$121</c:f>
              <c:numCache>
                <c:formatCode>0</c:formatCode>
                <c:ptCount val="110"/>
                <c:pt idx="0">
                  <c:v>418</c:v>
                </c:pt>
                <c:pt idx="1">
                  <c:v>419.00000000000006</c:v>
                </c:pt>
                <c:pt idx="2">
                  <c:v>415.00000000000006</c:v>
                </c:pt>
                <c:pt idx="3">
                  <c:v>425</c:v>
                </c:pt>
                <c:pt idx="4">
                  <c:v>404</c:v>
                </c:pt>
                <c:pt idx="5">
                  <c:v>407</c:v>
                </c:pt>
                <c:pt idx="6">
                  <c:v>400</c:v>
                </c:pt>
                <c:pt idx="7">
                  <c:v>352</c:v>
                </c:pt>
                <c:pt idx="8">
                  <c:v>321</c:v>
                </c:pt>
                <c:pt idx="9">
                  <c:v>332</c:v>
                </c:pt>
                <c:pt idx="10">
                  <c:v>294</c:v>
                </c:pt>
                <c:pt idx="11">
                  <c:v>290</c:v>
                </c:pt>
                <c:pt idx="12">
                  <c:v>323</c:v>
                </c:pt>
                <c:pt idx="13">
                  <c:v>334</c:v>
                </c:pt>
                <c:pt idx="14">
                  <c:v>323</c:v>
                </c:pt>
                <c:pt idx="15">
                  <c:v>313</c:v>
                </c:pt>
                <c:pt idx="16">
                  <c:v>307</c:v>
                </c:pt>
                <c:pt idx="17">
                  <c:v>301</c:v>
                </c:pt>
                <c:pt idx="18">
                  <c:v>304</c:v>
                </c:pt>
                <c:pt idx="19">
                  <c:v>293</c:v>
                </c:pt>
                <c:pt idx="20">
                  <c:v>271</c:v>
                </c:pt>
                <c:pt idx="21">
                  <c:v>244</c:v>
                </c:pt>
                <c:pt idx="22">
                  <c:v>231.99999999999997</c:v>
                </c:pt>
                <c:pt idx="23">
                  <c:v>224.00000000000003</c:v>
                </c:pt>
                <c:pt idx="24">
                  <c:v>223</c:v>
                </c:pt>
                <c:pt idx="25">
                  <c:v>235</c:v>
                </c:pt>
                <c:pt idx="26">
                  <c:v>235</c:v>
                </c:pt>
                <c:pt idx="27">
                  <c:v>218.00000000000003</c:v>
                </c:pt>
                <c:pt idx="28">
                  <c:v>221</c:v>
                </c:pt>
                <c:pt idx="29">
                  <c:v>213</c:v>
                </c:pt>
                <c:pt idx="30">
                  <c:v>184</c:v>
                </c:pt>
                <c:pt idx="31">
                  <c:v>157</c:v>
                </c:pt>
                <c:pt idx="32">
                  <c:v>137</c:v>
                </c:pt>
                <c:pt idx="33">
                  <c:v>128</c:v>
                </c:pt>
                <c:pt idx="34">
                  <c:v>122</c:v>
                </c:pt>
                <c:pt idx="35">
                  <c:v>123</c:v>
                </c:pt>
                <c:pt idx="36">
                  <c:v>127</c:v>
                </c:pt>
                <c:pt idx="37">
                  <c:v>113.99999999999999</c:v>
                </c:pt>
                <c:pt idx="38">
                  <c:v>105</c:v>
                </c:pt>
                <c:pt idx="39">
                  <c:v>94</c:v>
                </c:pt>
                <c:pt idx="40">
                  <c:v>96</c:v>
                </c:pt>
                <c:pt idx="41">
                  <c:v>85</c:v>
                </c:pt>
                <c:pt idx="42">
                  <c:v>77</c:v>
                </c:pt>
                <c:pt idx="43">
                  <c:v>70</c:v>
                </c:pt>
                <c:pt idx="44">
                  <c:v>67</c:v>
                </c:pt>
                <c:pt idx="45">
                  <c:v>68</c:v>
                </c:pt>
                <c:pt idx="46">
                  <c:v>61</c:v>
                </c:pt>
                <c:pt idx="47">
                  <c:v>59</c:v>
                </c:pt>
                <c:pt idx="48">
                  <c:v>60</c:v>
                </c:pt>
                <c:pt idx="49">
                  <c:v>60</c:v>
                </c:pt>
                <c:pt idx="50">
                  <c:v>63</c:v>
                </c:pt>
                <c:pt idx="51">
                  <c:v>60.448325038829651</c:v>
                </c:pt>
                <c:pt idx="52">
                  <c:v>57.999999999999993</c:v>
                </c:pt>
                <c:pt idx="53">
                  <c:v>56.999999999999993</c:v>
                </c:pt>
                <c:pt idx="54">
                  <c:v>57.999999999999993</c:v>
                </c:pt>
                <c:pt idx="55">
                  <c:v>62</c:v>
                </c:pt>
                <c:pt idx="56">
                  <c:v>52</c:v>
                </c:pt>
                <c:pt idx="57">
                  <c:v>51</c:v>
                </c:pt>
                <c:pt idx="58">
                  <c:v>47</c:v>
                </c:pt>
                <c:pt idx="59">
                  <c:v>47</c:v>
                </c:pt>
                <c:pt idx="60">
                  <c:v>42</c:v>
                </c:pt>
                <c:pt idx="61">
                  <c:v>40</c:v>
                </c:pt>
                <c:pt idx="62">
                  <c:v>37</c:v>
                </c:pt>
                <c:pt idx="63">
                  <c:v>40</c:v>
                </c:pt>
                <c:pt idx="64">
                  <c:v>37</c:v>
                </c:pt>
                <c:pt idx="65">
                  <c:v>31</c:v>
                </c:pt>
                <c:pt idx="66">
                  <c:v>30</c:v>
                </c:pt>
                <c:pt idx="67">
                  <c:v>28.000000000000004</c:v>
                </c:pt>
                <c:pt idx="68">
                  <c:v>28.000000000000004</c:v>
                </c:pt>
                <c:pt idx="69">
                  <c:v>31</c:v>
                </c:pt>
                <c:pt idx="70">
                  <c:v>33.630686536600422</c:v>
                </c:pt>
                <c:pt idx="71">
                  <c:v>36.484615384615388</c:v>
                </c:pt>
                <c:pt idx="72">
                  <c:v>38.392307692307703</c:v>
                </c:pt>
                <c:pt idx="73">
                  <c:v>37.676923076923082</c:v>
                </c:pt>
                <c:pt idx="74">
                  <c:v>39.823076923076925</c:v>
                </c:pt>
                <c:pt idx="75">
                  <c:v>43.400000000000006</c:v>
                </c:pt>
                <c:pt idx="76">
                  <c:v>44.353846153846156</c:v>
                </c:pt>
                <c:pt idx="77">
                  <c:v>55.334585684585683</c:v>
                </c:pt>
                <c:pt idx="78">
                  <c:v>61.380138105138116</c:v>
                </c:pt>
                <c:pt idx="79">
                  <c:v>61.664634689634688</c:v>
                </c:pt>
                <c:pt idx="80">
                  <c:v>69.701663201663209</c:v>
                </c:pt>
                <c:pt idx="81">
                  <c:v>73.40011880011879</c:v>
                </c:pt>
                <c:pt idx="82">
                  <c:v>70.128408078408071</c:v>
                </c:pt>
                <c:pt idx="83">
                  <c:v>73.684615384615384</c:v>
                </c:pt>
                <c:pt idx="84">
                  <c:v>73.92307692307692</c:v>
                </c:pt>
                <c:pt idx="85">
                  <c:v>77.261538461538478</c:v>
                </c:pt>
                <c:pt idx="86">
                  <c:v>98.484615384615395</c:v>
                </c:pt>
                <c:pt idx="87">
                  <c:v>98.961538461538481</c:v>
                </c:pt>
                <c:pt idx="88">
                  <c:v>105.87692307692309</c:v>
                </c:pt>
                <c:pt idx="89">
                  <c:v>108.26153846153848</c:v>
                </c:pt>
                <c:pt idx="90">
                  <c:v>110.64615384615384</c:v>
                </c:pt>
                <c:pt idx="91">
                  <c:v>107.54615384615384</c:v>
                </c:pt>
                <c:pt idx="92">
                  <c:v>100.63076923076923</c:v>
                </c:pt>
                <c:pt idx="93">
                  <c:v>100.86923076923078</c:v>
                </c:pt>
                <c:pt idx="94">
                  <c:v>108.97692307692309</c:v>
                </c:pt>
                <c:pt idx="95">
                  <c:v>123.76153846153848</c:v>
                </c:pt>
                <c:pt idx="96">
                  <c:v>132.34615384615384</c:v>
                </c:pt>
                <c:pt idx="97">
                  <c:v>144.2692307692308</c:v>
                </c:pt>
                <c:pt idx="98">
                  <c:v>139.7017228574199</c:v>
                </c:pt>
                <c:pt idx="99">
                  <c:v>121.85384615384616</c:v>
                </c:pt>
                <c:pt idx="100">
                  <c:v>85.795054945054943</c:v>
                </c:pt>
                <c:pt idx="101">
                  <c:v>88.281868131868123</c:v>
                </c:pt>
                <c:pt idx="102">
                  <c:v>83.55692307692307</c:v>
                </c:pt>
                <c:pt idx="103">
                  <c:v>134.43201833922146</c:v>
                </c:pt>
                <c:pt idx="104">
                  <c:v>125.02481163828274</c:v>
                </c:pt>
                <c:pt idx="105">
                  <c:v>144.18214420163585</c:v>
                </c:pt>
                <c:pt idx="106">
                  <c:v>125.93123987231485</c:v>
                </c:pt>
                <c:pt idx="107">
                  <c:v>129.58142073817902</c:v>
                </c:pt>
                <c:pt idx="108">
                  <c:v>133.23160160404319</c:v>
                </c:pt>
                <c:pt idx="109">
                  <c:v>136.88178246990739</c:v>
                </c:pt>
              </c:numCache>
            </c:numRef>
          </c:val>
          <c:smooth val="0"/>
          <c:extLst>
            <c:ext xmlns:c16="http://schemas.microsoft.com/office/drawing/2014/chart" uri="{C3380CC4-5D6E-409C-BE32-E72D297353CC}">
              <c16:uniqueId val="{00000000-010B-8047-85AC-47ACCA957F9B}"/>
            </c:ext>
          </c:extLst>
        </c:ser>
        <c:ser>
          <c:idx val="1"/>
          <c:order val="1"/>
          <c:tx>
            <c:strRef>
              <c:f>'01_The_Roundabout_Shattering'!$AH$11</c:f>
              <c:strCache>
                <c:ptCount val="1"/>
                <c:pt idx="0">
                  <c:v>The 0.1%</c:v>
                </c:pt>
              </c:strCache>
            </c:strRef>
          </c:tx>
          <c:spPr>
            <a:ln w="28575" cap="rnd">
              <a:solidFill>
                <a:schemeClr val="accent2"/>
              </a:solidFill>
              <a:round/>
            </a:ln>
            <a:effectLst/>
          </c:spPr>
          <c:marker>
            <c:symbol val="none"/>
          </c:marker>
          <c:cat>
            <c:numRef>
              <c:f>'01_The_Roundabout_Shattering'!$AF$12:$AF$121</c:f>
              <c:numCache>
                <c:formatCode>General</c:formatCode>
                <c:ptCount val="110"/>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pt idx="101">
                  <c:v>2011</c:v>
                </c:pt>
                <c:pt idx="102">
                  <c:v>2012</c:v>
                </c:pt>
                <c:pt idx="103">
                  <c:v>2013</c:v>
                </c:pt>
                <c:pt idx="104">
                  <c:v>2014</c:v>
                </c:pt>
                <c:pt idx="105">
                  <c:v>2015</c:v>
                </c:pt>
                <c:pt idx="106">
                  <c:v>2016</c:v>
                </c:pt>
                <c:pt idx="107">
                  <c:v>2017</c:v>
                </c:pt>
                <c:pt idx="108">
                  <c:v>2018</c:v>
                </c:pt>
                <c:pt idx="109">
                  <c:v>2019</c:v>
                </c:pt>
              </c:numCache>
            </c:numRef>
          </c:cat>
          <c:val>
            <c:numRef>
              <c:f>'01_The_Roundabout_Shattering'!$AH$12:$AH$121</c:f>
              <c:numCache>
                <c:formatCode>0</c:formatCode>
                <c:ptCount val="110"/>
                <c:pt idx="0">
                  <c:v>110.54870588235292</c:v>
                </c:pt>
                <c:pt idx="1">
                  <c:v>110.81317647058825</c:v>
                </c:pt>
                <c:pt idx="2">
                  <c:v>109.75529411764708</c:v>
                </c:pt>
                <c:pt idx="3">
                  <c:v>112.4</c:v>
                </c:pt>
                <c:pt idx="4">
                  <c:v>107.10000000000001</c:v>
                </c:pt>
                <c:pt idx="5">
                  <c:v>107.69999999999999</c:v>
                </c:pt>
                <c:pt idx="6">
                  <c:v>104.7</c:v>
                </c:pt>
                <c:pt idx="7">
                  <c:v>92.6</c:v>
                </c:pt>
                <c:pt idx="8">
                  <c:v>86.8</c:v>
                </c:pt>
                <c:pt idx="9">
                  <c:v>89.800000000000011</c:v>
                </c:pt>
                <c:pt idx="10">
                  <c:v>80.3</c:v>
                </c:pt>
                <c:pt idx="11">
                  <c:v>80.8</c:v>
                </c:pt>
                <c:pt idx="12">
                  <c:v>90.7</c:v>
                </c:pt>
                <c:pt idx="13">
                  <c:v>92.899999999999991</c:v>
                </c:pt>
                <c:pt idx="14">
                  <c:v>90.5</c:v>
                </c:pt>
                <c:pt idx="15">
                  <c:v>87.899999999999991</c:v>
                </c:pt>
                <c:pt idx="16">
                  <c:v>86.7</c:v>
                </c:pt>
                <c:pt idx="17">
                  <c:v>84.9</c:v>
                </c:pt>
                <c:pt idx="18">
                  <c:v>85.399999999999991</c:v>
                </c:pt>
                <c:pt idx="19">
                  <c:v>83.3</c:v>
                </c:pt>
                <c:pt idx="20">
                  <c:v>78.099999999999994</c:v>
                </c:pt>
                <c:pt idx="21">
                  <c:v>71.7</c:v>
                </c:pt>
                <c:pt idx="22">
                  <c:v>68.700000000000017</c:v>
                </c:pt>
                <c:pt idx="23">
                  <c:v>67.5</c:v>
                </c:pt>
                <c:pt idx="24">
                  <c:v>67.800000000000011</c:v>
                </c:pt>
                <c:pt idx="25">
                  <c:v>69.599999999999994</c:v>
                </c:pt>
                <c:pt idx="26">
                  <c:v>70.3</c:v>
                </c:pt>
                <c:pt idx="27">
                  <c:v>65.900000000000006</c:v>
                </c:pt>
                <c:pt idx="28">
                  <c:v>65.7</c:v>
                </c:pt>
                <c:pt idx="29">
                  <c:v>63.5</c:v>
                </c:pt>
                <c:pt idx="30">
                  <c:v>56.7</c:v>
                </c:pt>
                <c:pt idx="31">
                  <c:v>50</c:v>
                </c:pt>
                <c:pt idx="32">
                  <c:v>44.400000000000006</c:v>
                </c:pt>
                <c:pt idx="33">
                  <c:v>42.300000000000004</c:v>
                </c:pt>
                <c:pt idx="34">
                  <c:v>41.3</c:v>
                </c:pt>
                <c:pt idx="35">
                  <c:v>42.300000000000004</c:v>
                </c:pt>
                <c:pt idx="36">
                  <c:v>44.800000000000004</c:v>
                </c:pt>
                <c:pt idx="37">
                  <c:v>41</c:v>
                </c:pt>
                <c:pt idx="38">
                  <c:v>38.599999999999994</c:v>
                </c:pt>
                <c:pt idx="39">
                  <c:v>34.5</c:v>
                </c:pt>
                <c:pt idx="40">
                  <c:v>35.9</c:v>
                </c:pt>
                <c:pt idx="41">
                  <c:v>32.1</c:v>
                </c:pt>
                <c:pt idx="42">
                  <c:v>29.5</c:v>
                </c:pt>
                <c:pt idx="43">
                  <c:v>27.700000000000003</c:v>
                </c:pt>
                <c:pt idx="44">
                  <c:v>27.200000000000003</c:v>
                </c:pt>
                <c:pt idx="45">
                  <c:v>26.5</c:v>
                </c:pt>
                <c:pt idx="46">
                  <c:v>24.2</c:v>
                </c:pt>
                <c:pt idx="47">
                  <c:v>23.700000000000003</c:v>
                </c:pt>
                <c:pt idx="48">
                  <c:v>23.799999999999997</c:v>
                </c:pt>
                <c:pt idx="49">
                  <c:v>23</c:v>
                </c:pt>
                <c:pt idx="50">
                  <c:v>24.5</c:v>
                </c:pt>
                <c:pt idx="51">
                  <c:v>23.686261017469956</c:v>
                </c:pt>
                <c:pt idx="52">
                  <c:v>22.9</c:v>
                </c:pt>
                <c:pt idx="53">
                  <c:v>22.3</c:v>
                </c:pt>
                <c:pt idx="54">
                  <c:v>22.599999999999998</c:v>
                </c:pt>
                <c:pt idx="55">
                  <c:v>22.799999999999997</c:v>
                </c:pt>
                <c:pt idx="56">
                  <c:v>20.399999999999999</c:v>
                </c:pt>
                <c:pt idx="57">
                  <c:v>19.099999999999998</c:v>
                </c:pt>
                <c:pt idx="58">
                  <c:v>18.700000000000003</c:v>
                </c:pt>
                <c:pt idx="59">
                  <c:v>18.5</c:v>
                </c:pt>
                <c:pt idx="60">
                  <c:v>16.399999999999999</c:v>
                </c:pt>
                <c:pt idx="61">
                  <c:v>16.7</c:v>
                </c:pt>
                <c:pt idx="62">
                  <c:v>16.100000000000001</c:v>
                </c:pt>
                <c:pt idx="63">
                  <c:v>16.799999999999997</c:v>
                </c:pt>
                <c:pt idx="64">
                  <c:v>15.8</c:v>
                </c:pt>
                <c:pt idx="65">
                  <c:v>14</c:v>
                </c:pt>
                <c:pt idx="66">
                  <c:v>13</c:v>
                </c:pt>
                <c:pt idx="67">
                  <c:v>12.7</c:v>
                </c:pt>
                <c:pt idx="68">
                  <c:v>12.4</c:v>
                </c:pt>
                <c:pt idx="69">
                  <c:v>13</c:v>
                </c:pt>
                <c:pt idx="70">
                  <c:v>14.103191128251789</c:v>
                </c:pt>
                <c:pt idx="71">
                  <c:v>15.3</c:v>
                </c:pt>
                <c:pt idx="72">
                  <c:v>16.100000000000001</c:v>
                </c:pt>
                <c:pt idx="73">
                  <c:v>15.8</c:v>
                </c:pt>
                <c:pt idx="74">
                  <c:v>16.7</c:v>
                </c:pt>
                <c:pt idx="75">
                  <c:v>18.200000000000003</c:v>
                </c:pt>
                <c:pt idx="76">
                  <c:v>18.599999999999998</c:v>
                </c:pt>
                <c:pt idx="77">
                  <c:v>23.204826254826258</c:v>
                </c:pt>
                <c:pt idx="78">
                  <c:v>25.740057915057918</c:v>
                </c:pt>
                <c:pt idx="79">
                  <c:v>25.859362934362935</c:v>
                </c:pt>
                <c:pt idx="80">
                  <c:v>29.22972972972973</c:v>
                </c:pt>
                <c:pt idx="81">
                  <c:v>30.780694980694982</c:v>
                </c:pt>
                <c:pt idx="82">
                  <c:v>29.408687258687255</c:v>
                </c:pt>
                <c:pt idx="83">
                  <c:v>30.9</c:v>
                </c:pt>
                <c:pt idx="84">
                  <c:v>31</c:v>
                </c:pt>
                <c:pt idx="85">
                  <c:v>32.400000000000006</c:v>
                </c:pt>
                <c:pt idx="86">
                  <c:v>41.3</c:v>
                </c:pt>
                <c:pt idx="87">
                  <c:v>41.5</c:v>
                </c:pt>
                <c:pt idx="88">
                  <c:v>44.400000000000006</c:v>
                </c:pt>
                <c:pt idx="89">
                  <c:v>45.4</c:v>
                </c:pt>
                <c:pt idx="90">
                  <c:v>46.4</c:v>
                </c:pt>
                <c:pt idx="91">
                  <c:v>45.099999999999994</c:v>
                </c:pt>
                <c:pt idx="92">
                  <c:v>42.199999999999996</c:v>
                </c:pt>
                <c:pt idx="93">
                  <c:v>42.300000000000004</c:v>
                </c:pt>
                <c:pt idx="94">
                  <c:v>45.7</c:v>
                </c:pt>
                <c:pt idx="95">
                  <c:v>51.900000000000006</c:v>
                </c:pt>
                <c:pt idx="96">
                  <c:v>55.5</c:v>
                </c:pt>
                <c:pt idx="97">
                  <c:v>60.5</c:v>
                </c:pt>
                <c:pt idx="98">
                  <c:v>58.584593456337359</c:v>
                </c:pt>
                <c:pt idx="99">
                  <c:v>64.600000000000009</c:v>
                </c:pt>
                <c:pt idx="100">
                  <c:v>46.6</c:v>
                </c:pt>
                <c:pt idx="101">
                  <c:v>48</c:v>
                </c:pt>
                <c:pt idx="102">
                  <c:v>45.996155376499999</c:v>
                </c:pt>
                <c:pt idx="103">
                  <c:v>71.843201833922151</c:v>
                </c:pt>
                <c:pt idx="104">
                  <c:v>67.302481163828276</c:v>
                </c:pt>
                <c:pt idx="105">
                  <c:v>60.463479826492446</c:v>
                </c:pt>
                <c:pt idx="106">
                  <c:v>52.80987478516429</c:v>
                </c:pt>
                <c:pt idx="107">
                  <c:v>54.340595793429912</c:v>
                </c:pt>
                <c:pt idx="108">
                  <c:v>55.871316801695528</c:v>
                </c:pt>
                <c:pt idx="109">
                  <c:v>57.402037809961158</c:v>
                </c:pt>
              </c:numCache>
            </c:numRef>
          </c:val>
          <c:smooth val="0"/>
          <c:extLst>
            <c:ext xmlns:c16="http://schemas.microsoft.com/office/drawing/2014/chart" uri="{C3380CC4-5D6E-409C-BE32-E72D297353CC}">
              <c16:uniqueId val="{00000001-010B-8047-85AC-47ACCA957F9B}"/>
            </c:ext>
          </c:extLst>
        </c:ser>
        <c:ser>
          <c:idx val="2"/>
          <c:order val="2"/>
          <c:tx>
            <c:strRef>
              <c:f>'01_The_Roundabout_Shattering'!$AI$11</c:f>
              <c:strCache>
                <c:ptCount val="1"/>
                <c:pt idx="0">
                  <c:v>The 1%</c:v>
                </c:pt>
              </c:strCache>
            </c:strRef>
          </c:tx>
          <c:spPr>
            <a:ln w="28575" cap="rnd">
              <a:solidFill>
                <a:schemeClr val="accent3"/>
              </a:solidFill>
              <a:round/>
            </a:ln>
            <a:effectLst/>
          </c:spPr>
          <c:marker>
            <c:symbol val="none"/>
          </c:marker>
          <c:cat>
            <c:numRef>
              <c:f>'01_The_Roundabout_Shattering'!$AF$12:$AF$121</c:f>
              <c:numCache>
                <c:formatCode>General</c:formatCode>
                <c:ptCount val="110"/>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pt idx="101">
                  <c:v>2011</c:v>
                </c:pt>
                <c:pt idx="102">
                  <c:v>2012</c:v>
                </c:pt>
                <c:pt idx="103">
                  <c:v>2013</c:v>
                </c:pt>
                <c:pt idx="104">
                  <c:v>2014</c:v>
                </c:pt>
                <c:pt idx="105">
                  <c:v>2015</c:v>
                </c:pt>
                <c:pt idx="106">
                  <c:v>2016</c:v>
                </c:pt>
                <c:pt idx="107">
                  <c:v>2017</c:v>
                </c:pt>
                <c:pt idx="108">
                  <c:v>2018</c:v>
                </c:pt>
                <c:pt idx="109">
                  <c:v>2019</c:v>
                </c:pt>
              </c:numCache>
            </c:numRef>
          </c:cat>
          <c:val>
            <c:numRef>
              <c:f>'01_The_Roundabout_Shattering'!$AI$12:$AI$121</c:f>
              <c:numCache>
                <c:formatCode>0</c:formatCode>
                <c:ptCount val="110"/>
                <c:pt idx="0">
                  <c:v>24.327015636089897</c:v>
                </c:pt>
                <c:pt idx="1">
                  <c:v>24.385214238090118</c:v>
                </c:pt>
                <c:pt idx="2">
                  <c:v>24.152419830089258</c:v>
                </c:pt>
                <c:pt idx="3">
                  <c:v>24.734405850091406</c:v>
                </c:pt>
                <c:pt idx="4">
                  <c:v>23.586636197440587</c:v>
                </c:pt>
                <c:pt idx="5">
                  <c:v>23.704552102376596</c:v>
                </c:pt>
                <c:pt idx="6">
                  <c:v>22.960530164533822</c:v>
                </c:pt>
                <c:pt idx="7">
                  <c:v>20.34124314442413</c:v>
                </c:pt>
                <c:pt idx="8">
                  <c:v>19.239999999999998</c:v>
                </c:pt>
                <c:pt idx="9">
                  <c:v>19.59</c:v>
                </c:pt>
                <c:pt idx="10">
                  <c:v>20.022086167800452</c:v>
                </c:pt>
                <c:pt idx="11">
                  <c:v>20.284126984126985</c:v>
                </c:pt>
                <c:pt idx="12">
                  <c:v>22.829092970521543</c:v>
                </c:pt>
                <c:pt idx="13">
                  <c:v>23.308253968253965</c:v>
                </c:pt>
                <c:pt idx="14">
                  <c:v>22.761972789115646</c:v>
                </c:pt>
                <c:pt idx="15">
                  <c:v>22.125011337868479</c:v>
                </c:pt>
                <c:pt idx="16">
                  <c:v>21.863650793650791</c:v>
                </c:pt>
                <c:pt idx="17">
                  <c:v>21.400929705215418</c:v>
                </c:pt>
                <c:pt idx="18">
                  <c:v>21.49804988662131</c:v>
                </c:pt>
                <c:pt idx="19">
                  <c:v>21.052448979591837</c:v>
                </c:pt>
                <c:pt idx="20">
                  <c:v>19.825646258503401</c:v>
                </c:pt>
                <c:pt idx="21">
                  <c:v>18.313922902494333</c:v>
                </c:pt>
                <c:pt idx="22">
                  <c:v>17.589841269841273</c:v>
                </c:pt>
                <c:pt idx="23">
                  <c:v>17.375600907029479</c:v>
                </c:pt>
                <c:pt idx="24">
                  <c:v>17.499841269841273</c:v>
                </c:pt>
                <c:pt idx="25">
                  <c:v>17.821201814058952</c:v>
                </c:pt>
                <c:pt idx="26">
                  <c:v>18.05612244897959</c:v>
                </c:pt>
                <c:pt idx="27">
                  <c:v>16.98</c:v>
                </c:pt>
                <c:pt idx="28">
                  <c:v>16.842199546485261</c:v>
                </c:pt>
                <c:pt idx="29">
                  <c:v>16.292358276643988</c:v>
                </c:pt>
                <c:pt idx="30">
                  <c:v>14.693514739229025</c:v>
                </c:pt>
                <c:pt idx="31">
                  <c:v>13.08111111111111</c:v>
                </c:pt>
                <c:pt idx="32">
                  <c:v>11.672947845804989</c:v>
                </c:pt>
                <c:pt idx="33">
                  <c:v>11.180226757369615</c:v>
                </c:pt>
                <c:pt idx="34">
                  <c:v>10.985986394557823</c:v>
                </c:pt>
                <c:pt idx="35">
                  <c:v>11.298027210884355</c:v>
                </c:pt>
                <c:pt idx="36">
                  <c:v>12.04278911564626</c:v>
                </c:pt>
                <c:pt idx="37">
                  <c:v>11.073786848072562</c:v>
                </c:pt>
                <c:pt idx="38">
                  <c:v>10.480385487528343</c:v>
                </c:pt>
                <c:pt idx="39">
                  <c:v>9.3635827664399098</c:v>
                </c:pt>
                <c:pt idx="40">
                  <c:v>9.7863038548752819</c:v>
                </c:pt>
                <c:pt idx="41">
                  <c:v>10.89</c:v>
                </c:pt>
                <c:pt idx="42">
                  <c:v>10.199999999999999</c:v>
                </c:pt>
                <c:pt idx="43">
                  <c:v>9.7200000000000006</c:v>
                </c:pt>
                <c:pt idx="44">
                  <c:v>9.67</c:v>
                </c:pt>
                <c:pt idx="45">
                  <c:v>9.3000000000000007</c:v>
                </c:pt>
                <c:pt idx="46">
                  <c:v>8.75</c:v>
                </c:pt>
                <c:pt idx="47">
                  <c:v>8.6999999999999993</c:v>
                </c:pt>
                <c:pt idx="48">
                  <c:v>8.7600000000000016</c:v>
                </c:pt>
                <c:pt idx="49">
                  <c:v>8.6000000000000014</c:v>
                </c:pt>
                <c:pt idx="50">
                  <c:v>8.8699999999999992</c:v>
                </c:pt>
                <c:pt idx="51">
                  <c:v>8.6470653982601018</c:v>
                </c:pt>
                <c:pt idx="52">
                  <c:v>8.43</c:v>
                </c:pt>
                <c:pt idx="53">
                  <c:v>8.49</c:v>
                </c:pt>
                <c:pt idx="54">
                  <c:v>8.48</c:v>
                </c:pt>
                <c:pt idx="55">
                  <c:v>8.5500000000000007</c:v>
                </c:pt>
                <c:pt idx="56">
                  <c:v>7.9200000000000008</c:v>
                </c:pt>
                <c:pt idx="57">
                  <c:v>7.6900000000000013</c:v>
                </c:pt>
                <c:pt idx="58">
                  <c:v>7.54</c:v>
                </c:pt>
                <c:pt idx="59">
                  <c:v>7.4600000000000009</c:v>
                </c:pt>
                <c:pt idx="60">
                  <c:v>7.05</c:v>
                </c:pt>
                <c:pt idx="61">
                  <c:v>7.02</c:v>
                </c:pt>
                <c:pt idx="62">
                  <c:v>6.94</c:v>
                </c:pt>
                <c:pt idx="63">
                  <c:v>6.99</c:v>
                </c:pt>
                <c:pt idx="64">
                  <c:v>6.54</c:v>
                </c:pt>
                <c:pt idx="65">
                  <c:v>6.1</c:v>
                </c:pt>
                <c:pt idx="66">
                  <c:v>5.89</c:v>
                </c:pt>
                <c:pt idx="67">
                  <c:v>5.93</c:v>
                </c:pt>
                <c:pt idx="68">
                  <c:v>5.72</c:v>
                </c:pt>
                <c:pt idx="69">
                  <c:v>5.93</c:v>
                </c:pt>
                <c:pt idx="70">
                  <c:v>6.2886589943832485</c:v>
                </c:pt>
                <c:pt idx="71">
                  <c:v>6.6700000000000008</c:v>
                </c:pt>
                <c:pt idx="72">
                  <c:v>6.85</c:v>
                </c:pt>
                <c:pt idx="73">
                  <c:v>6.83</c:v>
                </c:pt>
                <c:pt idx="74">
                  <c:v>7.16</c:v>
                </c:pt>
                <c:pt idx="75">
                  <c:v>7.4</c:v>
                </c:pt>
                <c:pt idx="76">
                  <c:v>7.5499999999999989</c:v>
                </c:pt>
                <c:pt idx="77">
                  <c:v>7.78</c:v>
                </c:pt>
                <c:pt idx="78">
                  <c:v>8.6300000000000008</c:v>
                </c:pt>
                <c:pt idx="79">
                  <c:v>8.67</c:v>
                </c:pt>
                <c:pt idx="80">
                  <c:v>9.8000000000000007</c:v>
                </c:pt>
                <c:pt idx="81">
                  <c:v>10.32</c:v>
                </c:pt>
                <c:pt idx="82">
                  <c:v>9.86</c:v>
                </c:pt>
                <c:pt idx="83">
                  <c:v>10.36</c:v>
                </c:pt>
                <c:pt idx="84">
                  <c:v>10.6</c:v>
                </c:pt>
                <c:pt idx="85">
                  <c:v>10.75</c:v>
                </c:pt>
                <c:pt idx="86">
                  <c:v>11.9</c:v>
                </c:pt>
                <c:pt idx="87">
                  <c:v>12.07</c:v>
                </c:pt>
                <c:pt idx="88">
                  <c:v>12.529999999999998</c:v>
                </c:pt>
                <c:pt idx="89">
                  <c:v>12.51</c:v>
                </c:pt>
                <c:pt idx="90">
                  <c:v>12.670000000000002</c:v>
                </c:pt>
                <c:pt idx="91">
                  <c:v>12.709999999999999</c:v>
                </c:pt>
                <c:pt idx="92">
                  <c:v>12.27</c:v>
                </c:pt>
                <c:pt idx="93">
                  <c:v>12.120000000000001</c:v>
                </c:pt>
                <c:pt idx="94">
                  <c:v>12.89</c:v>
                </c:pt>
                <c:pt idx="95">
                  <c:v>14.25</c:v>
                </c:pt>
                <c:pt idx="96">
                  <c:v>14.82</c:v>
                </c:pt>
                <c:pt idx="97">
                  <c:v>15.440000000000001</c:v>
                </c:pt>
                <c:pt idx="98">
                  <c:v>15.420000000000002</c:v>
                </c:pt>
                <c:pt idx="99">
                  <c:v>15.42</c:v>
                </c:pt>
                <c:pt idx="100">
                  <c:v>12.55</c:v>
                </c:pt>
                <c:pt idx="101">
                  <c:v>12.93</c:v>
                </c:pt>
                <c:pt idx="102">
                  <c:v>12.6969002244</c:v>
                </c:pt>
                <c:pt idx="103">
                  <c:v>15.874320183392216</c:v>
                </c:pt>
                <c:pt idx="104">
                  <c:v>15.130248116382829</c:v>
                </c:pt>
                <c:pt idx="105">
                  <c:v>16.601244461031161</c:v>
                </c:pt>
                <c:pt idx="106">
                  <c:v>14.499821111533546</c:v>
                </c:pt>
                <c:pt idx="107">
                  <c:v>14.920105781433067</c:v>
                </c:pt>
                <c:pt idx="108">
                  <c:v>15.340390451332588</c:v>
                </c:pt>
                <c:pt idx="109">
                  <c:v>15.76067512123211</c:v>
                </c:pt>
              </c:numCache>
            </c:numRef>
          </c:val>
          <c:smooth val="0"/>
          <c:extLst>
            <c:ext xmlns:c16="http://schemas.microsoft.com/office/drawing/2014/chart" uri="{C3380CC4-5D6E-409C-BE32-E72D297353CC}">
              <c16:uniqueId val="{00000002-010B-8047-85AC-47ACCA957F9B}"/>
            </c:ext>
          </c:extLst>
        </c:ser>
        <c:ser>
          <c:idx val="3"/>
          <c:order val="3"/>
          <c:tx>
            <c:strRef>
              <c:f>'01_The_Roundabout_Shattering'!$AJ$11</c:f>
              <c:strCache>
                <c:ptCount val="1"/>
                <c:pt idx="0">
                  <c:v>The 10%</c:v>
                </c:pt>
              </c:strCache>
            </c:strRef>
          </c:tx>
          <c:spPr>
            <a:ln w="28575" cap="rnd">
              <a:solidFill>
                <a:schemeClr val="accent4"/>
              </a:solidFill>
              <a:round/>
            </a:ln>
            <a:effectLst/>
          </c:spPr>
          <c:marker>
            <c:symbol val="none"/>
          </c:marker>
          <c:cat>
            <c:numRef>
              <c:f>'01_The_Roundabout_Shattering'!$AF$12:$AF$121</c:f>
              <c:numCache>
                <c:formatCode>General</c:formatCode>
                <c:ptCount val="110"/>
                <c:pt idx="0">
                  <c:v>1910</c:v>
                </c:pt>
                <c:pt idx="1">
                  <c:v>1911</c:v>
                </c:pt>
                <c:pt idx="2">
                  <c:v>1912</c:v>
                </c:pt>
                <c:pt idx="3">
                  <c:v>1913</c:v>
                </c:pt>
                <c:pt idx="4">
                  <c:v>1914</c:v>
                </c:pt>
                <c:pt idx="5">
                  <c:v>1915</c:v>
                </c:pt>
                <c:pt idx="6">
                  <c:v>1916</c:v>
                </c:pt>
                <c:pt idx="7">
                  <c:v>1917</c:v>
                </c:pt>
                <c:pt idx="8">
                  <c:v>1918</c:v>
                </c:pt>
                <c:pt idx="9">
                  <c:v>1919</c:v>
                </c:pt>
                <c:pt idx="10">
                  <c:v>1920</c:v>
                </c:pt>
                <c:pt idx="11">
                  <c:v>1921</c:v>
                </c:pt>
                <c:pt idx="12">
                  <c:v>1922</c:v>
                </c:pt>
                <c:pt idx="13">
                  <c:v>1923</c:v>
                </c:pt>
                <c:pt idx="14">
                  <c:v>1924</c:v>
                </c:pt>
                <c:pt idx="15">
                  <c:v>1925</c:v>
                </c:pt>
                <c:pt idx="16">
                  <c:v>1926</c:v>
                </c:pt>
                <c:pt idx="17">
                  <c:v>1927</c:v>
                </c:pt>
                <c:pt idx="18">
                  <c:v>1928</c:v>
                </c:pt>
                <c:pt idx="19">
                  <c:v>1929</c:v>
                </c:pt>
                <c:pt idx="20">
                  <c:v>1930</c:v>
                </c:pt>
                <c:pt idx="21">
                  <c:v>1931</c:v>
                </c:pt>
                <c:pt idx="22">
                  <c:v>1932</c:v>
                </c:pt>
                <c:pt idx="23">
                  <c:v>1933</c:v>
                </c:pt>
                <c:pt idx="24">
                  <c:v>1934</c:v>
                </c:pt>
                <c:pt idx="25">
                  <c:v>1935</c:v>
                </c:pt>
                <c:pt idx="26">
                  <c:v>1936</c:v>
                </c:pt>
                <c:pt idx="27">
                  <c:v>1937</c:v>
                </c:pt>
                <c:pt idx="28">
                  <c:v>1938</c:v>
                </c:pt>
                <c:pt idx="29">
                  <c:v>1939</c:v>
                </c:pt>
                <c:pt idx="30">
                  <c:v>1940</c:v>
                </c:pt>
                <c:pt idx="31">
                  <c:v>1941</c:v>
                </c:pt>
                <c:pt idx="32">
                  <c:v>1942</c:v>
                </c:pt>
                <c:pt idx="33">
                  <c:v>1943</c:v>
                </c:pt>
                <c:pt idx="34">
                  <c:v>1944</c:v>
                </c:pt>
                <c:pt idx="35">
                  <c:v>1945</c:v>
                </c:pt>
                <c:pt idx="36">
                  <c:v>1946</c:v>
                </c:pt>
                <c:pt idx="37">
                  <c:v>1947</c:v>
                </c:pt>
                <c:pt idx="38">
                  <c:v>1948</c:v>
                </c:pt>
                <c:pt idx="39">
                  <c:v>1949</c:v>
                </c:pt>
                <c:pt idx="40">
                  <c:v>1950</c:v>
                </c:pt>
                <c:pt idx="41">
                  <c:v>1951</c:v>
                </c:pt>
                <c:pt idx="42">
                  <c:v>1952</c:v>
                </c:pt>
                <c:pt idx="43">
                  <c:v>1953</c:v>
                </c:pt>
                <c:pt idx="44">
                  <c:v>1954</c:v>
                </c:pt>
                <c:pt idx="45">
                  <c:v>1955</c:v>
                </c:pt>
                <c:pt idx="46">
                  <c:v>1956</c:v>
                </c:pt>
                <c:pt idx="47">
                  <c:v>1957</c:v>
                </c:pt>
                <c:pt idx="48">
                  <c:v>1958</c:v>
                </c:pt>
                <c:pt idx="49">
                  <c:v>1959</c:v>
                </c:pt>
                <c:pt idx="50">
                  <c:v>1960</c:v>
                </c:pt>
                <c:pt idx="51">
                  <c:v>1961</c:v>
                </c:pt>
                <c:pt idx="52">
                  <c:v>1962</c:v>
                </c:pt>
                <c:pt idx="53">
                  <c:v>1963</c:v>
                </c:pt>
                <c:pt idx="54">
                  <c:v>1964</c:v>
                </c:pt>
                <c:pt idx="55">
                  <c:v>1965</c:v>
                </c:pt>
                <c:pt idx="56">
                  <c:v>1966</c:v>
                </c:pt>
                <c:pt idx="57">
                  <c:v>1967</c:v>
                </c:pt>
                <c:pt idx="58">
                  <c:v>1968</c:v>
                </c:pt>
                <c:pt idx="59">
                  <c:v>1969</c:v>
                </c:pt>
                <c:pt idx="60">
                  <c:v>1970</c:v>
                </c:pt>
                <c:pt idx="61">
                  <c:v>1971</c:v>
                </c:pt>
                <c:pt idx="62">
                  <c:v>1972</c:v>
                </c:pt>
                <c:pt idx="63">
                  <c:v>1973</c:v>
                </c:pt>
                <c:pt idx="64">
                  <c:v>1974</c:v>
                </c:pt>
                <c:pt idx="65">
                  <c:v>1975</c:v>
                </c:pt>
                <c:pt idx="66">
                  <c:v>1976</c:v>
                </c:pt>
                <c:pt idx="67">
                  <c:v>1977</c:v>
                </c:pt>
                <c:pt idx="68">
                  <c:v>1978</c:v>
                </c:pt>
                <c:pt idx="69">
                  <c:v>1979</c:v>
                </c:pt>
                <c:pt idx="70">
                  <c:v>1980</c:v>
                </c:pt>
                <c:pt idx="71">
                  <c:v>1981</c:v>
                </c:pt>
                <c:pt idx="72">
                  <c:v>1982</c:v>
                </c:pt>
                <c:pt idx="73">
                  <c:v>1983</c:v>
                </c:pt>
                <c:pt idx="74">
                  <c:v>1984</c:v>
                </c:pt>
                <c:pt idx="75">
                  <c:v>1985</c:v>
                </c:pt>
                <c:pt idx="76">
                  <c:v>1986</c:v>
                </c:pt>
                <c:pt idx="77">
                  <c:v>1987</c:v>
                </c:pt>
                <c:pt idx="78">
                  <c:v>1988</c:v>
                </c:pt>
                <c:pt idx="79">
                  <c:v>1989</c:v>
                </c:pt>
                <c:pt idx="80">
                  <c:v>1990</c:v>
                </c:pt>
                <c:pt idx="81">
                  <c:v>1991</c:v>
                </c:pt>
                <c:pt idx="82">
                  <c:v>1992</c:v>
                </c:pt>
                <c:pt idx="83">
                  <c:v>1993</c:v>
                </c:pt>
                <c:pt idx="84">
                  <c:v>1994</c:v>
                </c:pt>
                <c:pt idx="85">
                  <c:v>1995</c:v>
                </c:pt>
                <c:pt idx="86">
                  <c:v>1996</c:v>
                </c:pt>
                <c:pt idx="87">
                  <c:v>1997</c:v>
                </c:pt>
                <c:pt idx="88">
                  <c:v>1998</c:v>
                </c:pt>
                <c:pt idx="89">
                  <c:v>1999</c:v>
                </c:pt>
                <c:pt idx="90">
                  <c:v>2000</c:v>
                </c:pt>
                <c:pt idx="91">
                  <c:v>2001</c:v>
                </c:pt>
                <c:pt idx="92">
                  <c:v>2002</c:v>
                </c:pt>
                <c:pt idx="93">
                  <c:v>2003</c:v>
                </c:pt>
                <c:pt idx="94">
                  <c:v>2004</c:v>
                </c:pt>
                <c:pt idx="95">
                  <c:v>2005</c:v>
                </c:pt>
                <c:pt idx="96">
                  <c:v>2006</c:v>
                </c:pt>
                <c:pt idx="97">
                  <c:v>2007</c:v>
                </c:pt>
                <c:pt idx="98">
                  <c:v>2008</c:v>
                </c:pt>
                <c:pt idx="99">
                  <c:v>2009</c:v>
                </c:pt>
                <c:pt idx="100">
                  <c:v>2010</c:v>
                </c:pt>
                <c:pt idx="101">
                  <c:v>2011</c:v>
                </c:pt>
                <c:pt idx="102">
                  <c:v>2012</c:v>
                </c:pt>
                <c:pt idx="103">
                  <c:v>2013</c:v>
                </c:pt>
                <c:pt idx="104">
                  <c:v>2014</c:v>
                </c:pt>
                <c:pt idx="105">
                  <c:v>2015</c:v>
                </c:pt>
                <c:pt idx="106">
                  <c:v>2016</c:v>
                </c:pt>
                <c:pt idx="107">
                  <c:v>2017</c:v>
                </c:pt>
                <c:pt idx="108">
                  <c:v>2018</c:v>
                </c:pt>
                <c:pt idx="109">
                  <c:v>2019</c:v>
                </c:pt>
              </c:numCache>
            </c:numRef>
          </c:cat>
          <c:val>
            <c:numRef>
              <c:f>'01_The_Roundabout_Shattering'!$AJ$12:$AJ$121</c:f>
              <c:numCache>
                <c:formatCode>0</c:formatCode>
                <c:ptCount val="110"/>
                <c:pt idx="0">
                  <c:v>4.6686055446822241</c:v>
                </c:pt>
                <c:pt idx="1">
                  <c:v>4.6797744574685449</c:v>
                </c:pt>
                <c:pt idx="2">
                  <c:v>4.6350988063232608</c:v>
                </c:pt>
                <c:pt idx="3">
                  <c:v>4.7467879341864716</c:v>
                </c:pt>
                <c:pt idx="4">
                  <c:v>4.5279378427787949</c:v>
                </c:pt>
                <c:pt idx="5">
                  <c:v>4.5494862888482626</c:v>
                </c:pt>
                <c:pt idx="6">
                  <c:v>4.400281535648995</c:v>
                </c:pt>
                <c:pt idx="7">
                  <c:v>3.9009360146252283</c:v>
                </c:pt>
                <c:pt idx="8">
                  <c:v>3.7030000000000003</c:v>
                </c:pt>
                <c:pt idx="9">
                  <c:v>3.8729999999999998</c:v>
                </c:pt>
                <c:pt idx="10">
                  <c:v>4.1655312298969225</c:v>
                </c:pt>
                <c:pt idx="11">
                  <c:v>4.2299865954550215</c:v>
                </c:pt>
                <c:pt idx="12">
                  <c:v>4.7649926095477451</c:v>
                </c:pt>
                <c:pt idx="13">
                  <c:v>4.859660278563199</c:v>
                </c:pt>
                <c:pt idx="14">
                  <c:v>4.7497803060903907</c:v>
                </c:pt>
                <c:pt idx="15">
                  <c:v>4.618081878431548</c:v>
                </c:pt>
                <c:pt idx="16">
                  <c:v>4.5664449680594821</c:v>
                </c:pt>
                <c:pt idx="17">
                  <c:v>4.4691711473153504</c:v>
                </c:pt>
                <c:pt idx="18">
                  <c:v>4.4873834507727048</c:v>
                </c:pt>
                <c:pt idx="19">
                  <c:v>4.4003219334859294</c:v>
                </c:pt>
                <c:pt idx="20">
                  <c:v>4.1501373816255995</c:v>
                </c:pt>
                <c:pt idx="21">
                  <c:v>3.8417097676645269</c:v>
                </c:pt>
                <c:pt idx="22">
                  <c:v>3.6927990365483296</c:v>
                </c:pt>
                <c:pt idx="23">
                  <c:v>3.6543744296336187</c:v>
                </c:pt>
                <c:pt idx="24">
                  <c:v>3.6837990365483302</c:v>
                </c:pt>
                <c:pt idx="25">
                  <c:v>3.7414359469203946</c:v>
                </c:pt>
                <c:pt idx="26">
                  <c:v>3.794679009021138</c:v>
                </c:pt>
                <c:pt idx="27">
                  <c:v>3.8369999999999997</c:v>
                </c:pt>
                <c:pt idx="28">
                  <c:v>3.7962734315948596</c:v>
                </c:pt>
                <c:pt idx="29">
                  <c:v>3.7573427815570666</c:v>
                </c:pt>
                <c:pt idx="30">
                  <c:v>3.6135119047619049</c:v>
                </c:pt>
                <c:pt idx="31">
                  <c:v>3.4683250188964472</c:v>
                </c:pt>
                <c:pt idx="32">
                  <c:v>3.3435621693121691</c:v>
                </c:pt>
                <c:pt idx="33">
                  <c:v>3.3103435374149663</c:v>
                </c:pt>
                <c:pt idx="34">
                  <c:v>3.3069729780801209</c:v>
                </c:pt>
                <c:pt idx="35">
                  <c:v>3.3542305366591081</c:v>
                </c:pt>
                <c:pt idx="36">
                  <c:v>3.4447602040816321</c:v>
                </c:pt>
                <c:pt idx="37">
                  <c:v>3.3639134542705968</c:v>
                </c:pt>
                <c:pt idx="38">
                  <c:v>3.3206267951625086</c:v>
                </c:pt>
                <c:pt idx="39">
                  <c:v>3.2250000000000001</c:v>
                </c:pt>
                <c:pt idx="40">
                  <c:v>3.2287437641723349</c:v>
                </c:pt>
                <c:pt idx="41">
                  <c:v>3.3005850340136051</c:v>
                </c:pt>
                <c:pt idx="42">
                  <c:v>3.1930566893424031</c:v>
                </c:pt>
                <c:pt idx="43">
                  <c:v>3.1065283446712018</c:v>
                </c:pt>
                <c:pt idx="44">
                  <c:v>3.0629999999999997</c:v>
                </c:pt>
                <c:pt idx="45">
                  <c:v>3.1846666666666668</c:v>
                </c:pt>
                <c:pt idx="46">
                  <c:v>3.021171428571428</c:v>
                </c:pt>
                <c:pt idx="47">
                  <c:v>3.0161714285714281</c:v>
                </c:pt>
                <c:pt idx="48">
                  <c:v>3.0391238095238098</c:v>
                </c:pt>
                <c:pt idx="49">
                  <c:v>2.996</c:v>
                </c:pt>
                <c:pt idx="50">
                  <c:v>3.0764918566775243</c:v>
                </c:pt>
                <c:pt idx="51">
                  <c:v>3.0059202021873204</c:v>
                </c:pt>
                <c:pt idx="52">
                  <c:v>2.9370000000000003</c:v>
                </c:pt>
                <c:pt idx="53">
                  <c:v>2.9939999999999998</c:v>
                </c:pt>
                <c:pt idx="54">
                  <c:v>2.9910000000000001</c:v>
                </c:pt>
                <c:pt idx="55">
                  <c:v>2.988</c:v>
                </c:pt>
                <c:pt idx="56">
                  <c:v>2.8940000000000006</c:v>
                </c:pt>
                <c:pt idx="57">
                  <c:v>2.8780000000000001</c:v>
                </c:pt>
                <c:pt idx="58">
                  <c:v>2.8550000000000004</c:v>
                </c:pt>
                <c:pt idx="59">
                  <c:v>2.8720000000000003</c:v>
                </c:pt>
                <c:pt idx="60">
                  <c:v>2.8820000000000001</c:v>
                </c:pt>
                <c:pt idx="61">
                  <c:v>2.9289999999999998</c:v>
                </c:pt>
                <c:pt idx="62">
                  <c:v>2.8899999999999997</c:v>
                </c:pt>
                <c:pt idx="63">
                  <c:v>2.8310000000000004</c:v>
                </c:pt>
                <c:pt idx="64">
                  <c:v>2.8099999999999996</c:v>
                </c:pt>
                <c:pt idx="65">
                  <c:v>2.782</c:v>
                </c:pt>
                <c:pt idx="66">
                  <c:v>2.7890000000000001</c:v>
                </c:pt>
                <c:pt idx="67">
                  <c:v>2.7960000000000003</c:v>
                </c:pt>
                <c:pt idx="68">
                  <c:v>2.7779999999999996</c:v>
                </c:pt>
                <c:pt idx="69">
                  <c:v>2.8370000000000006</c:v>
                </c:pt>
                <c:pt idx="70">
                  <c:v>2.9668958393663836</c:v>
                </c:pt>
                <c:pt idx="71">
                  <c:v>3.1030000000000002</c:v>
                </c:pt>
                <c:pt idx="72">
                  <c:v>3.1230000000000002</c:v>
                </c:pt>
                <c:pt idx="73">
                  <c:v>3.1760000000000006</c:v>
                </c:pt>
                <c:pt idx="74">
                  <c:v>3.2520000000000002</c:v>
                </c:pt>
                <c:pt idx="75">
                  <c:v>3.2649999999999997</c:v>
                </c:pt>
                <c:pt idx="76">
                  <c:v>3.2939999999999996</c:v>
                </c:pt>
                <c:pt idx="77">
                  <c:v>3.3270000000000004</c:v>
                </c:pt>
                <c:pt idx="78">
                  <c:v>3.4210000000000003</c:v>
                </c:pt>
                <c:pt idx="79">
                  <c:v>3.415</c:v>
                </c:pt>
                <c:pt idx="80">
                  <c:v>3.6900000000000004</c:v>
                </c:pt>
                <c:pt idx="81">
                  <c:v>3.7650000000000006</c:v>
                </c:pt>
                <c:pt idx="82">
                  <c:v>3.7640000000000002</c:v>
                </c:pt>
                <c:pt idx="83">
                  <c:v>3.8340000000000005</c:v>
                </c:pt>
                <c:pt idx="84">
                  <c:v>3.8329999999999997</c:v>
                </c:pt>
                <c:pt idx="85">
                  <c:v>3.851</c:v>
                </c:pt>
                <c:pt idx="86">
                  <c:v>3.9299999999999997</c:v>
                </c:pt>
                <c:pt idx="87">
                  <c:v>3.8939999999999997</c:v>
                </c:pt>
                <c:pt idx="88">
                  <c:v>3.9470000000000001</c:v>
                </c:pt>
                <c:pt idx="89">
                  <c:v>3.8969999999999998</c:v>
                </c:pt>
                <c:pt idx="90">
                  <c:v>3.843</c:v>
                </c:pt>
                <c:pt idx="91">
                  <c:v>3.9329999999999998</c:v>
                </c:pt>
                <c:pt idx="92">
                  <c:v>3.8689999999999998</c:v>
                </c:pt>
                <c:pt idx="93">
                  <c:v>3.7749999999999999</c:v>
                </c:pt>
                <c:pt idx="94">
                  <c:v>3.9539999999999997</c:v>
                </c:pt>
                <c:pt idx="95">
                  <c:v>4.1620000000000008</c:v>
                </c:pt>
                <c:pt idx="96">
                  <c:v>4.1989999999999998</c:v>
                </c:pt>
                <c:pt idx="97">
                  <c:v>4.2610000000000001</c:v>
                </c:pt>
                <c:pt idx="98">
                  <c:v>4.2278211034988908</c:v>
                </c:pt>
                <c:pt idx="99">
                  <c:v>4.1635198071381065</c:v>
                </c:pt>
                <c:pt idx="100">
                  <c:v>3.8100000000000009</c:v>
                </c:pt>
                <c:pt idx="101">
                  <c:v>3.91</c:v>
                </c:pt>
                <c:pt idx="102">
                  <c:v>3.9096900224400004</c:v>
                </c:pt>
                <c:pt idx="103">
                  <c:v>4.1289999999999996</c:v>
                </c:pt>
                <c:pt idx="104">
                  <c:v>3.9989999999999997</c:v>
                </c:pt>
                <c:pt idx="105">
                  <c:v>4.8487283822323999</c:v>
                </c:pt>
                <c:pt idx="106">
                  <c:v>4.2349652958738684</c:v>
                </c:pt>
                <c:pt idx="107">
                  <c:v>4.3577179131455734</c:v>
                </c:pt>
                <c:pt idx="108">
                  <c:v>4.4804705304172803</c:v>
                </c:pt>
                <c:pt idx="109">
                  <c:v>4.6032231476889853</c:v>
                </c:pt>
              </c:numCache>
            </c:numRef>
          </c:val>
          <c:smooth val="0"/>
          <c:extLst>
            <c:ext xmlns:c16="http://schemas.microsoft.com/office/drawing/2014/chart" uri="{C3380CC4-5D6E-409C-BE32-E72D297353CC}">
              <c16:uniqueId val="{00000003-010B-8047-85AC-47ACCA957F9B}"/>
            </c:ext>
          </c:extLst>
        </c:ser>
        <c:dLbls>
          <c:showLegendKey val="0"/>
          <c:showVal val="0"/>
          <c:showCatName val="0"/>
          <c:showSerName val="0"/>
          <c:showPercent val="0"/>
          <c:showBubbleSize val="0"/>
        </c:dLbls>
        <c:smooth val="0"/>
        <c:axId val="1674443872"/>
        <c:axId val="1687993104"/>
      </c:lineChart>
      <c:catAx>
        <c:axId val="16744438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87993104"/>
        <c:crosses val="autoZero"/>
        <c:auto val="1"/>
        <c:lblAlgn val="ctr"/>
        <c:lblOffset val="100"/>
        <c:noMultiLvlLbl val="0"/>
      </c:catAx>
      <c:valAx>
        <c:axId val="1687993104"/>
        <c:scaling>
          <c:logBase val="10"/>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674443872"/>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r>
              <a:rPr lang="en-GB" sz="2400" b="1" baseline="0"/>
              <a:t>This is set to be the longest and most costly real pay squeeze since 1822 </a:t>
            </a:r>
          </a:p>
        </c:rich>
      </c:tx>
      <c:layout>
        <c:manualLayout>
          <c:xMode val="edge"/>
          <c:yMode val="edge"/>
          <c:x val="1.3311541018208233E-2"/>
          <c:y val="1.8390804597701149E-2"/>
        </c:manualLayout>
      </c:layout>
      <c:overlay val="0"/>
      <c:spPr>
        <a:noFill/>
        <a:ln>
          <a:noFill/>
        </a:ln>
        <a:effectLst/>
      </c:spPr>
      <c:txPr>
        <a:bodyPr rot="0" spcFirstLastPara="1" vertOverflow="ellipsis" vert="horz" wrap="square" anchor="ctr" anchorCtr="1"/>
        <a:lstStyle/>
        <a:p>
          <a:pPr>
            <a:defRPr sz="2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0.11557945944537601"/>
          <c:y val="0.113929103689625"/>
          <c:w val="0.67117498626959027"/>
          <c:h val="0.63482250325144807"/>
        </c:manualLayout>
      </c:layout>
      <c:barChart>
        <c:barDir val="col"/>
        <c:grouping val="clustered"/>
        <c:varyColors val="0"/>
        <c:ser>
          <c:idx val="0"/>
          <c:order val="0"/>
          <c:tx>
            <c:strRef>
              <c:f>'02_Growing_Divides_Income_Falls'!$A$38</c:f>
              <c:strCache>
                <c:ptCount val="1"/>
                <c:pt idx="0">
                  <c:v>Length of time</c:v>
                </c:pt>
              </c:strCache>
            </c:strRef>
          </c:tx>
          <c:spPr>
            <a:solidFill>
              <a:schemeClr val="accent1"/>
            </a:solidFill>
            <a:ln>
              <a:noFill/>
            </a:ln>
            <a:effectLst/>
          </c:spPr>
          <c:invertIfNegative val="0"/>
          <c:cat>
            <c:strRef>
              <c:f>'02_Growing_Divides_Income_Falls'!$B$12:$K$12</c:f>
              <c:strCache>
                <c:ptCount val="10"/>
                <c:pt idx="0">
                  <c:v>1798-1822</c:v>
                </c:pt>
                <c:pt idx="1">
                  <c:v>1822-33</c:v>
                </c:pt>
                <c:pt idx="2">
                  <c:v>1835-43</c:v>
                </c:pt>
                <c:pt idx="3">
                  <c:v>1843-49</c:v>
                </c:pt>
                <c:pt idx="4">
                  <c:v>1851-63</c:v>
                </c:pt>
                <c:pt idx="5">
                  <c:v>1865-69</c:v>
                </c:pt>
                <c:pt idx="6">
                  <c:v>1907-13</c:v>
                </c:pt>
                <c:pt idx="7">
                  <c:v>1921-31</c:v>
                </c:pt>
                <c:pt idx="8">
                  <c:v>1943-50</c:v>
                </c:pt>
                <c:pt idx="9">
                  <c:v>2008-30?</c:v>
                </c:pt>
              </c:strCache>
            </c:strRef>
          </c:cat>
          <c:val>
            <c:numRef>
              <c:f>'02_Growing_Divides_Income_Falls'!$B$38:$K$38</c:f>
              <c:numCache>
                <c:formatCode>General</c:formatCode>
                <c:ptCount val="10"/>
                <c:pt idx="0">
                  <c:v>24</c:v>
                </c:pt>
                <c:pt idx="1">
                  <c:v>11</c:v>
                </c:pt>
                <c:pt idx="2">
                  <c:v>8</c:v>
                </c:pt>
                <c:pt idx="3">
                  <c:v>6</c:v>
                </c:pt>
                <c:pt idx="4">
                  <c:v>12</c:v>
                </c:pt>
                <c:pt idx="5">
                  <c:v>4</c:v>
                </c:pt>
                <c:pt idx="6">
                  <c:v>6</c:v>
                </c:pt>
                <c:pt idx="7">
                  <c:v>10</c:v>
                </c:pt>
                <c:pt idx="8">
                  <c:v>7</c:v>
                </c:pt>
                <c:pt idx="9">
                  <c:v>17</c:v>
                </c:pt>
              </c:numCache>
            </c:numRef>
          </c:val>
          <c:extLst>
            <c:ext xmlns:c16="http://schemas.microsoft.com/office/drawing/2014/chart" uri="{C3380CC4-5D6E-409C-BE32-E72D297353CC}">
              <c16:uniqueId val="{00000000-EA62-6E42-958C-78B34A144208}"/>
            </c:ext>
          </c:extLst>
        </c:ser>
        <c:dLbls>
          <c:showLegendKey val="0"/>
          <c:showVal val="0"/>
          <c:showCatName val="0"/>
          <c:showSerName val="0"/>
          <c:showPercent val="0"/>
          <c:showBubbleSize val="0"/>
        </c:dLbls>
        <c:gapWidth val="219"/>
        <c:axId val="360532328"/>
        <c:axId val="360530360"/>
      </c:barChart>
      <c:scatterChart>
        <c:scatterStyle val="lineMarker"/>
        <c:varyColors val="0"/>
        <c:ser>
          <c:idx val="1"/>
          <c:order val="1"/>
          <c:tx>
            <c:strRef>
              <c:f>'02_Growing_Divides_Income_Falls'!$A$39</c:f>
              <c:strCache>
                <c:ptCount val="1"/>
                <c:pt idx="0">
                  <c:v>Loss in real earnings</c:v>
                </c:pt>
              </c:strCache>
            </c:strRef>
          </c:tx>
          <c:spPr>
            <a:ln w="25400" cap="rnd">
              <a:noFill/>
              <a:round/>
            </a:ln>
            <a:effectLst/>
          </c:spPr>
          <c:marker>
            <c:symbol val="square"/>
            <c:size val="16"/>
            <c:spPr>
              <a:solidFill>
                <a:schemeClr val="accent2"/>
              </a:solidFill>
              <a:ln w="34925">
                <a:solidFill>
                  <a:schemeClr val="accent3"/>
                </a:solidFill>
              </a:ln>
              <a:effectLst/>
            </c:spPr>
          </c:marker>
          <c:xVal>
            <c:strRef>
              <c:f>'02_Growing_Divides_Income_Falls'!$B$12:$K$12</c:f>
              <c:strCache>
                <c:ptCount val="10"/>
                <c:pt idx="0">
                  <c:v>1798-1822</c:v>
                </c:pt>
                <c:pt idx="1">
                  <c:v>1822-33</c:v>
                </c:pt>
                <c:pt idx="2">
                  <c:v>1835-43</c:v>
                </c:pt>
                <c:pt idx="3">
                  <c:v>1843-49</c:v>
                </c:pt>
                <c:pt idx="4">
                  <c:v>1851-63</c:v>
                </c:pt>
                <c:pt idx="5">
                  <c:v>1865-69</c:v>
                </c:pt>
                <c:pt idx="6">
                  <c:v>1907-13</c:v>
                </c:pt>
                <c:pt idx="7">
                  <c:v>1921-31</c:v>
                </c:pt>
                <c:pt idx="8">
                  <c:v>1943-50</c:v>
                </c:pt>
                <c:pt idx="9">
                  <c:v>2008-30?</c:v>
                </c:pt>
              </c:strCache>
            </c:strRef>
          </c:xVal>
          <c:yVal>
            <c:numRef>
              <c:f>'02_Growing_Divides_Income_Falls'!$B$39:$K$39</c:f>
              <c:numCache>
                <c:formatCode>"£"#,##0.00_);[Red]\("£"#,##0.00\)</c:formatCode>
                <c:ptCount val="10"/>
                <c:pt idx="0">
                  <c:v>72018.174878201418</c:v>
                </c:pt>
                <c:pt idx="1">
                  <c:v>17172.709789200711</c:v>
                </c:pt>
                <c:pt idx="2">
                  <c:v>16574.814878786699</c:v>
                </c:pt>
                <c:pt idx="3">
                  <c:v>7658.7248108469175</c:v>
                </c:pt>
                <c:pt idx="4">
                  <c:v>15123.968033057772</c:v>
                </c:pt>
                <c:pt idx="5">
                  <c:v>3666.7418692416722</c:v>
                </c:pt>
                <c:pt idx="6">
                  <c:v>1500.998740138428</c:v>
                </c:pt>
                <c:pt idx="7">
                  <c:v>11637.560155344676</c:v>
                </c:pt>
                <c:pt idx="8">
                  <c:v>3573.192330534645</c:v>
                </c:pt>
                <c:pt idx="9">
                  <c:v>19070.267574306494</c:v>
                </c:pt>
              </c:numCache>
            </c:numRef>
          </c:yVal>
          <c:smooth val="0"/>
          <c:extLst>
            <c:ext xmlns:c16="http://schemas.microsoft.com/office/drawing/2014/chart" uri="{C3380CC4-5D6E-409C-BE32-E72D297353CC}">
              <c16:uniqueId val="{00000001-EA62-6E42-958C-78B34A144208}"/>
            </c:ext>
          </c:extLst>
        </c:ser>
        <c:dLbls>
          <c:showLegendKey val="0"/>
          <c:showVal val="0"/>
          <c:showCatName val="0"/>
          <c:showSerName val="0"/>
          <c:showPercent val="0"/>
          <c:showBubbleSize val="0"/>
        </c:dLbls>
        <c:axId val="360541184"/>
        <c:axId val="360540856"/>
      </c:scatterChart>
      <c:catAx>
        <c:axId val="36053232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endParaRPr lang="en-US"/>
          </a:p>
        </c:txPr>
        <c:crossAx val="360530360"/>
        <c:crosses val="autoZero"/>
        <c:auto val="1"/>
        <c:lblAlgn val="ctr"/>
        <c:lblOffset val="100"/>
        <c:noMultiLvlLbl val="0"/>
      </c:catAx>
      <c:valAx>
        <c:axId val="360530360"/>
        <c:scaling>
          <c:orientation val="minMax"/>
        </c:scaling>
        <c:delete val="0"/>
        <c:axPos val="l"/>
        <c:majorGridlines>
          <c:spPr>
            <a:ln w="9525" cap="flat" cmpd="sng" algn="ctr">
              <a:solidFill>
                <a:schemeClr val="accent1">
                  <a:lumMod val="20000"/>
                  <a:lumOff val="80000"/>
                </a:schemeClr>
              </a:solidFill>
              <a:round/>
            </a:ln>
            <a:effectLst/>
          </c:spPr>
        </c:majorGridlines>
        <c:title>
          <c:tx>
            <c:rich>
              <a:bodyPr rot="-540000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r>
                  <a:rPr lang="en-GB" sz="2400" baseline="0"/>
                  <a:t>Length of pay squeeze (years)</a:t>
                </a:r>
              </a:p>
            </c:rich>
          </c:tx>
          <c:layout>
            <c:manualLayout>
              <c:xMode val="edge"/>
              <c:yMode val="edge"/>
              <c:x val="1.0451243819055824E-2"/>
              <c:y val="0.22934815535862871"/>
            </c:manualLayout>
          </c:layout>
          <c:overlay val="0"/>
          <c:spPr>
            <a:noFill/>
            <a:ln>
              <a:noFill/>
            </a:ln>
            <a:effectLst/>
          </c:spPr>
          <c:txPr>
            <a:bodyPr rot="-540000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endParaRPr lang="en-US"/>
          </a:p>
        </c:txPr>
        <c:crossAx val="360532328"/>
        <c:crosses val="autoZero"/>
        <c:crossBetween val="between"/>
      </c:valAx>
      <c:valAx>
        <c:axId val="360540856"/>
        <c:scaling>
          <c:orientation val="minMax"/>
        </c:scaling>
        <c:delete val="0"/>
        <c:axPos val="r"/>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GB" sz="2400"/>
                  <a:t>Real earnings loss during the squeeze in 2022 £s</a:t>
                </a:r>
              </a:p>
            </c:rich>
          </c:tx>
          <c:layout>
            <c:manualLayout>
              <c:xMode val="edge"/>
              <c:yMode val="edge"/>
              <c:x val="0.91748925630053302"/>
              <c:y val="9.194075094312186E-2"/>
            </c:manualLayout>
          </c:layout>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quot;£&quot;#,##0_);[Red]\(&quot;£&quot;#,##0\)" sourceLinked="0"/>
        <c:majorTickMark val="out"/>
        <c:minorTickMark val="none"/>
        <c:tickLblPos val="nextTo"/>
        <c:spPr>
          <a:noFill/>
          <a:ln>
            <a:noFill/>
          </a:ln>
          <a:effectLst/>
        </c:spPr>
        <c:txPr>
          <a:bodyPr rot="-60000000" spcFirstLastPara="1" vertOverflow="ellipsis" vert="horz" wrap="square" anchor="ctr" anchorCtr="1"/>
          <a:lstStyle/>
          <a:p>
            <a:pPr>
              <a:defRPr sz="2400" b="1" i="0" u="none" strike="noStrike" kern="1200" baseline="0">
                <a:solidFill>
                  <a:schemeClr val="tx1">
                    <a:lumMod val="65000"/>
                    <a:lumOff val="35000"/>
                  </a:schemeClr>
                </a:solidFill>
                <a:latin typeface="+mn-lt"/>
                <a:ea typeface="+mn-ea"/>
                <a:cs typeface="+mn-cs"/>
              </a:defRPr>
            </a:pPr>
            <a:endParaRPr lang="en-US"/>
          </a:p>
        </c:txPr>
        <c:crossAx val="360541184"/>
        <c:crosses val="max"/>
        <c:crossBetween val="midCat"/>
      </c:valAx>
      <c:valAx>
        <c:axId val="360541184"/>
        <c:scaling>
          <c:orientation val="minMax"/>
        </c:scaling>
        <c:delete val="1"/>
        <c:axPos val="b"/>
        <c:numFmt formatCode="General" sourceLinked="1"/>
        <c:majorTickMark val="out"/>
        <c:minorTickMark val="none"/>
        <c:tickLblPos val="nextTo"/>
        <c:crossAx val="360540856"/>
        <c:crosses val="autoZero"/>
        <c:crossBetween val="midCat"/>
      </c:valAx>
      <c:spPr>
        <a:noFill/>
        <a:ln>
          <a:noFill/>
        </a:ln>
        <a:effectLst/>
      </c:spPr>
    </c:plotArea>
    <c:legend>
      <c:legendPos val="b"/>
      <c:layout>
        <c:manualLayout>
          <c:xMode val="edge"/>
          <c:yMode val="edge"/>
          <c:x val="0.35640111565688753"/>
          <c:y val="0.16127020542688889"/>
          <c:w val="0.36905896490565138"/>
          <c:h val="0.16876701456487145"/>
        </c:manualLayout>
      </c:layout>
      <c:overlay val="0"/>
      <c:spPr>
        <a:noFill/>
        <a:ln>
          <a:noFill/>
        </a:ln>
        <a:effectLst/>
      </c:spPr>
      <c:txPr>
        <a:bodyPr rot="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ysClr val="windowText" lastClr="000000"/>
                </a:solidFill>
                <a:latin typeface="+mn-lt"/>
                <a:ea typeface="+mn-ea"/>
                <a:cs typeface="+mn-cs"/>
              </a:defRPr>
            </a:pPr>
            <a:r>
              <a:rPr lang="en-GB" sz="2400" b="1">
                <a:solidFill>
                  <a:sysClr val="windowText" lastClr="000000"/>
                </a:solidFill>
              </a:rPr>
              <a:t>How does the current real wage squeeze compare to the previous three?</a:t>
            </a:r>
          </a:p>
        </c:rich>
      </c:tx>
      <c:layout>
        <c:manualLayout>
          <c:xMode val="edge"/>
          <c:yMode val="edge"/>
          <c:x val="1.8714743157560946E-3"/>
          <c:y val="1.0169553573636625E-3"/>
        </c:manualLayout>
      </c:layout>
      <c:overlay val="0"/>
      <c:spPr>
        <a:noFill/>
        <a:ln>
          <a:noFill/>
        </a:ln>
        <a:effectLst/>
      </c:spPr>
    </c:title>
    <c:autoTitleDeleted val="0"/>
    <c:plotArea>
      <c:layout>
        <c:manualLayout>
          <c:layoutTarget val="inner"/>
          <c:xMode val="edge"/>
          <c:yMode val="edge"/>
          <c:x val="0.10906790799399588"/>
          <c:y val="9.421841541755889E-2"/>
          <c:w val="0.86306772129109499"/>
          <c:h val="0.76344197955930382"/>
        </c:manualLayout>
      </c:layout>
      <c:lineChart>
        <c:grouping val="standard"/>
        <c:varyColors val="0"/>
        <c:ser>
          <c:idx val="4"/>
          <c:order val="0"/>
          <c:tx>
            <c:strRef>
              <c:f>'02_Growing_Divides_Income_Falls'!$H$12</c:f>
              <c:strCache>
                <c:ptCount val="1"/>
                <c:pt idx="0">
                  <c:v>1907-13</c:v>
                </c:pt>
              </c:strCache>
            </c:strRef>
          </c:tx>
          <c:spPr>
            <a:ln w="34925"/>
          </c:spPr>
          <c:marker>
            <c:symbol val="none"/>
          </c:marker>
          <c:cat>
            <c:numRef>
              <c:f>'02_Growing_Divides_Income_Falls'!$A$13:$A$34</c:f>
              <c:numCache>
                <c:formatCode>General</c:formatCode>
                <c:ptCount val="2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numCache>
            </c:numRef>
          </c:cat>
          <c:val>
            <c:numRef>
              <c:f>'02_Growing_Divides_Income_Falls'!$H$13:$H$34</c:f>
              <c:numCache>
                <c:formatCode>0.0</c:formatCode>
                <c:ptCount val="22"/>
                <c:pt idx="0" formatCode="0">
                  <c:v>100</c:v>
                </c:pt>
                <c:pt idx="1">
                  <c:v>99.421510551647515</c:v>
                </c:pt>
                <c:pt idx="2">
                  <c:v>99.229946947501773</c:v>
                </c:pt>
                <c:pt idx="3">
                  <c:v>98.020344865782931</c:v>
                </c:pt>
                <c:pt idx="4">
                  <c:v>99.156193102635697</c:v>
                </c:pt>
                <c:pt idx="5">
                  <c:v>98.55617566331199</c:v>
                </c:pt>
                <c:pt idx="6">
                  <c:v>101.09109099804306</c:v>
                </c:pt>
              </c:numCache>
            </c:numRef>
          </c:val>
          <c:smooth val="0"/>
          <c:extLst>
            <c:ext xmlns:c16="http://schemas.microsoft.com/office/drawing/2014/chart" uri="{C3380CC4-5D6E-409C-BE32-E72D297353CC}">
              <c16:uniqueId val="{00000000-AD8D-B648-A752-A0C42F73F99E}"/>
            </c:ext>
          </c:extLst>
        </c:ser>
        <c:ser>
          <c:idx val="5"/>
          <c:order val="1"/>
          <c:tx>
            <c:strRef>
              <c:f>'02_Growing_Divides_Income_Falls'!$I$12</c:f>
              <c:strCache>
                <c:ptCount val="1"/>
                <c:pt idx="0">
                  <c:v>1921-31</c:v>
                </c:pt>
              </c:strCache>
            </c:strRef>
          </c:tx>
          <c:spPr>
            <a:ln w="34925"/>
          </c:spPr>
          <c:marker>
            <c:symbol val="none"/>
          </c:marker>
          <c:cat>
            <c:numRef>
              <c:f>'02_Growing_Divides_Income_Falls'!$A$13:$A$34</c:f>
              <c:numCache>
                <c:formatCode>General</c:formatCode>
                <c:ptCount val="2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numCache>
            </c:numRef>
          </c:cat>
          <c:val>
            <c:numRef>
              <c:f>'02_Growing_Divides_Income_Falls'!$I$13:$I$34</c:f>
              <c:numCache>
                <c:formatCode>0.0</c:formatCode>
                <c:ptCount val="22"/>
                <c:pt idx="0" formatCode="0">
                  <c:v>100</c:v>
                </c:pt>
                <c:pt idx="1">
                  <c:v>93.470483005366717</c:v>
                </c:pt>
                <c:pt idx="2">
                  <c:v>91.824306322079693</c:v>
                </c:pt>
                <c:pt idx="3">
                  <c:v>93.908990076272872</c:v>
                </c:pt>
                <c:pt idx="4">
                  <c:v>94.583494593271382</c:v>
                </c:pt>
                <c:pt idx="5">
                  <c:v>92.938530753611587</c:v>
                </c:pt>
                <c:pt idx="6">
                  <c:v>97.197456884722925</c:v>
                </c:pt>
                <c:pt idx="7">
                  <c:v>96.005308492157937</c:v>
                </c:pt>
                <c:pt idx="8">
                  <c:v>97.376570349489725</c:v>
                </c:pt>
                <c:pt idx="9">
                  <c:v>99.154152566484726</c:v>
                </c:pt>
                <c:pt idx="10">
                  <c:v>101.46201068248473</c:v>
                </c:pt>
              </c:numCache>
            </c:numRef>
          </c:val>
          <c:smooth val="0"/>
          <c:extLst>
            <c:ext xmlns:c16="http://schemas.microsoft.com/office/drawing/2014/chart" uri="{C3380CC4-5D6E-409C-BE32-E72D297353CC}">
              <c16:uniqueId val="{00000001-AD8D-B648-A752-A0C42F73F99E}"/>
            </c:ext>
          </c:extLst>
        </c:ser>
        <c:ser>
          <c:idx val="6"/>
          <c:order val="2"/>
          <c:tx>
            <c:strRef>
              <c:f>'02_Growing_Divides_Income_Falls'!$J$12</c:f>
              <c:strCache>
                <c:ptCount val="1"/>
                <c:pt idx="0">
                  <c:v>1943-50</c:v>
                </c:pt>
              </c:strCache>
            </c:strRef>
          </c:tx>
          <c:spPr>
            <a:ln w="34925">
              <a:solidFill>
                <a:schemeClr val="accent6"/>
              </a:solidFill>
            </a:ln>
          </c:spPr>
          <c:marker>
            <c:symbol val="none"/>
          </c:marker>
          <c:cat>
            <c:numRef>
              <c:f>'02_Growing_Divides_Income_Falls'!$A$13:$A$34</c:f>
              <c:numCache>
                <c:formatCode>General</c:formatCode>
                <c:ptCount val="2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numCache>
            </c:numRef>
          </c:cat>
          <c:val>
            <c:numRef>
              <c:f>'02_Growing_Divides_Income_Falls'!$J$13:$J$34</c:f>
              <c:numCache>
                <c:formatCode>0.0</c:formatCode>
                <c:ptCount val="22"/>
                <c:pt idx="0" formatCode="0">
                  <c:v>100</c:v>
                </c:pt>
                <c:pt idx="1">
                  <c:v>98.97599965759656</c:v>
                </c:pt>
                <c:pt idx="2">
                  <c:v>95.75972203700583</c:v>
                </c:pt>
                <c:pt idx="3">
                  <c:v>96.666315787155881</c:v>
                </c:pt>
                <c:pt idx="4">
                  <c:v>97.182894766619199</c:v>
                </c:pt>
                <c:pt idx="5">
                  <c:v>98.338426026566111</c:v>
                </c:pt>
                <c:pt idx="6">
                  <c:v>99.707918548856796</c:v>
                </c:pt>
                <c:pt idx="7">
                  <c:v>100.45857825973501</c:v>
                </c:pt>
              </c:numCache>
            </c:numRef>
          </c:val>
          <c:smooth val="0"/>
          <c:extLst>
            <c:ext xmlns:c16="http://schemas.microsoft.com/office/drawing/2014/chart" uri="{C3380CC4-5D6E-409C-BE32-E72D297353CC}">
              <c16:uniqueId val="{00000002-AD8D-B648-A752-A0C42F73F99E}"/>
            </c:ext>
          </c:extLst>
        </c:ser>
        <c:ser>
          <c:idx val="7"/>
          <c:order val="3"/>
          <c:tx>
            <c:strRef>
              <c:f>'02_Growing_Divides_Income_Falls'!$K$12</c:f>
              <c:strCache>
                <c:ptCount val="1"/>
                <c:pt idx="0">
                  <c:v>2008-30?</c:v>
                </c:pt>
              </c:strCache>
            </c:strRef>
          </c:tx>
          <c:spPr>
            <a:ln w="34925"/>
          </c:spPr>
          <c:marker>
            <c:symbol val="none"/>
          </c:marker>
          <c:dPt>
            <c:idx val="0"/>
            <c:bubble3D val="0"/>
            <c:spPr>
              <a:ln w="34925" cap="rnd">
                <a:solidFill>
                  <a:schemeClr val="accent4"/>
                </a:solidFill>
                <a:prstDash val="solid"/>
                <a:round/>
              </a:ln>
              <a:effectLst/>
            </c:spPr>
            <c:extLst>
              <c:ext xmlns:c16="http://schemas.microsoft.com/office/drawing/2014/chart" uri="{C3380CC4-5D6E-409C-BE32-E72D297353CC}">
                <c16:uniqueId val="{00000001-B2AF-1043-BCB3-234E45918DFB}"/>
              </c:ext>
            </c:extLst>
          </c:dPt>
          <c:dPt>
            <c:idx val="1"/>
            <c:bubble3D val="0"/>
            <c:spPr>
              <a:ln w="34925" cap="rnd">
                <a:solidFill>
                  <a:schemeClr val="accent4"/>
                </a:solidFill>
                <a:prstDash val="solid"/>
                <a:round/>
              </a:ln>
              <a:effectLst/>
            </c:spPr>
            <c:extLst>
              <c:ext xmlns:c16="http://schemas.microsoft.com/office/drawing/2014/chart" uri="{C3380CC4-5D6E-409C-BE32-E72D297353CC}">
                <c16:uniqueId val="{00000003-B2AF-1043-BCB3-234E45918DFB}"/>
              </c:ext>
            </c:extLst>
          </c:dPt>
          <c:dPt>
            <c:idx val="2"/>
            <c:bubble3D val="0"/>
            <c:spPr>
              <a:ln w="34925" cap="rnd">
                <a:solidFill>
                  <a:schemeClr val="accent4"/>
                </a:solidFill>
                <a:prstDash val="solid"/>
                <a:round/>
              </a:ln>
              <a:effectLst/>
            </c:spPr>
            <c:extLst>
              <c:ext xmlns:c16="http://schemas.microsoft.com/office/drawing/2014/chart" uri="{C3380CC4-5D6E-409C-BE32-E72D297353CC}">
                <c16:uniqueId val="{00000005-B2AF-1043-BCB3-234E45918DFB}"/>
              </c:ext>
            </c:extLst>
          </c:dPt>
          <c:dPt>
            <c:idx val="3"/>
            <c:bubble3D val="0"/>
            <c:spPr>
              <a:ln w="34925" cap="rnd">
                <a:solidFill>
                  <a:schemeClr val="accent4"/>
                </a:solidFill>
                <a:prstDash val="sysDash"/>
                <a:round/>
              </a:ln>
              <a:effectLst/>
            </c:spPr>
            <c:extLst>
              <c:ext xmlns:c16="http://schemas.microsoft.com/office/drawing/2014/chart" uri="{C3380CC4-5D6E-409C-BE32-E72D297353CC}">
                <c16:uniqueId val="{00000007-B2AF-1043-BCB3-234E45918DFB}"/>
              </c:ext>
            </c:extLst>
          </c:dPt>
          <c:dPt>
            <c:idx val="4"/>
            <c:bubble3D val="0"/>
            <c:spPr>
              <a:ln w="34925" cap="rnd">
                <a:solidFill>
                  <a:schemeClr val="accent4"/>
                </a:solidFill>
                <a:prstDash val="sysDash"/>
                <a:round/>
              </a:ln>
              <a:effectLst/>
            </c:spPr>
            <c:extLst>
              <c:ext xmlns:c16="http://schemas.microsoft.com/office/drawing/2014/chart" uri="{C3380CC4-5D6E-409C-BE32-E72D297353CC}">
                <c16:uniqueId val="{00000009-B2AF-1043-BCB3-234E45918DFB}"/>
              </c:ext>
            </c:extLst>
          </c:dPt>
          <c:dPt>
            <c:idx val="5"/>
            <c:bubble3D val="0"/>
            <c:spPr>
              <a:ln w="34925" cap="rnd">
                <a:solidFill>
                  <a:schemeClr val="accent4"/>
                </a:solidFill>
                <a:prstDash val="sysDash"/>
                <a:round/>
              </a:ln>
              <a:effectLst/>
            </c:spPr>
            <c:extLst>
              <c:ext xmlns:c16="http://schemas.microsoft.com/office/drawing/2014/chart" uri="{C3380CC4-5D6E-409C-BE32-E72D297353CC}">
                <c16:uniqueId val="{0000000B-B2AF-1043-BCB3-234E45918DFB}"/>
              </c:ext>
            </c:extLst>
          </c:dPt>
          <c:dPt>
            <c:idx val="6"/>
            <c:bubble3D val="0"/>
            <c:spPr>
              <a:ln w="34925" cap="rnd">
                <a:solidFill>
                  <a:schemeClr val="accent4"/>
                </a:solidFill>
                <a:prstDash val="sysDash"/>
                <a:round/>
              </a:ln>
              <a:effectLst/>
            </c:spPr>
            <c:extLst>
              <c:ext xmlns:c16="http://schemas.microsoft.com/office/drawing/2014/chart" uri="{C3380CC4-5D6E-409C-BE32-E72D297353CC}">
                <c16:uniqueId val="{0000000D-B2AF-1043-BCB3-234E45918DFB}"/>
              </c:ext>
            </c:extLst>
          </c:dPt>
          <c:dPt>
            <c:idx val="7"/>
            <c:bubble3D val="0"/>
            <c:spPr>
              <a:ln w="34925" cap="rnd">
                <a:solidFill>
                  <a:schemeClr val="accent4"/>
                </a:solidFill>
                <a:prstDash val="sysDash"/>
                <a:round/>
              </a:ln>
              <a:effectLst/>
            </c:spPr>
            <c:extLst>
              <c:ext xmlns:c16="http://schemas.microsoft.com/office/drawing/2014/chart" uri="{C3380CC4-5D6E-409C-BE32-E72D297353CC}">
                <c16:uniqueId val="{0000000F-B2AF-1043-BCB3-234E45918DFB}"/>
              </c:ext>
            </c:extLst>
          </c:dPt>
          <c:dPt>
            <c:idx val="8"/>
            <c:bubble3D val="0"/>
            <c:spPr>
              <a:ln w="34925" cap="rnd">
                <a:solidFill>
                  <a:schemeClr val="accent4"/>
                </a:solidFill>
                <a:prstDash val="sysDash"/>
                <a:round/>
              </a:ln>
              <a:effectLst/>
            </c:spPr>
            <c:extLst>
              <c:ext xmlns:c16="http://schemas.microsoft.com/office/drawing/2014/chart" uri="{C3380CC4-5D6E-409C-BE32-E72D297353CC}">
                <c16:uniqueId val="{00000011-B2AF-1043-BCB3-234E45918DFB}"/>
              </c:ext>
            </c:extLst>
          </c:dPt>
          <c:dPt>
            <c:idx val="9"/>
            <c:bubble3D val="0"/>
            <c:spPr>
              <a:ln w="34925" cap="rnd">
                <a:solidFill>
                  <a:schemeClr val="accent4"/>
                </a:solidFill>
                <a:prstDash val="sysDash"/>
                <a:round/>
              </a:ln>
              <a:effectLst/>
            </c:spPr>
            <c:extLst>
              <c:ext xmlns:c16="http://schemas.microsoft.com/office/drawing/2014/chart" uri="{C3380CC4-5D6E-409C-BE32-E72D297353CC}">
                <c16:uniqueId val="{00000013-B2AF-1043-BCB3-234E45918DFB}"/>
              </c:ext>
            </c:extLst>
          </c:dPt>
          <c:dPt>
            <c:idx val="10"/>
            <c:bubble3D val="0"/>
            <c:spPr>
              <a:ln w="34925" cap="rnd">
                <a:solidFill>
                  <a:schemeClr val="accent4"/>
                </a:solidFill>
                <a:prstDash val="sysDash"/>
                <a:round/>
              </a:ln>
              <a:effectLst/>
            </c:spPr>
            <c:extLst>
              <c:ext xmlns:c16="http://schemas.microsoft.com/office/drawing/2014/chart" uri="{C3380CC4-5D6E-409C-BE32-E72D297353CC}">
                <c16:uniqueId val="{00000004-AD8D-B648-A752-A0C42F73F99E}"/>
              </c:ext>
            </c:extLst>
          </c:dPt>
          <c:cat>
            <c:numRef>
              <c:f>'02_Growing_Divides_Income_Falls'!$A$13:$A$34</c:f>
              <c:numCache>
                <c:formatCode>General</c:formatCode>
                <c:ptCount val="2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numCache>
            </c:numRef>
          </c:cat>
          <c:val>
            <c:numRef>
              <c:f>'02_Growing_Divides_Income_Falls'!$K$13:$K$34</c:f>
              <c:numCache>
                <c:formatCode>0.0</c:formatCode>
                <c:ptCount val="22"/>
                <c:pt idx="0">
                  <c:v>100</c:v>
                </c:pt>
                <c:pt idx="1">
                  <c:v>97.581678920270349</c:v>
                </c:pt>
                <c:pt idx="2">
                  <c:v>96.481128009359011</c:v>
                </c:pt>
                <c:pt idx="3">
                  <c:v>94.637103903502734</c:v>
                </c:pt>
                <c:pt idx="4">
                  <c:v>92.988954548492103</c:v>
                </c:pt>
                <c:pt idx="5">
                  <c:v>91.906580356727048</c:v>
                </c:pt>
                <c:pt idx="6">
                  <c:v>91.499311926605486</c:v>
                </c:pt>
                <c:pt idx="7">
                  <c:v>93.636238532110085</c:v>
                </c:pt>
                <c:pt idx="8">
                  <c:v>95.300328890427551</c:v>
                </c:pt>
                <c:pt idx="9">
                  <c:v>94.878489166503996</c:v>
                </c:pt>
                <c:pt idx="10">
                  <c:v>95.390319758123894</c:v>
                </c:pt>
                <c:pt idx="11">
                  <c:v>96.952817824377462</c:v>
                </c:pt>
                <c:pt idx="12">
                  <c:v>97.758539199716381</c:v>
                </c:pt>
                <c:pt idx="13">
                  <c:v>100.82621576594575</c:v>
                </c:pt>
                <c:pt idx="14">
                  <c:v>97.868893213690683</c:v>
                </c:pt>
                <c:pt idx="15">
                  <c:v>94.952874049036964</c:v>
                </c:pt>
                <c:pt idx="16">
                  <c:v>95.991126150964803</c:v>
                </c:pt>
                <c:pt idx="17">
                  <c:v>98.410257354366109</c:v>
                </c:pt>
                <c:pt idx="18">
                  <c:v>100.0798924591807</c:v>
                </c:pt>
                <c:pt idx="19">
                  <c:v>101.06396219820898</c:v>
                </c:pt>
              </c:numCache>
            </c:numRef>
          </c:val>
          <c:smooth val="0"/>
          <c:extLst>
            <c:ext xmlns:c16="http://schemas.microsoft.com/office/drawing/2014/chart" uri="{C3380CC4-5D6E-409C-BE32-E72D297353CC}">
              <c16:uniqueId val="{0000001B-AD8D-B648-A752-A0C42F73F99E}"/>
            </c:ext>
          </c:extLst>
        </c:ser>
        <c:ser>
          <c:idx val="0"/>
          <c:order val="4"/>
          <c:tx>
            <c:strRef>
              <c:f>'02_Growing_Divides_Income_Falls'!$H$12</c:f>
              <c:strCache>
                <c:ptCount val="1"/>
                <c:pt idx="0">
                  <c:v>1907-13</c:v>
                </c:pt>
              </c:strCache>
            </c:strRef>
          </c:tx>
          <c:spPr>
            <a:ln w="34925" cap="rnd">
              <a:solidFill>
                <a:schemeClr val="accent1"/>
              </a:solidFill>
              <a:round/>
            </a:ln>
            <a:effectLst/>
          </c:spPr>
          <c:marker>
            <c:symbol val="none"/>
          </c:marker>
          <c:cat>
            <c:numRef>
              <c:f>'02_Growing_Divides_Income_Falls'!$A$13:$A$34</c:f>
              <c:numCache>
                <c:formatCode>General</c:formatCode>
                <c:ptCount val="2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numCache>
            </c:numRef>
          </c:cat>
          <c:val>
            <c:numRef>
              <c:f>'02_Growing_Divides_Income_Falls'!$H$13:$H$34</c:f>
              <c:numCache>
                <c:formatCode>0.0</c:formatCode>
                <c:ptCount val="22"/>
                <c:pt idx="0" formatCode="0">
                  <c:v>100</c:v>
                </c:pt>
                <c:pt idx="1">
                  <c:v>99.421510551647515</c:v>
                </c:pt>
                <c:pt idx="2">
                  <c:v>99.229946947501773</c:v>
                </c:pt>
                <c:pt idx="3">
                  <c:v>98.020344865782931</c:v>
                </c:pt>
                <c:pt idx="4">
                  <c:v>99.156193102635697</c:v>
                </c:pt>
                <c:pt idx="5">
                  <c:v>98.55617566331199</c:v>
                </c:pt>
                <c:pt idx="6">
                  <c:v>101.09109099804306</c:v>
                </c:pt>
              </c:numCache>
            </c:numRef>
          </c:val>
          <c:smooth val="0"/>
          <c:extLst>
            <c:ext xmlns:c16="http://schemas.microsoft.com/office/drawing/2014/chart" uri="{C3380CC4-5D6E-409C-BE32-E72D297353CC}">
              <c16:uniqueId val="{0000001C-AD8D-B648-A752-A0C42F73F99E}"/>
            </c:ext>
          </c:extLst>
        </c:ser>
        <c:ser>
          <c:idx val="1"/>
          <c:order val="5"/>
          <c:tx>
            <c:strRef>
              <c:f>'02_Growing_Divides_Income_Falls'!$I$12</c:f>
              <c:strCache>
                <c:ptCount val="1"/>
                <c:pt idx="0">
                  <c:v>1921-31</c:v>
                </c:pt>
              </c:strCache>
            </c:strRef>
          </c:tx>
          <c:spPr>
            <a:ln w="34925" cap="rnd">
              <a:solidFill>
                <a:schemeClr val="accent2"/>
              </a:solidFill>
              <a:round/>
            </a:ln>
            <a:effectLst/>
          </c:spPr>
          <c:marker>
            <c:symbol val="none"/>
          </c:marker>
          <c:cat>
            <c:numRef>
              <c:f>'02_Growing_Divides_Income_Falls'!$A$13:$A$34</c:f>
              <c:numCache>
                <c:formatCode>General</c:formatCode>
                <c:ptCount val="2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numCache>
            </c:numRef>
          </c:cat>
          <c:val>
            <c:numRef>
              <c:f>'02_Growing_Divides_Income_Falls'!$I$13:$I$34</c:f>
              <c:numCache>
                <c:formatCode>0.0</c:formatCode>
                <c:ptCount val="22"/>
                <c:pt idx="0" formatCode="0">
                  <c:v>100</c:v>
                </c:pt>
                <c:pt idx="1">
                  <c:v>93.470483005366717</c:v>
                </c:pt>
                <c:pt idx="2">
                  <c:v>91.824306322079693</c:v>
                </c:pt>
                <c:pt idx="3">
                  <c:v>93.908990076272872</c:v>
                </c:pt>
                <c:pt idx="4">
                  <c:v>94.583494593271382</c:v>
                </c:pt>
                <c:pt idx="5">
                  <c:v>92.938530753611587</c:v>
                </c:pt>
                <c:pt idx="6">
                  <c:v>97.197456884722925</c:v>
                </c:pt>
                <c:pt idx="7">
                  <c:v>96.005308492157937</c:v>
                </c:pt>
                <c:pt idx="8">
                  <c:v>97.376570349489725</c:v>
                </c:pt>
                <c:pt idx="9">
                  <c:v>99.154152566484726</c:v>
                </c:pt>
                <c:pt idx="10">
                  <c:v>101.46201068248473</c:v>
                </c:pt>
              </c:numCache>
            </c:numRef>
          </c:val>
          <c:smooth val="0"/>
          <c:extLst>
            <c:ext xmlns:c16="http://schemas.microsoft.com/office/drawing/2014/chart" uri="{C3380CC4-5D6E-409C-BE32-E72D297353CC}">
              <c16:uniqueId val="{0000001D-AD8D-B648-A752-A0C42F73F99E}"/>
            </c:ext>
          </c:extLst>
        </c:ser>
        <c:ser>
          <c:idx val="2"/>
          <c:order val="6"/>
          <c:tx>
            <c:strRef>
              <c:f>'02_Growing_Divides_Income_Falls'!$J$12</c:f>
              <c:strCache>
                <c:ptCount val="1"/>
                <c:pt idx="0">
                  <c:v>1943-50</c:v>
                </c:pt>
              </c:strCache>
            </c:strRef>
          </c:tx>
          <c:spPr>
            <a:ln w="34925" cap="rnd">
              <a:solidFill>
                <a:schemeClr val="accent6"/>
              </a:solidFill>
              <a:round/>
            </a:ln>
            <a:effectLst/>
          </c:spPr>
          <c:marker>
            <c:symbol val="none"/>
          </c:marker>
          <c:cat>
            <c:numRef>
              <c:f>'02_Growing_Divides_Income_Falls'!$A$13:$A$34</c:f>
              <c:numCache>
                <c:formatCode>General</c:formatCode>
                <c:ptCount val="2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numCache>
            </c:numRef>
          </c:cat>
          <c:val>
            <c:numRef>
              <c:f>'02_Growing_Divides_Income_Falls'!$J$13:$J$34</c:f>
              <c:numCache>
                <c:formatCode>0.0</c:formatCode>
                <c:ptCount val="22"/>
                <c:pt idx="0" formatCode="0">
                  <c:v>100</c:v>
                </c:pt>
                <c:pt idx="1">
                  <c:v>98.97599965759656</c:v>
                </c:pt>
                <c:pt idx="2">
                  <c:v>95.75972203700583</c:v>
                </c:pt>
                <c:pt idx="3">
                  <c:v>96.666315787155881</c:v>
                </c:pt>
                <c:pt idx="4">
                  <c:v>97.182894766619199</c:v>
                </c:pt>
                <c:pt idx="5">
                  <c:v>98.338426026566111</c:v>
                </c:pt>
                <c:pt idx="6">
                  <c:v>99.707918548856796</c:v>
                </c:pt>
                <c:pt idx="7">
                  <c:v>100.45857825973501</c:v>
                </c:pt>
              </c:numCache>
            </c:numRef>
          </c:val>
          <c:smooth val="0"/>
          <c:extLst>
            <c:ext xmlns:c16="http://schemas.microsoft.com/office/drawing/2014/chart" uri="{C3380CC4-5D6E-409C-BE32-E72D297353CC}">
              <c16:uniqueId val="{0000001E-AD8D-B648-A752-A0C42F73F99E}"/>
            </c:ext>
          </c:extLst>
        </c:ser>
        <c:ser>
          <c:idx val="3"/>
          <c:order val="7"/>
          <c:tx>
            <c:strRef>
              <c:f>'02_Growing_Divides_Income_Falls'!$K$12</c:f>
              <c:strCache>
                <c:ptCount val="1"/>
                <c:pt idx="0">
                  <c:v>2008-30?</c:v>
                </c:pt>
              </c:strCache>
            </c:strRef>
          </c:tx>
          <c:spPr>
            <a:ln w="34925" cap="rnd">
              <a:solidFill>
                <a:schemeClr val="accent4"/>
              </a:solidFill>
              <a:round/>
            </a:ln>
            <a:effectLst/>
          </c:spPr>
          <c:marker>
            <c:symbol val="none"/>
          </c:marker>
          <c:dPt>
            <c:idx val="0"/>
            <c:bubble3D val="0"/>
            <c:spPr>
              <a:ln w="34925" cap="rnd">
                <a:solidFill>
                  <a:schemeClr val="accent4"/>
                </a:solidFill>
                <a:prstDash val="solid"/>
                <a:round/>
              </a:ln>
              <a:effectLst/>
            </c:spPr>
            <c:extLst>
              <c:ext xmlns:c16="http://schemas.microsoft.com/office/drawing/2014/chart" uri="{C3380CC4-5D6E-409C-BE32-E72D297353CC}">
                <c16:uniqueId val="{00000017-B2AF-1043-BCB3-234E45918DFB}"/>
              </c:ext>
            </c:extLst>
          </c:dPt>
          <c:dPt>
            <c:idx val="1"/>
            <c:bubble3D val="0"/>
            <c:spPr>
              <a:ln w="34925" cap="rnd">
                <a:solidFill>
                  <a:schemeClr val="accent4"/>
                </a:solidFill>
                <a:prstDash val="solid"/>
                <a:round/>
              </a:ln>
              <a:effectLst/>
            </c:spPr>
            <c:extLst>
              <c:ext xmlns:c16="http://schemas.microsoft.com/office/drawing/2014/chart" uri="{C3380CC4-5D6E-409C-BE32-E72D297353CC}">
                <c16:uniqueId val="{00000019-B2AF-1043-BCB3-234E45918DFB}"/>
              </c:ext>
            </c:extLst>
          </c:dPt>
          <c:dPt>
            <c:idx val="2"/>
            <c:bubble3D val="0"/>
            <c:spPr>
              <a:ln w="34925" cap="rnd">
                <a:solidFill>
                  <a:schemeClr val="accent4"/>
                </a:solidFill>
                <a:prstDash val="solid"/>
                <a:round/>
              </a:ln>
              <a:effectLst/>
            </c:spPr>
            <c:extLst>
              <c:ext xmlns:c16="http://schemas.microsoft.com/office/drawing/2014/chart" uri="{C3380CC4-5D6E-409C-BE32-E72D297353CC}">
                <c16:uniqueId val="{0000001B-B2AF-1043-BCB3-234E45918DFB}"/>
              </c:ext>
            </c:extLst>
          </c:dPt>
          <c:dPt>
            <c:idx val="3"/>
            <c:bubble3D val="0"/>
            <c:spPr>
              <a:ln w="34925" cap="rnd">
                <a:solidFill>
                  <a:schemeClr val="accent4"/>
                </a:solidFill>
                <a:prstDash val="sysDash"/>
                <a:round/>
              </a:ln>
              <a:effectLst/>
            </c:spPr>
            <c:extLst>
              <c:ext xmlns:c16="http://schemas.microsoft.com/office/drawing/2014/chart" uri="{C3380CC4-5D6E-409C-BE32-E72D297353CC}">
                <c16:uniqueId val="{0000001D-B2AF-1043-BCB3-234E45918DFB}"/>
              </c:ext>
            </c:extLst>
          </c:dPt>
          <c:dPt>
            <c:idx val="4"/>
            <c:bubble3D val="0"/>
            <c:spPr>
              <a:ln w="34925" cap="rnd">
                <a:solidFill>
                  <a:schemeClr val="accent4"/>
                </a:solidFill>
                <a:prstDash val="sysDash"/>
                <a:round/>
              </a:ln>
              <a:effectLst/>
            </c:spPr>
            <c:extLst>
              <c:ext xmlns:c16="http://schemas.microsoft.com/office/drawing/2014/chart" uri="{C3380CC4-5D6E-409C-BE32-E72D297353CC}">
                <c16:uniqueId val="{0000001F-B2AF-1043-BCB3-234E45918DFB}"/>
              </c:ext>
            </c:extLst>
          </c:dPt>
          <c:dPt>
            <c:idx val="5"/>
            <c:bubble3D val="0"/>
            <c:spPr>
              <a:ln w="34925" cap="rnd">
                <a:solidFill>
                  <a:schemeClr val="accent4"/>
                </a:solidFill>
                <a:prstDash val="sysDash"/>
                <a:round/>
              </a:ln>
              <a:effectLst/>
            </c:spPr>
            <c:extLst>
              <c:ext xmlns:c16="http://schemas.microsoft.com/office/drawing/2014/chart" uri="{C3380CC4-5D6E-409C-BE32-E72D297353CC}">
                <c16:uniqueId val="{00000021-B2AF-1043-BCB3-234E45918DFB}"/>
              </c:ext>
            </c:extLst>
          </c:dPt>
          <c:dPt>
            <c:idx val="6"/>
            <c:bubble3D val="0"/>
            <c:spPr>
              <a:ln w="34925" cap="rnd">
                <a:solidFill>
                  <a:schemeClr val="accent4"/>
                </a:solidFill>
                <a:prstDash val="sysDash"/>
                <a:round/>
              </a:ln>
              <a:effectLst/>
            </c:spPr>
            <c:extLst>
              <c:ext xmlns:c16="http://schemas.microsoft.com/office/drawing/2014/chart" uri="{C3380CC4-5D6E-409C-BE32-E72D297353CC}">
                <c16:uniqueId val="{00000023-B2AF-1043-BCB3-234E45918DFB}"/>
              </c:ext>
            </c:extLst>
          </c:dPt>
          <c:dPt>
            <c:idx val="7"/>
            <c:bubble3D val="0"/>
            <c:spPr>
              <a:ln w="34925" cap="rnd">
                <a:solidFill>
                  <a:schemeClr val="accent4"/>
                </a:solidFill>
                <a:prstDash val="sysDash"/>
                <a:round/>
              </a:ln>
              <a:effectLst/>
            </c:spPr>
            <c:extLst>
              <c:ext xmlns:c16="http://schemas.microsoft.com/office/drawing/2014/chart" uri="{C3380CC4-5D6E-409C-BE32-E72D297353CC}">
                <c16:uniqueId val="{00000025-B2AF-1043-BCB3-234E45918DFB}"/>
              </c:ext>
            </c:extLst>
          </c:dPt>
          <c:dPt>
            <c:idx val="8"/>
            <c:bubble3D val="0"/>
            <c:spPr>
              <a:ln w="34925" cap="rnd">
                <a:solidFill>
                  <a:schemeClr val="accent4"/>
                </a:solidFill>
                <a:prstDash val="sysDash"/>
                <a:round/>
              </a:ln>
              <a:effectLst/>
            </c:spPr>
            <c:extLst>
              <c:ext xmlns:c16="http://schemas.microsoft.com/office/drawing/2014/chart" uri="{C3380CC4-5D6E-409C-BE32-E72D297353CC}">
                <c16:uniqueId val="{00000027-B2AF-1043-BCB3-234E45918DFB}"/>
              </c:ext>
            </c:extLst>
          </c:dPt>
          <c:dPt>
            <c:idx val="9"/>
            <c:bubble3D val="0"/>
            <c:spPr>
              <a:ln w="34925" cap="rnd">
                <a:solidFill>
                  <a:schemeClr val="accent4"/>
                </a:solidFill>
                <a:prstDash val="sysDash"/>
                <a:round/>
              </a:ln>
              <a:effectLst/>
            </c:spPr>
            <c:extLst>
              <c:ext xmlns:c16="http://schemas.microsoft.com/office/drawing/2014/chart" uri="{C3380CC4-5D6E-409C-BE32-E72D297353CC}">
                <c16:uniqueId val="{00000029-B2AF-1043-BCB3-234E45918DFB}"/>
              </c:ext>
            </c:extLst>
          </c:dPt>
          <c:dPt>
            <c:idx val="10"/>
            <c:bubble3D val="0"/>
            <c:spPr>
              <a:ln w="34925" cap="rnd">
                <a:solidFill>
                  <a:schemeClr val="accent4"/>
                </a:solidFill>
                <a:prstDash val="sysDash"/>
                <a:round/>
              </a:ln>
              <a:effectLst/>
            </c:spPr>
            <c:extLst>
              <c:ext xmlns:c16="http://schemas.microsoft.com/office/drawing/2014/chart" uri="{C3380CC4-5D6E-409C-BE32-E72D297353CC}">
                <c16:uniqueId val="{00000020-AD8D-B648-A752-A0C42F73F99E}"/>
              </c:ext>
            </c:extLst>
          </c:dPt>
          <c:cat>
            <c:numRef>
              <c:f>'02_Growing_Divides_Income_Falls'!$A$13:$A$34</c:f>
              <c:numCache>
                <c:formatCode>General</c:formatCode>
                <c:ptCount val="22"/>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numCache>
            </c:numRef>
          </c:cat>
          <c:val>
            <c:numRef>
              <c:f>'02_Growing_Divides_Income_Falls'!$K$13:$K$34</c:f>
              <c:numCache>
                <c:formatCode>0.0</c:formatCode>
                <c:ptCount val="22"/>
                <c:pt idx="0">
                  <c:v>100</c:v>
                </c:pt>
                <c:pt idx="1">
                  <c:v>97.581678920270349</c:v>
                </c:pt>
                <c:pt idx="2">
                  <c:v>96.481128009359011</c:v>
                </c:pt>
                <c:pt idx="3">
                  <c:v>94.637103903502734</c:v>
                </c:pt>
                <c:pt idx="4">
                  <c:v>92.988954548492103</c:v>
                </c:pt>
                <c:pt idx="5">
                  <c:v>91.906580356727048</c:v>
                </c:pt>
                <c:pt idx="6">
                  <c:v>91.499311926605486</c:v>
                </c:pt>
                <c:pt idx="7">
                  <c:v>93.636238532110085</c:v>
                </c:pt>
                <c:pt idx="8">
                  <c:v>95.300328890427551</c:v>
                </c:pt>
                <c:pt idx="9">
                  <c:v>94.878489166503996</c:v>
                </c:pt>
                <c:pt idx="10">
                  <c:v>95.390319758123894</c:v>
                </c:pt>
                <c:pt idx="11">
                  <c:v>96.952817824377462</c:v>
                </c:pt>
                <c:pt idx="12">
                  <c:v>97.758539199716381</c:v>
                </c:pt>
                <c:pt idx="13">
                  <c:v>100.82621576594575</c:v>
                </c:pt>
                <c:pt idx="14">
                  <c:v>97.868893213690683</c:v>
                </c:pt>
                <c:pt idx="15">
                  <c:v>94.952874049036964</c:v>
                </c:pt>
                <c:pt idx="16">
                  <c:v>95.991126150964803</c:v>
                </c:pt>
                <c:pt idx="17">
                  <c:v>98.410257354366109</c:v>
                </c:pt>
                <c:pt idx="18">
                  <c:v>100.0798924591807</c:v>
                </c:pt>
                <c:pt idx="19">
                  <c:v>101.06396219820898</c:v>
                </c:pt>
              </c:numCache>
            </c:numRef>
          </c:val>
          <c:smooth val="0"/>
          <c:extLst>
            <c:ext xmlns:c16="http://schemas.microsoft.com/office/drawing/2014/chart" uri="{C3380CC4-5D6E-409C-BE32-E72D297353CC}">
              <c16:uniqueId val="{00000037-AD8D-B648-A752-A0C42F73F99E}"/>
            </c:ext>
          </c:extLst>
        </c:ser>
        <c:dLbls>
          <c:showLegendKey val="0"/>
          <c:showVal val="0"/>
          <c:showCatName val="0"/>
          <c:showSerName val="0"/>
          <c:showPercent val="0"/>
          <c:showBubbleSize val="0"/>
        </c:dLbls>
        <c:smooth val="0"/>
        <c:axId val="638513632"/>
        <c:axId val="638512648"/>
      </c:lineChart>
      <c:catAx>
        <c:axId val="638513632"/>
        <c:scaling>
          <c:orientation val="minMax"/>
        </c:scaling>
        <c:delete val="0"/>
        <c:axPos val="b"/>
        <c:majorGridlines>
          <c:spPr>
            <a:ln w="9525" cap="flat" cmpd="sng" algn="ctr">
              <a:solidFill>
                <a:schemeClr val="accent1">
                  <a:lumMod val="20000"/>
                  <a:lumOff val="80000"/>
                </a:schemeClr>
              </a:solidFill>
              <a:round/>
            </a:ln>
            <a:effectLst/>
          </c:spPr>
        </c:majorGridlines>
        <c:title>
          <c:tx>
            <c:rich>
              <a:bodyPr rot="0" spcFirstLastPara="1" vertOverflow="ellipsis" vert="horz" wrap="square" anchor="ctr" anchorCtr="1"/>
              <a:lstStyle/>
              <a:p>
                <a:pPr>
                  <a:defRPr sz="2400" b="0" i="0" u="none" strike="noStrike" kern="1200" baseline="0">
                    <a:solidFill>
                      <a:sysClr val="windowText" lastClr="000000"/>
                    </a:solidFill>
                    <a:latin typeface="+mn-lt"/>
                    <a:ea typeface="+mn-ea"/>
                    <a:cs typeface="+mn-cs"/>
                  </a:defRPr>
                </a:pPr>
                <a:r>
                  <a:rPr lang="en-GB" sz="2400" baseline="0">
                    <a:solidFill>
                      <a:sysClr val="windowText" lastClr="000000"/>
                    </a:solidFill>
                  </a:rPr>
                  <a:t>Years since real wages began to fall</a:t>
                </a:r>
              </a:p>
            </c:rich>
          </c:tx>
          <c:overlay val="0"/>
          <c:spPr>
            <a:noFill/>
            <a:ln>
              <a:noFill/>
            </a:ln>
            <a:effectLst/>
          </c:sp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400" b="0" i="0" u="none" strike="noStrike" kern="1200" baseline="0">
                <a:solidFill>
                  <a:sysClr val="windowText" lastClr="000000"/>
                </a:solidFill>
                <a:latin typeface="+mn-lt"/>
                <a:ea typeface="+mn-ea"/>
                <a:cs typeface="+mn-cs"/>
              </a:defRPr>
            </a:pPr>
            <a:endParaRPr lang="en-US"/>
          </a:p>
        </c:txPr>
        <c:crossAx val="638512648"/>
        <c:crosses val="autoZero"/>
        <c:auto val="1"/>
        <c:lblAlgn val="ctr"/>
        <c:lblOffset val="100"/>
        <c:noMultiLvlLbl val="0"/>
      </c:catAx>
      <c:valAx>
        <c:axId val="638512648"/>
        <c:scaling>
          <c:orientation val="minMax"/>
          <c:max val="102"/>
          <c:min val="90"/>
        </c:scaling>
        <c:delete val="0"/>
        <c:axPos val="l"/>
        <c:title>
          <c:tx>
            <c:rich>
              <a:bodyPr rot="-540000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en-GB" sz="2400">
                    <a:solidFill>
                      <a:sysClr val="windowText" lastClr="000000"/>
                    </a:solidFill>
                  </a:rPr>
                  <a:t>Real wages index</a:t>
                </a:r>
              </a:p>
            </c:rich>
          </c:tx>
          <c:layout>
            <c:manualLayout>
              <c:xMode val="edge"/>
              <c:yMode val="edge"/>
              <c:x val="1.7107320087305835E-2"/>
              <c:y val="0.34494716797648961"/>
            </c:manualLayout>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2400" b="0" i="0" u="none" strike="noStrike" kern="1200" baseline="0">
                <a:solidFill>
                  <a:sysClr val="windowText" lastClr="000000"/>
                </a:solidFill>
                <a:latin typeface="+mn-lt"/>
                <a:ea typeface="+mn-ea"/>
                <a:cs typeface="+mn-cs"/>
              </a:defRPr>
            </a:pPr>
            <a:endParaRPr lang="en-US"/>
          </a:p>
        </c:txPr>
        <c:crossAx val="638513632"/>
        <c:crosses val="autoZero"/>
        <c:crossBetween val="midCat"/>
      </c:valAx>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251164596037529"/>
          <c:y val="9.421841541755889E-2"/>
          <c:w val="0.86949729089248196"/>
          <c:h val="0.75824757426692191"/>
        </c:manualLayout>
      </c:layout>
      <c:lineChart>
        <c:grouping val="standard"/>
        <c:varyColors val="0"/>
        <c:ser>
          <c:idx val="0"/>
          <c:order val="0"/>
          <c:tx>
            <c:strRef>
              <c:f>'02_Growing_Divides_Income_Falls'!$A$12</c:f>
              <c:strCache>
                <c:ptCount val="1"/>
                <c:pt idx="0">
                  <c:v>Year</c:v>
                </c:pt>
              </c:strCache>
            </c:strRef>
          </c:tx>
          <c:spPr>
            <a:ln w="28575" cap="rnd">
              <a:solidFill>
                <a:schemeClr val="accent1"/>
              </a:solidFill>
              <a:round/>
            </a:ln>
            <a:effectLst/>
          </c:spPr>
          <c:marker>
            <c:symbol val="none"/>
          </c:marker>
          <c:cat>
            <c:numRef>
              <c:f>'02_Growing_Divides_Income_Falls'!$A$13:$A$37</c:f>
              <c:numCache>
                <c:formatCode>General</c:formatCod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cat>
          <c:val>
            <c:numRef>
              <c:f>'02_Growing_Divides_Income_Falls'!$A$13:$A$37</c:f>
              <c:numCache>
                <c:formatCode>General</c:formatCod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val>
          <c:smooth val="0"/>
          <c:extLst>
            <c:ext xmlns:c16="http://schemas.microsoft.com/office/drawing/2014/chart" uri="{C3380CC4-5D6E-409C-BE32-E72D297353CC}">
              <c16:uniqueId val="{00000000-3EA6-3048-BFC4-B4E0B627ED8D}"/>
            </c:ext>
          </c:extLst>
        </c:ser>
        <c:ser>
          <c:idx val="1"/>
          <c:order val="1"/>
          <c:tx>
            <c:strRef>
              <c:f>'02_Growing_Divides_Income_Falls'!$B$12</c:f>
              <c:strCache>
                <c:ptCount val="1"/>
                <c:pt idx="0">
                  <c:v>1798-1822</c:v>
                </c:pt>
              </c:strCache>
            </c:strRef>
          </c:tx>
          <c:spPr>
            <a:ln w="28575" cap="rnd">
              <a:solidFill>
                <a:schemeClr val="accent2"/>
              </a:solidFill>
              <a:round/>
            </a:ln>
            <a:effectLst/>
          </c:spPr>
          <c:marker>
            <c:symbol val="none"/>
          </c:marker>
          <c:cat>
            <c:numRef>
              <c:f>'02_Growing_Divides_Income_Falls'!$A$13:$A$37</c:f>
              <c:numCache>
                <c:formatCode>General</c:formatCod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cat>
          <c:val>
            <c:numRef>
              <c:f>'02_Growing_Divides_Income_Falls'!$B$13:$B$37</c:f>
              <c:numCache>
                <c:formatCode>0.0</c:formatCode>
                <c:ptCount val="25"/>
                <c:pt idx="0" formatCode="0">
                  <c:v>100</c:v>
                </c:pt>
                <c:pt idx="1">
                  <c:v>86.68840842753886</c:v>
                </c:pt>
                <c:pt idx="2">
                  <c:v>70.506567321853922</c:v>
                </c:pt>
                <c:pt idx="3">
                  <c:v>74.682063570952451</c:v>
                </c:pt>
                <c:pt idx="4">
                  <c:v>94.855818055818034</c:v>
                </c:pt>
                <c:pt idx="5">
                  <c:v>97.960451942752798</c:v>
                </c:pt>
                <c:pt idx="6">
                  <c:v>95.846870743422443</c:v>
                </c:pt>
                <c:pt idx="7">
                  <c:v>91.078850538309965</c:v>
                </c:pt>
                <c:pt idx="8">
                  <c:v>95.58603696534729</c:v>
                </c:pt>
                <c:pt idx="9">
                  <c:v>96.867306654814655</c:v>
                </c:pt>
                <c:pt idx="10">
                  <c:v>92.257369274484162</c:v>
                </c:pt>
                <c:pt idx="11">
                  <c:v>86.606819080178553</c:v>
                </c:pt>
                <c:pt idx="12">
                  <c:v>87.531519238836268</c:v>
                </c:pt>
                <c:pt idx="13">
                  <c:v>86.373141364958016</c:v>
                </c:pt>
                <c:pt idx="14">
                  <c:v>79.553755229430863</c:v>
                </c:pt>
                <c:pt idx="15">
                  <c:v>78.967699670824658</c:v>
                </c:pt>
                <c:pt idx="16">
                  <c:v>86.631112718069232</c:v>
                </c:pt>
                <c:pt idx="17">
                  <c:v>96.77932877932875</c:v>
                </c:pt>
                <c:pt idx="18">
                  <c:v>87.064268281659579</c:v>
                </c:pt>
                <c:pt idx="19">
                  <c:v>84.927831655730614</c:v>
                </c:pt>
                <c:pt idx="20">
                  <c:v>85.121438180261705</c:v>
                </c:pt>
                <c:pt idx="21">
                  <c:v>88.114825538138405</c:v>
                </c:pt>
                <c:pt idx="22">
                  <c:v>92.12423479266279</c:v>
                </c:pt>
                <c:pt idx="23">
                  <c:v>94.425857557530151</c:v>
                </c:pt>
                <c:pt idx="24">
                  <c:v>100.68835219182171</c:v>
                </c:pt>
              </c:numCache>
            </c:numRef>
          </c:val>
          <c:smooth val="0"/>
          <c:extLst>
            <c:ext xmlns:c16="http://schemas.microsoft.com/office/drawing/2014/chart" uri="{C3380CC4-5D6E-409C-BE32-E72D297353CC}">
              <c16:uniqueId val="{00000001-3EA6-3048-BFC4-B4E0B627ED8D}"/>
            </c:ext>
          </c:extLst>
        </c:ser>
        <c:ser>
          <c:idx val="2"/>
          <c:order val="2"/>
          <c:tx>
            <c:strRef>
              <c:f>'02_Growing_Divides_Income_Falls'!$C$12</c:f>
              <c:strCache>
                <c:ptCount val="1"/>
                <c:pt idx="0">
                  <c:v>1822-33</c:v>
                </c:pt>
              </c:strCache>
            </c:strRef>
          </c:tx>
          <c:spPr>
            <a:ln w="31750" cap="rnd">
              <a:solidFill>
                <a:srgbClr val="FFC000"/>
              </a:solidFill>
              <a:round/>
            </a:ln>
            <a:effectLst/>
          </c:spPr>
          <c:marker>
            <c:symbol val="none"/>
          </c:marker>
          <c:cat>
            <c:numRef>
              <c:f>'02_Growing_Divides_Income_Falls'!$A$13:$A$37</c:f>
              <c:numCache>
                <c:formatCode>General</c:formatCod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cat>
          <c:val>
            <c:numRef>
              <c:f>'02_Growing_Divides_Income_Falls'!$C$13:$C$37</c:f>
              <c:numCache>
                <c:formatCode>0.0</c:formatCode>
                <c:ptCount val="25"/>
                <c:pt idx="0" formatCode="0">
                  <c:v>100</c:v>
                </c:pt>
                <c:pt idx="1">
                  <c:v>95.120207566821321</c:v>
                </c:pt>
                <c:pt idx="2">
                  <c:v>92.192560481751556</c:v>
                </c:pt>
                <c:pt idx="3">
                  <c:v>88.839606539705301</c:v>
                </c:pt>
                <c:pt idx="4">
                  <c:v>92.760648442466561</c:v>
                </c:pt>
                <c:pt idx="5">
                  <c:v>95.275983486210706</c:v>
                </c:pt>
                <c:pt idx="6">
                  <c:v>94.241719960216557</c:v>
                </c:pt>
                <c:pt idx="7">
                  <c:v>92.091379694685401</c:v>
                </c:pt>
                <c:pt idx="8">
                  <c:v>94.250594277690809</c:v>
                </c:pt>
                <c:pt idx="9">
                  <c:v>93.617647320236046</c:v>
                </c:pt>
                <c:pt idx="10">
                  <c:v>97.359765260742932</c:v>
                </c:pt>
                <c:pt idx="11">
                  <c:v>101.34549763536521</c:v>
                </c:pt>
              </c:numCache>
            </c:numRef>
          </c:val>
          <c:smooth val="0"/>
          <c:extLst>
            <c:ext xmlns:c16="http://schemas.microsoft.com/office/drawing/2014/chart" uri="{C3380CC4-5D6E-409C-BE32-E72D297353CC}">
              <c16:uniqueId val="{00000002-3EA6-3048-BFC4-B4E0B627ED8D}"/>
            </c:ext>
          </c:extLst>
        </c:ser>
        <c:ser>
          <c:idx val="3"/>
          <c:order val="3"/>
          <c:tx>
            <c:strRef>
              <c:f>'02_Growing_Divides_Income_Falls'!$D$12</c:f>
              <c:strCache>
                <c:ptCount val="1"/>
                <c:pt idx="0">
                  <c:v>1835-43</c:v>
                </c:pt>
              </c:strCache>
            </c:strRef>
          </c:tx>
          <c:spPr>
            <a:ln w="31750" cap="rnd">
              <a:solidFill>
                <a:schemeClr val="accent1">
                  <a:lumMod val="60000"/>
                  <a:lumOff val="40000"/>
                </a:schemeClr>
              </a:solidFill>
              <a:round/>
            </a:ln>
            <a:effectLst/>
          </c:spPr>
          <c:marker>
            <c:symbol val="none"/>
          </c:marker>
          <c:cat>
            <c:numRef>
              <c:f>'02_Growing_Divides_Income_Falls'!$A$13:$A$37</c:f>
              <c:numCache>
                <c:formatCode>General</c:formatCod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cat>
          <c:val>
            <c:numRef>
              <c:f>'02_Growing_Divides_Income_Falls'!$D$13:$D$37</c:f>
              <c:numCache>
                <c:formatCode>0.0</c:formatCode>
                <c:ptCount val="25"/>
                <c:pt idx="0" formatCode="0">
                  <c:v>100</c:v>
                </c:pt>
                <c:pt idx="1">
                  <c:v>93.157642366461189</c:v>
                </c:pt>
                <c:pt idx="2">
                  <c:v>91.391147769516706</c:v>
                </c:pt>
                <c:pt idx="3">
                  <c:v>89.451171874999986</c:v>
                </c:pt>
                <c:pt idx="4">
                  <c:v>87.937134408137368</c:v>
                </c:pt>
                <c:pt idx="5">
                  <c:v>89.28090811219738</c:v>
                </c:pt>
                <c:pt idx="6">
                  <c:v>90.931906412991907</c:v>
                </c:pt>
                <c:pt idx="7">
                  <c:v>95.837162990196035</c:v>
                </c:pt>
                <c:pt idx="8">
                  <c:v>102.73309321164884</c:v>
                </c:pt>
              </c:numCache>
            </c:numRef>
          </c:val>
          <c:smooth val="0"/>
          <c:extLst>
            <c:ext xmlns:c16="http://schemas.microsoft.com/office/drawing/2014/chart" uri="{C3380CC4-5D6E-409C-BE32-E72D297353CC}">
              <c16:uniqueId val="{00000003-3EA6-3048-BFC4-B4E0B627ED8D}"/>
            </c:ext>
          </c:extLst>
        </c:ser>
        <c:ser>
          <c:idx val="4"/>
          <c:order val="4"/>
          <c:tx>
            <c:strRef>
              <c:f>'02_Growing_Divides_Income_Falls'!$E$12</c:f>
              <c:strCache>
                <c:ptCount val="1"/>
                <c:pt idx="0">
                  <c:v>1843-49</c:v>
                </c:pt>
              </c:strCache>
            </c:strRef>
          </c:tx>
          <c:spPr>
            <a:ln w="19050" cap="rnd">
              <a:solidFill>
                <a:schemeClr val="bg1">
                  <a:lumMod val="50000"/>
                </a:schemeClr>
              </a:solidFill>
              <a:round/>
            </a:ln>
            <a:effectLst/>
          </c:spPr>
          <c:marker>
            <c:symbol val="none"/>
          </c:marker>
          <c:cat>
            <c:numRef>
              <c:f>'02_Growing_Divides_Income_Falls'!$A$13:$A$37</c:f>
              <c:numCache>
                <c:formatCode>General</c:formatCod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cat>
          <c:val>
            <c:numRef>
              <c:f>'02_Growing_Divides_Income_Falls'!$E$13:$E$37</c:f>
              <c:numCache>
                <c:formatCode>0.0</c:formatCode>
                <c:ptCount val="25"/>
                <c:pt idx="0" formatCode="0">
                  <c:v>100</c:v>
                </c:pt>
                <c:pt idx="1">
                  <c:v>97.299248608054</c:v>
                </c:pt>
                <c:pt idx="2">
                  <c:v>98.000183089716913</c:v>
                </c:pt>
                <c:pt idx="3">
                  <c:v>91.151571812958068</c:v>
                </c:pt>
                <c:pt idx="4">
                  <c:v>87.249549510026185</c:v>
                </c:pt>
                <c:pt idx="5">
                  <c:v>97.645133858746064</c:v>
                </c:pt>
                <c:pt idx="6">
                  <c:v>99.999208358938034</c:v>
                </c:pt>
              </c:numCache>
            </c:numRef>
          </c:val>
          <c:smooth val="0"/>
          <c:extLst>
            <c:ext xmlns:c16="http://schemas.microsoft.com/office/drawing/2014/chart" uri="{C3380CC4-5D6E-409C-BE32-E72D297353CC}">
              <c16:uniqueId val="{00000004-3EA6-3048-BFC4-B4E0B627ED8D}"/>
            </c:ext>
          </c:extLst>
        </c:ser>
        <c:ser>
          <c:idx val="5"/>
          <c:order val="5"/>
          <c:tx>
            <c:strRef>
              <c:f>'02_Growing_Divides_Income_Falls'!$F$12</c:f>
              <c:strCache>
                <c:ptCount val="1"/>
                <c:pt idx="0">
                  <c:v>1851-63</c:v>
                </c:pt>
              </c:strCache>
            </c:strRef>
          </c:tx>
          <c:spPr>
            <a:ln w="31750" cap="rnd">
              <a:solidFill>
                <a:schemeClr val="accent6"/>
              </a:solidFill>
              <a:round/>
            </a:ln>
            <a:effectLst/>
          </c:spPr>
          <c:marker>
            <c:symbol val="none"/>
          </c:marker>
          <c:cat>
            <c:numRef>
              <c:f>'02_Growing_Divides_Income_Falls'!$A$13:$A$37</c:f>
              <c:numCache>
                <c:formatCode>General</c:formatCod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cat>
          <c:val>
            <c:numRef>
              <c:f>'02_Growing_Divides_Income_Falls'!$F$13:$F$37</c:f>
              <c:numCache>
                <c:formatCode>0.0</c:formatCode>
                <c:ptCount val="25"/>
                <c:pt idx="0" formatCode="0">
                  <c:v>100</c:v>
                </c:pt>
                <c:pt idx="1">
                  <c:v>99.960485464295772</c:v>
                </c:pt>
                <c:pt idx="2">
                  <c:v>91.79821642486354</c:v>
                </c:pt>
                <c:pt idx="3">
                  <c:v>89.910159944081229</c:v>
                </c:pt>
                <c:pt idx="4">
                  <c:v>90.336297102764135</c:v>
                </c:pt>
                <c:pt idx="5">
                  <c:v>91.306580029280198</c:v>
                </c:pt>
                <c:pt idx="6">
                  <c:v>92.610659439927701</c:v>
                </c:pt>
                <c:pt idx="7">
                  <c:v>100.0518762283468</c:v>
                </c:pt>
                <c:pt idx="8">
                  <c:v>99.976916287595884</c:v>
                </c:pt>
                <c:pt idx="9">
                  <c:v>95.347519516494557</c:v>
                </c:pt>
                <c:pt idx="10">
                  <c:v>95.397921722357012</c:v>
                </c:pt>
                <c:pt idx="11">
                  <c:v>96.718632607062332</c:v>
                </c:pt>
                <c:pt idx="12">
                  <c:v>100.54019390461279</c:v>
                </c:pt>
              </c:numCache>
            </c:numRef>
          </c:val>
          <c:smooth val="0"/>
          <c:extLst>
            <c:ext xmlns:c16="http://schemas.microsoft.com/office/drawing/2014/chart" uri="{C3380CC4-5D6E-409C-BE32-E72D297353CC}">
              <c16:uniqueId val="{00000005-3EA6-3048-BFC4-B4E0B627ED8D}"/>
            </c:ext>
          </c:extLst>
        </c:ser>
        <c:ser>
          <c:idx val="6"/>
          <c:order val="6"/>
          <c:tx>
            <c:strRef>
              <c:f>'02_Growing_Divides_Income_Falls'!$G$12</c:f>
              <c:strCache>
                <c:ptCount val="1"/>
                <c:pt idx="0">
                  <c:v>1865-69</c:v>
                </c:pt>
              </c:strCache>
            </c:strRef>
          </c:tx>
          <c:spPr>
            <a:ln w="19050" cap="rnd">
              <a:solidFill>
                <a:schemeClr val="bg1">
                  <a:lumMod val="50000"/>
                </a:schemeClr>
              </a:solidFill>
              <a:round/>
            </a:ln>
            <a:effectLst/>
          </c:spPr>
          <c:marker>
            <c:symbol val="none"/>
          </c:marker>
          <c:cat>
            <c:numRef>
              <c:f>'02_Growing_Divides_Income_Falls'!$A$13:$A$37</c:f>
              <c:numCache>
                <c:formatCode>General</c:formatCod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cat>
          <c:val>
            <c:numRef>
              <c:f>'02_Growing_Divides_Income_Falls'!$G$13:$G$37</c:f>
              <c:numCache>
                <c:formatCode>0.0</c:formatCode>
                <c:ptCount val="25"/>
                <c:pt idx="0" formatCode="0">
                  <c:v>100</c:v>
                </c:pt>
                <c:pt idx="1">
                  <c:v>97.395592121393705</c:v>
                </c:pt>
                <c:pt idx="2">
                  <c:v>93.358425014475941</c:v>
                </c:pt>
                <c:pt idx="3">
                  <c:v>95.527253931020255</c:v>
                </c:pt>
                <c:pt idx="4">
                  <c:v>101.28749706058655</c:v>
                </c:pt>
              </c:numCache>
            </c:numRef>
          </c:val>
          <c:smooth val="0"/>
          <c:extLst>
            <c:ext xmlns:c16="http://schemas.microsoft.com/office/drawing/2014/chart" uri="{C3380CC4-5D6E-409C-BE32-E72D297353CC}">
              <c16:uniqueId val="{00000006-3EA6-3048-BFC4-B4E0B627ED8D}"/>
            </c:ext>
          </c:extLst>
        </c:ser>
        <c:ser>
          <c:idx val="7"/>
          <c:order val="7"/>
          <c:tx>
            <c:strRef>
              <c:f>'02_Growing_Divides_Income_Falls'!$H$12</c:f>
              <c:strCache>
                <c:ptCount val="1"/>
                <c:pt idx="0">
                  <c:v>1907-13</c:v>
                </c:pt>
              </c:strCache>
            </c:strRef>
          </c:tx>
          <c:spPr>
            <a:ln w="19050" cap="rnd">
              <a:solidFill>
                <a:schemeClr val="bg1">
                  <a:lumMod val="50000"/>
                </a:schemeClr>
              </a:solidFill>
              <a:round/>
            </a:ln>
            <a:effectLst/>
          </c:spPr>
          <c:marker>
            <c:symbol val="none"/>
          </c:marker>
          <c:cat>
            <c:numRef>
              <c:f>'02_Growing_Divides_Income_Falls'!$A$13:$A$37</c:f>
              <c:numCache>
                <c:formatCode>General</c:formatCod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cat>
          <c:val>
            <c:numRef>
              <c:f>'02_Growing_Divides_Income_Falls'!$H$13:$H$37</c:f>
              <c:numCache>
                <c:formatCode>0.0</c:formatCode>
                <c:ptCount val="25"/>
                <c:pt idx="0" formatCode="0">
                  <c:v>100</c:v>
                </c:pt>
                <c:pt idx="1">
                  <c:v>99.421510551647515</c:v>
                </c:pt>
                <c:pt idx="2">
                  <c:v>99.229946947501773</c:v>
                </c:pt>
                <c:pt idx="3">
                  <c:v>98.020344865782931</c:v>
                </c:pt>
                <c:pt idx="4">
                  <c:v>99.156193102635697</c:v>
                </c:pt>
                <c:pt idx="5">
                  <c:v>98.55617566331199</c:v>
                </c:pt>
                <c:pt idx="6">
                  <c:v>101.09109099804306</c:v>
                </c:pt>
              </c:numCache>
            </c:numRef>
          </c:val>
          <c:smooth val="0"/>
          <c:extLst>
            <c:ext xmlns:c16="http://schemas.microsoft.com/office/drawing/2014/chart" uri="{C3380CC4-5D6E-409C-BE32-E72D297353CC}">
              <c16:uniqueId val="{00000007-3EA6-3048-BFC4-B4E0B627ED8D}"/>
            </c:ext>
          </c:extLst>
        </c:ser>
        <c:ser>
          <c:idx val="8"/>
          <c:order val="8"/>
          <c:tx>
            <c:strRef>
              <c:f>'02_Growing_Divides_Income_Falls'!$I$12</c:f>
              <c:strCache>
                <c:ptCount val="1"/>
                <c:pt idx="0">
                  <c:v>1921-31</c:v>
                </c:pt>
              </c:strCache>
            </c:strRef>
          </c:tx>
          <c:spPr>
            <a:ln w="38100" cap="rnd">
              <a:solidFill>
                <a:srgbClr val="92D050"/>
              </a:solidFill>
              <a:round/>
            </a:ln>
            <a:effectLst/>
          </c:spPr>
          <c:marker>
            <c:symbol val="none"/>
          </c:marker>
          <c:cat>
            <c:numRef>
              <c:f>'02_Growing_Divides_Income_Falls'!$A$13:$A$37</c:f>
              <c:numCache>
                <c:formatCode>General</c:formatCod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cat>
          <c:val>
            <c:numRef>
              <c:f>'02_Growing_Divides_Income_Falls'!$I$13:$I$37</c:f>
              <c:numCache>
                <c:formatCode>0.0</c:formatCode>
                <c:ptCount val="25"/>
                <c:pt idx="0" formatCode="0">
                  <c:v>100</c:v>
                </c:pt>
                <c:pt idx="1">
                  <c:v>93.470483005366717</c:v>
                </c:pt>
                <c:pt idx="2">
                  <c:v>91.824306322079693</c:v>
                </c:pt>
                <c:pt idx="3">
                  <c:v>93.908990076272872</c:v>
                </c:pt>
                <c:pt idx="4">
                  <c:v>94.583494593271382</c:v>
                </c:pt>
                <c:pt idx="5">
                  <c:v>92.938530753611587</c:v>
                </c:pt>
                <c:pt idx="6">
                  <c:v>97.197456884722925</c:v>
                </c:pt>
                <c:pt idx="7">
                  <c:v>96.005308492157937</c:v>
                </c:pt>
                <c:pt idx="8">
                  <c:v>97.376570349489725</c:v>
                </c:pt>
                <c:pt idx="9">
                  <c:v>99.154152566484726</c:v>
                </c:pt>
                <c:pt idx="10">
                  <c:v>101.46201068248473</c:v>
                </c:pt>
              </c:numCache>
            </c:numRef>
          </c:val>
          <c:smooth val="0"/>
          <c:extLst>
            <c:ext xmlns:c16="http://schemas.microsoft.com/office/drawing/2014/chart" uri="{C3380CC4-5D6E-409C-BE32-E72D297353CC}">
              <c16:uniqueId val="{00000008-3EA6-3048-BFC4-B4E0B627ED8D}"/>
            </c:ext>
          </c:extLst>
        </c:ser>
        <c:ser>
          <c:idx val="9"/>
          <c:order val="9"/>
          <c:tx>
            <c:strRef>
              <c:f>'02_Growing_Divides_Income_Falls'!$J$12</c:f>
              <c:strCache>
                <c:ptCount val="1"/>
                <c:pt idx="0">
                  <c:v>1943-50</c:v>
                </c:pt>
              </c:strCache>
            </c:strRef>
          </c:tx>
          <c:spPr>
            <a:ln w="19050" cap="rnd">
              <a:solidFill>
                <a:schemeClr val="bg1">
                  <a:lumMod val="50000"/>
                </a:schemeClr>
              </a:solidFill>
              <a:round/>
            </a:ln>
            <a:effectLst/>
          </c:spPr>
          <c:marker>
            <c:symbol val="none"/>
          </c:marker>
          <c:cat>
            <c:numRef>
              <c:f>'02_Growing_Divides_Income_Falls'!$A$13:$A$37</c:f>
              <c:numCache>
                <c:formatCode>General</c:formatCod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cat>
          <c:val>
            <c:numRef>
              <c:f>'02_Growing_Divides_Income_Falls'!$J$13:$J$37</c:f>
              <c:numCache>
                <c:formatCode>0.0</c:formatCode>
                <c:ptCount val="25"/>
                <c:pt idx="0" formatCode="0">
                  <c:v>100</c:v>
                </c:pt>
                <c:pt idx="1">
                  <c:v>98.97599965759656</c:v>
                </c:pt>
                <c:pt idx="2">
                  <c:v>95.75972203700583</c:v>
                </c:pt>
                <c:pt idx="3">
                  <c:v>96.666315787155881</c:v>
                </c:pt>
                <c:pt idx="4">
                  <c:v>97.182894766619199</c:v>
                </c:pt>
                <c:pt idx="5">
                  <c:v>98.338426026566111</c:v>
                </c:pt>
                <c:pt idx="6">
                  <c:v>99.707918548856796</c:v>
                </c:pt>
                <c:pt idx="7">
                  <c:v>100.45857825973501</c:v>
                </c:pt>
              </c:numCache>
            </c:numRef>
          </c:val>
          <c:smooth val="0"/>
          <c:extLst>
            <c:ext xmlns:c16="http://schemas.microsoft.com/office/drawing/2014/chart" uri="{C3380CC4-5D6E-409C-BE32-E72D297353CC}">
              <c16:uniqueId val="{00000009-3EA6-3048-BFC4-B4E0B627ED8D}"/>
            </c:ext>
          </c:extLst>
        </c:ser>
        <c:ser>
          <c:idx val="10"/>
          <c:order val="10"/>
          <c:tx>
            <c:strRef>
              <c:f>'02_Growing_Divides_Income_Falls'!$K$12</c:f>
              <c:strCache>
                <c:ptCount val="1"/>
                <c:pt idx="0">
                  <c:v>2008-30?</c:v>
                </c:pt>
              </c:strCache>
            </c:strRef>
          </c:tx>
          <c:spPr>
            <a:ln w="34925" cap="rnd">
              <a:solidFill>
                <a:srgbClr val="8F2F68"/>
              </a:solidFill>
              <a:round/>
            </a:ln>
            <a:effectLst/>
          </c:spPr>
          <c:marker>
            <c:symbol val="none"/>
          </c:marker>
          <c:dPt>
            <c:idx val="0"/>
            <c:marker>
              <c:symbol val="none"/>
            </c:marker>
            <c:bubble3D val="0"/>
            <c:spPr>
              <a:ln w="34925" cap="rnd">
                <a:solidFill>
                  <a:srgbClr val="8F2F68"/>
                </a:solidFill>
                <a:prstDash val="solid"/>
                <a:round/>
              </a:ln>
              <a:effectLst/>
            </c:spPr>
            <c:extLst>
              <c:ext xmlns:c16="http://schemas.microsoft.com/office/drawing/2014/chart" uri="{C3380CC4-5D6E-409C-BE32-E72D297353CC}">
                <c16:uniqueId val="{00000001-DE0D-5C4E-B302-CF4C5951C5F3}"/>
              </c:ext>
            </c:extLst>
          </c:dPt>
          <c:dPt>
            <c:idx val="1"/>
            <c:marker>
              <c:symbol val="none"/>
            </c:marker>
            <c:bubble3D val="0"/>
            <c:spPr>
              <a:ln w="34925" cap="rnd">
                <a:solidFill>
                  <a:srgbClr val="8F2F68"/>
                </a:solidFill>
                <a:prstDash val="solid"/>
                <a:round/>
              </a:ln>
              <a:effectLst/>
            </c:spPr>
            <c:extLst>
              <c:ext xmlns:c16="http://schemas.microsoft.com/office/drawing/2014/chart" uri="{C3380CC4-5D6E-409C-BE32-E72D297353CC}">
                <c16:uniqueId val="{00000003-DE0D-5C4E-B302-CF4C5951C5F3}"/>
              </c:ext>
            </c:extLst>
          </c:dPt>
          <c:dPt>
            <c:idx val="2"/>
            <c:marker>
              <c:symbol val="none"/>
            </c:marker>
            <c:bubble3D val="0"/>
            <c:spPr>
              <a:ln w="34925" cap="rnd">
                <a:solidFill>
                  <a:srgbClr val="8F2F68"/>
                </a:solidFill>
                <a:prstDash val="solid"/>
                <a:round/>
              </a:ln>
              <a:effectLst/>
            </c:spPr>
            <c:extLst>
              <c:ext xmlns:c16="http://schemas.microsoft.com/office/drawing/2014/chart" uri="{C3380CC4-5D6E-409C-BE32-E72D297353CC}">
                <c16:uniqueId val="{00000005-DE0D-5C4E-B302-CF4C5951C5F3}"/>
              </c:ext>
            </c:extLst>
          </c:dPt>
          <c:dPt>
            <c:idx val="3"/>
            <c:marker>
              <c:symbol val="none"/>
            </c:marker>
            <c:bubble3D val="0"/>
            <c:spPr>
              <a:ln w="34925" cap="rnd">
                <a:solidFill>
                  <a:srgbClr val="8F2F68"/>
                </a:solidFill>
                <a:prstDash val="sysDash"/>
                <a:round/>
              </a:ln>
              <a:effectLst/>
            </c:spPr>
            <c:extLst>
              <c:ext xmlns:c16="http://schemas.microsoft.com/office/drawing/2014/chart" uri="{C3380CC4-5D6E-409C-BE32-E72D297353CC}">
                <c16:uniqueId val="{00000007-DE0D-5C4E-B302-CF4C5951C5F3}"/>
              </c:ext>
            </c:extLst>
          </c:dPt>
          <c:dPt>
            <c:idx val="4"/>
            <c:marker>
              <c:symbol val="none"/>
            </c:marker>
            <c:bubble3D val="0"/>
            <c:spPr>
              <a:ln w="34925" cap="rnd">
                <a:solidFill>
                  <a:srgbClr val="8F2F68"/>
                </a:solidFill>
                <a:prstDash val="sysDash"/>
                <a:round/>
              </a:ln>
              <a:effectLst/>
            </c:spPr>
            <c:extLst>
              <c:ext xmlns:c16="http://schemas.microsoft.com/office/drawing/2014/chart" uri="{C3380CC4-5D6E-409C-BE32-E72D297353CC}">
                <c16:uniqueId val="{00000009-DE0D-5C4E-B302-CF4C5951C5F3}"/>
              </c:ext>
            </c:extLst>
          </c:dPt>
          <c:dPt>
            <c:idx val="5"/>
            <c:marker>
              <c:symbol val="none"/>
            </c:marker>
            <c:bubble3D val="0"/>
            <c:spPr>
              <a:ln w="34925" cap="rnd">
                <a:solidFill>
                  <a:srgbClr val="8F2F68"/>
                </a:solidFill>
                <a:prstDash val="sysDash"/>
                <a:round/>
              </a:ln>
              <a:effectLst/>
            </c:spPr>
            <c:extLst>
              <c:ext xmlns:c16="http://schemas.microsoft.com/office/drawing/2014/chart" uri="{C3380CC4-5D6E-409C-BE32-E72D297353CC}">
                <c16:uniqueId val="{0000000B-DE0D-5C4E-B302-CF4C5951C5F3}"/>
              </c:ext>
            </c:extLst>
          </c:dPt>
          <c:dPt>
            <c:idx val="6"/>
            <c:marker>
              <c:symbol val="none"/>
            </c:marker>
            <c:bubble3D val="0"/>
            <c:spPr>
              <a:ln w="34925" cap="rnd">
                <a:solidFill>
                  <a:srgbClr val="8F2F68"/>
                </a:solidFill>
                <a:prstDash val="sysDash"/>
                <a:round/>
              </a:ln>
              <a:effectLst/>
            </c:spPr>
            <c:extLst>
              <c:ext xmlns:c16="http://schemas.microsoft.com/office/drawing/2014/chart" uri="{C3380CC4-5D6E-409C-BE32-E72D297353CC}">
                <c16:uniqueId val="{0000000D-DE0D-5C4E-B302-CF4C5951C5F3}"/>
              </c:ext>
            </c:extLst>
          </c:dPt>
          <c:dPt>
            <c:idx val="7"/>
            <c:marker>
              <c:symbol val="none"/>
            </c:marker>
            <c:bubble3D val="0"/>
            <c:spPr>
              <a:ln w="34925" cap="rnd">
                <a:solidFill>
                  <a:srgbClr val="8F2F68"/>
                </a:solidFill>
                <a:prstDash val="sysDash"/>
                <a:round/>
              </a:ln>
              <a:effectLst/>
            </c:spPr>
            <c:extLst>
              <c:ext xmlns:c16="http://schemas.microsoft.com/office/drawing/2014/chart" uri="{C3380CC4-5D6E-409C-BE32-E72D297353CC}">
                <c16:uniqueId val="{0000000F-DE0D-5C4E-B302-CF4C5951C5F3}"/>
              </c:ext>
            </c:extLst>
          </c:dPt>
          <c:dPt>
            <c:idx val="8"/>
            <c:marker>
              <c:symbol val="none"/>
            </c:marker>
            <c:bubble3D val="0"/>
            <c:spPr>
              <a:ln w="34925" cap="rnd">
                <a:solidFill>
                  <a:srgbClr val="8F2F68"/>
                </a:solidFill>
                <a:prstDash val="sysDash"/>
                <a:round/>
              </a:ln>
              <a:effectLst/>
            </c:spPr>
            <c:extLst>
              <c:ext xmlns:c16="http://schemas.microsoft.com/office/drawing/2014/chart" uri="{C3380CC4-5D6E-409C-BE32-E72D297353CC}">
                <c16:uniqueId val="{00000011-DE0D-5C4E-B302-CF4C5951C5F3}"/>
              </c:ext>
            </c:extLst>
          </c:dPt>
          <c:dPt>
            <c:idx val="9"/>
            <c:marker>
              <c:symbol val="none"/>
            </c:marker>
            <c:bubble3D val="0"/>
            <c:spPr>
              <a:ln w="34925" cap="rnd">
                <a:solidFill>
                  <a:srgbClr val="8F2F68"/>
                </a:solidFill>
                <a:prstDash val="sysDash"/>
                <a:round/>
              </a:ln>
              <a:effectLst/>
            </c:spPr>
            <c:extLst>
              <c:ext xmlns:c16="http://schemas.microsoft.com/office/drawing/2014/chart" uri="{C3380CC4-5D6E-409C-BE32-E72D297353CC}">
                <c16:uniqueId val="{00000013-DE0D-5C4E-B302-CF4C5951C5F3}"/>
              </c:ext>
            </c:extLst>
          </c:dPt>
          <c:dPt>
            <c:idx val="10"/>
            <c:marker>
              <c:symbol val="none"/>
            </c:marker>
            <c:bubble3D val="0"/>
            <c:spPr>
              <a:ln w="34925" cap="rnd">
                <a:solidFill>
                  <a:srgbClr val="8F2F68"/>
                </a:solidFill>
                <a:prstDash val="sysDash"/>
                <a:round/>
              </a:ln>
              <a:effectLst/>
            </c:spPr>
            <c:extLst>
              <c:ext xmlns:c16="http://schemas.microsoft.com/office/drawing/2014/chart" uri="{C3380CC4-5D6E-409C-BE32-E72D297353CC}">
                <c16:uniqueId val="{00000015-DE0D-5C4E-B302-CF4C5951C5F3}"/>
              </c:ext>
            </c:extLst>
          </c:dPt>
          <c:dPt>
            <c:idx val="11"/>
            <c:marker>
              <c:symbol val="none"/>
            </c:marker>
            <c:bubble3D val="0"/>
            <c:spPr>
              <a:ln w="34925" cap="rnd">
                <a:solidFill>
                  <a:srgbClr val="8F2F68"/>
                </a:solidFill>
                <a:prstDash val="sysDash"/>
                <a:round/>
              </a:ln>
              <a:effectLst/>
            </c:spPr>
            <c:extLst>
              <c:ext xmlns:c16="http://schemas.microsoft.com/office/drawing/2014/chart" uri="{C3380CC4-5D6E-409C-BE32-E72D297353CC}">
                <c16:uniqueId val="{0000000B-3EA6-3048-BFC4-B4E0B627ED8D}"/>
              </c:ext>
            </c:extLst>
          </c:dPt>
          <c:cat>
            <c:numRef>
              <c:f>'02_Growing_Divides_Income_Falls'!$A$13:$A$37</c:f>
              <c:numCache>
                <c:formatCode>General</c:formatCode>
                <c:ptCount val="25"/>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numCache>
            </c:numRef>
          </c:cat>
          <c:val>
            <c:numRef>
              <c:f>'02_Growing_Divides_Income_Falls'!$K$13:$K$37</c:f>
              <c:numCache>
                <c:formatCode>0.0</c:formatCode>
                <c:ptCount val="25"/>
                <c:pt idx="0">
                  <c:v>100</c:v>
                </c:pt>
                <c:pt idx="1">
                  <c:v>97.581678920270349</c:v>
                </c:pt>
                <c:pt idx="2">
                  <c:v>96.481128009359011</c:v>
                </c:pt>
                <c:pt idx="3">
                  <c:v>94.637103903502734</c:v>
                </c:pt>
                <c:pt idx="4">
                  <c:v>92.988954548492103</c:v>
                </c:pt>
                <c:pt idx="5">
                  <c:v>91.906580356727048</c:v>
                </c:pt>
                <c:pt idx="6">
                  <c:v>91.499311926605486</c:v>
                </c:pt>
                <c:pt idx="7">
                  <c:v>93.636238532110085</c:v>
                </c:pt>
                <c:pt idx="8">
                  <c:v>95.300328890427551</c:v>
                </c:pt>
                <c:pt idx="9">
                  <c:v>94.878489166503996</c:v>
                </c:pt>
                <c:pt idx="10">
                  <c:v>95.390319758123894</c:v>
                </c:pt>
                <c:pt idx="11">
                  <c:v>96.952817824377462</c:v>
                </c:pt>
                <c:pt idx="12">
                  <c:v>97.758539199716381</c:v>
                </c:pt>
                <c:pt idx="13">
                  <c:v>100.82621576594575</c:v>
                </c:pt>
                <c:pt idx="14">
                  <c:v>97.868893213690683</c:v>
                </c:pt>
                <c:pt idx="15">
                  <c:v>94.952874049036964</c:v>
                </c:pt>
                <c:pt idx="16">
                  <c:v>95.991126150964803</c:v>
                </c:pt>
                <c:pt idx="17">
                  <c:v>98.410257354366109</c:v>
                </c:pt>
                <c:pt idx="18">
                  <c:v>100.0798924591807</c:v>
                </c:pt>
                <c:pt idx="19">
                  <c:v>101.06396219820898</c:v>
                </c:pt>
              </c:numCache>
            </c:numRef>
          </c:val>
          <c:smooth val="0"/>
          <c:extLst>
            <c:ext xmlns:c16="http://schemas.microsoft.com/office/drawing/2014/chart" uri="{C3380CC4-5D6E-409C-BE32-E72D297353CC}">
              <c16:uniqueId val="{00000022-3EA6-3048-BFC4-B4E0B627ED8D}"/>
            </c:ext>
          </c:extLst>
        </c:ser>
        <c:dLbls>
          <c:showLegendKey val="0"/>
          <c:showVal val="0"/>
          <c:showCatName val="0"/>
          <c:showSerName val="0"/>
          <c:showPercent val="0"/>
          <c:showBubbleSize val="0"/>
        </c:dLbls>
        <c:smooth val="0"/>
        <c:axId val="638513632"/>
        <c:axId val="638512648"/>
      </c:lineChart>
      <c:catAx>
        <c:axId val="638513632"/>
        <c:scaling>
          <c:orientation val="minMax"/>
        </c:scaling>
        <c:delete val="0"/>
        <c:axPos val="b"/>
        <c:majorGridlines>
          <c:spPr>
            <a:ln w="9525" cap="flat" cmpd="sng" algn="ctr">
              <a:solidFill>
                <a:schemeClr val="accent1">
                  <a:lumMod val="20000"/>
                  <a:lumOff val="80000"/>
                </a:schemeClr>
              </a:solidFill>
              <a:round/>
            </a:ln>
            <a:effectLst/>
          </c:spPr>
        </c:majorGridlines>
        <c:title>
          <c:tx>
            <c:rich>
              <a:bodyPr rot="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r>
                  <a:rPr lang="en-GB"/>
                  <a:t>Years since real wages began to fall</a:t>
                </a:r>
              </a:p>
            </c:rich>
          </c:tx>
          <c:overlay val="0"/>
          <c:spPr>
            <a:noFill/>
            <a:ln>
              <a:noFill/>
            </a:ln>
            <a:effectLst/>
          </c:spPr>
          <c:txPr>
            <a:bodyPr rot="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en-US"/>
          </a:p>
        </c:txPr>
        <c:crossAx val="638512648"/>
        <c:crosses val="autoZero"/>
        <c:auto val="1"/>
        <c:lblAlgn val="ctr"/>
        <c:lblOffset val="100"/>
        <c:noMultiLvlLbl val="0"/>
      </c:catAx>
      <c:valAx>
        <c:axId val="638512648"/>
        <c:scaling>
          <c:orientation val="minMax"/>
          <c:max val="105"/>
          <c:min val="70"/>
        </c:scaling>
        <c:delete val="0"/>
        <c:axPos val="l"/>
        <c:title>
          <c:tx>
            <c:rich>
              <a:bodyPr rot="-540000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r>
                  <a:rPr lang="en-GB"/>
                  <a:t>Real wages index</a:t>
                </a:r>
              </a:p>
            </c:rich>
          </c:tx>
          <c:layout>
            <c:manualLayout>
              <c:xMode val="edge"/>
              <c:yMode val="edge"/>
              <c:x val="1.9133837327495278E-2"/>
              <c:y val="0.32460682964435933"/>
            </c:manualLayout>
          </c:layout>
          <c:overlay val="0"/>
          <c:spPr>
            <a:noFill/>
            <a:ln>
              <a:noFill/>
            </a:ln>
            <a:effectLst/>
          </c:spPr>
          <c:txPr>
            <a:bodyPr rot="-540000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2400" b="0" i="0" u="none" strike="noStrike" kern="1200" baseline="0">
                <a:solidFill>
                  <a:schemeClr val="tx1">
                    <a:lumMod val="65000"/>
                    <a:lumOff val="35000"/>
                  </a:schemeClr>
                </a:solidFill>
                <a:latin typeface="+mn-lt"/>
                <a:ea typeface="+mn-ea"/>
                <a:cs typeface="+mn-cs"/>
              </a:defRPr>
            </a:pPr>
            <a:endParaRPr lang="en-US"/>
          </a:p>
        </c:txPr>
        <c:crossAx val="638513632"/>
        <c:crosses val="autoZero"/>
        <c:crossBetween val="midCat"/>
      </c:valAx>
      <c:spPr>
        <a:noFill/>
        <a:ln w="25400">
          <a:noFill/>
        </a:ln>
        <a:effectLst/>
      </c:spPr>
    </c:plotArea>
    <c:plotVisOnly val="1"/>
    <c:dispBlanksAs val="gap"/>
    <c:showDLblsOverMax val="0"/>
  </c:chart>
  <c:spPr>
    <a:solidFill>
      <a:schemeClr val="bg1"/>
    </a:solidFill>
    <a:ln w="9525" cap="flat" cmpd="sng" algn="ctr">
      <a:noFill/>
      <a:round/>
    </a:ln>
    <a:effectLst/>
  </c:spPr>
  <c:txPr>
    <a:bodyPr/>
    <a:lstStyle/>
    <a:p>
      <a:pPr>
        <a:defRPr sz="2400" baseline="0"/>
      </a:pPr>
      <a:endParaRPr lang="en-US"/>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GB" sz="1800" b="1" i="0" baseline="0"/>
              <a:t>Gini Index of Income Inequality according to the OECD 1976-2021</a:t>
            </a:r>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'03_Hunger_HIgh_OECD_Inequality'!$S$10</c:f>
              <c:strCache>
                <c:ptCount val="1"/>
                <c:pt idx="0">
                  <c:v>AUS</c:v>
                </c:pt>
              </c:strCache>
            </c:strRef>
          </c:tx>
          <c:spPr>
            <a:ln w="28575" cap="rnd">
              <a:solidFill>
                <a:schemeClr val="accent2"/>
              </a:solidFill>
              <a:round/>
            </a:ln>
            <a:effectLst/>
          </c:spPr>
          <c:marker>
            <c:symbol val="none"/>
          </c:marker>
          <c:cat>
            <c:numRef>
              <c:f>'03_Hunger_HIgh_OECD_Inequality'!$R$11:$R$56</c:f>
              <c:numCache>
                <c:formatCode>General</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numCache>
            </c:numRef>
          </c:cat>
          <c:val>
            <c:numRef>
              <c:f>'03_Hunger_HIgh_OECD_Inequality'!$S$11:$S$56</c:f>
              <c:numCache>
                <c:formatCode>General</c:formatCode>
                <c:ptCount val="46"/>
                <c:pt idx="36">
                  <c:v>0.32600000000000001</c:v>
                </c:pt>
                <c:pt idx="38">
                  <c:v>0.33700000000000002</c:v>
                </c:pt>
                <c:pt idx="40">
                  <c:v>0.33</c:v>
                </c:pt>
                <c:pt idx="42">
                  <c:v>0.32500000000000001</c:v>
                </c:pt>
              </c:numCache>
            </c:numRef>
          </c:val>
          <c:smooth val="0"/>
          <c:extLst>
            <c:ext xmlns:c16="http://schemas.microsoft.com/office/drawing/2014/chart" uri="{C3380CC4-5D6E-409C-BE32-E72D297353CC}">
              <c16:uniqueId val="{00000001-55E8-9C46-8B99-63F9229544FA}"/>
            </c:ext>
          </c:extLst>
        </c:ser>
        <c:ser>
          <c:idx val="2"/>
          <c:order val="1"/>
          <c:tx>
            <c:strRef>
              <c:f>'03_Hunger_HIgh_OECD_Inequality'!$T$10</c:f>
              <c:strCache>
                <c:ptCount val="1"/>
                <c:pt idx="0">
                  <c:v>AUT</c:v>
                </c:pt>
              </c:strCache>
            </c:strRef>
          </c:tx>
          <c:spPr>
            <a:ln w="28575" cap="rnd">
              <a:solidFill>
                <a:schemeClr val="accent3"/>
              </a:solidFill>
              <a:round/>
            </a:ln>
            <a:effectLst/>
          </c:spPr>
          <c:marker>
            <c:symbol val="none"/>
          </c:marker>
          <c:cat>
            <c:numRef>
              <c:f>'03_Hunger_HIgh_OECD_Inequality'!$R$11:$R$56</c:f>
              <c:numCache>
                <c:formatCode>General</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numCache>
            </c:numRef>
          </c:cat>
          <c:val>
            <c:numRef>
              <c:f>'03_Hunger_HIgh_OECD_Inequality'!$T$11:$T$56</c:f>
              <c:numCache>
                <c:formatCode>General</c:formatCode>
                <c:ptCount val="46"/>
                <c:pt idx="31">
                  <c:v>0.28399999999999997</c:v>
                </c:pt>
                <c:pt idx="32">
                  <c:v>0.28000000000000003</c:v>
                </c:pt>
                <c:pt idx="33">
                  <c:v>0.28899999999999998</c:v>
                </c:pt>
                <c:pt idx="34">
                  <c:v>0.28000000000000003</c:v>
                </c:pt>
                <c:pt idx="35">
                  <c:v>0.28100000000000003</c:v>
                </c:pt>
                <c:pt idx="36">
                  <c:v>0.27600000000000002</c:v>
                </c:pt>
                <c:pt idx="37">
                  <c:v>0.28000000000000003</c:v>
                </c:pt>
                <c:pt idx="38">
                  <c:v>0.27400000000000002</c:v>
                </c:pt>
                <c:pt idx="39">
                  <c:v>0.27500000000000002</c:v>
                </c:pt>
                <c:pt idx="40">
                  <c:v>0.28399999999999997</c:v>
                </c:pt>
                <c:pt idx="41">
                  <c:v>0.27500000000000002</c:v>
                </c:pt>
                <c:pt idx="42">
                  <c:v>0.28000000000000003</c:v>
                </c:pt>
                <c:pt idx="43">
                  <c:v>0.27400000000000002</c:v>
                </c:pt>
              </c:numCache>
            </c:numRef>
          </c:val>
          <c:smooth val="0"/>
          <c:extLst>
            <c:ext xmlns:c16="http://schemas.microsoft.com/office/drawing/2014/chart" uri="{C3380CC4-5D6E-409C-BE32-E72D297353CC}">
              <c16:uniqueId val="{00000002-55E8-9C46-8B99-63F9229544FA}"/>
            </c:ext>
          </c:extLst>
        </c:ser>
        <c:ser>
          <c:idx val="3"/>
          <c:order val="2"/>
          <c:tx>
            <c:strRef>
              <c:f>'03_Hunger_HIgh_OECD_Inequality'!$U$10</c:f>
              <c:strCache>
                <c:ptCount val="1"/>
                <c:pt idx="0">
                  <c:v>BEL</c:v>
                </c:pt>
              </c:strCache>
            </c:strRef>
          </c:tx>
          <c:spPr>
            <a:ln w="28575" cap="rnd">
              <a:solidFill>
                <a:schemeClr val="accent4"/>
              </a:solidFill>
              <a:round/>
            </a:ln>
            <a:effectLst/>
          </c:spPr>
          <c:marker>
            <c:symbol val="none"/>
          </c:marker>
          <c:cat>
            <c:numRef>
              <c:f>'03_Hunger_HIgh_OECD_Inequality'!$R$11:$R$56</c:f>
              <c:numCache>
                <c:formatCode>General</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numCache>
            </c:numRef>
          </c:cat>
          <c:val>
            <c:numRef>
              <c:f>'03_Hunger_HIgh_OECD_Inequality'!$U$11:$U$56</c:f>
              <c:numCache>
                <c:formatCode>General</c:formatCode>
                <c:ptCount val="46"/>
                <c:pt idx="42">
                  <c:v>0.25800000000000001</c:v>
                </c:pt>
                <c:pt idx="43">
                  <c:v>0.26200000000000001</c:v>
                </c:pt>
              </c:numCache>
            </c:numRef>
          </c:val>
          <c:smooth val="0"/>
          <c:extLst>
            <c:ext xmlns:c16="http://schemas.microsoft.com/office/drawing/2014/chart" uri="{C3380CC4-5D6E-409C-BE32-E72D297353CC}">
              <c16:uniqueId val="{00000003-55E8-9C46-8B99-63F9229544FA}"/>
            </c:ext>
          </c:extLst>
        </c:ser>
        <c:ser>
          <c:idx val="4"/>
          <c:order val="3"/>
          <c:tx>
            <c:strRef>
              <c:f>'03_Hunger_HIgh_OECD_Inequality'!$V$10</c:f>
              <c:strCache>
                <c:ptCount val="1"/>
                <c:pt idx="0">
                  <c:v>BGR</c:v>
                </c:pt>
              </c:strCache>
            </c:strRef>
          </c:tx>
          <c:spPr>
            <a:ln w="28575" cap="rnd">
              <a:solidFill>
                <a:schemeClr val="accent5"/>
              </a:solidFill>
              <a:round/>
            </a:ln>
            <a:effectLst/>
          </c:spPr>
          <c:marker>
            <c:symbol val="none"/>
          </c:marker>
          <c:cat>
            <c:numRef>
              <c:f>'03_Hunger_HIgh_OECD_Inequality'!$R$11:$R$56</c:f>
              <c:numCache>
                <c:formatCode>General</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numCache>
            </c:numRef>
          </c:cat>
          <c:val>
            <c:numRef>
              <c:f>'03_Hunger_HIgh_OECD_Inequality'!$V$11:$V$56</c:f>
              <c:numCache>
                <c:formatCode>General</c:formatCode>
                <c:ptCount val="46"/>
                <c:pt idx="30">
                  <c:v>0.35299999999999998</c:v>
                </c:pt>
                <c:pt idx="31">
                  <c:v>0.36299999999999999</c:v>
                </c:pt>
                <c:pt idx="32">
                  <c:v>0.33</c:v>
                </c:pt>
                <c:pt idx="33">
                  <c:v>0.33</c:v>
                </c:pt>
                <c:pt idx="34">
                  <c:v>0.32900000000000001</c:v>
                </c:pt>
                <c:pt idx="35">
                  <c:v>0.34</c:v>
                </c:pt>
                <c:pt idx="36">
                  <c:v>0.35599999999999998</c:v>
                </c:pt>
                <c:pt idx="37">
                  <c:v>0.35399999999999998</c:v>
                </c:pt>
                <c:pt idx="38">
                  <c:v>0.36899999999999999</c:v>
                </c:pt>
                <c:pt idx="39">
                  <c:v>0.377</c:v>
                </c:pt>
                <c:pt idx="40">
                  <c:v>0.40200000000000002</c:v>
                </c:pt>
                <c:pt idx="41">
                  <c:v>0.39500000000000002</c:v>
                </c:pt>
                <c:pt idx="42">
                  <c:v>0.40799999999999997</c:v>
                </c:pt>
                <c:pt idx="43">
                  <c:v>0.40200000000000002</c:v>
                </c:pt>
              </c:numCache>
            </c:numRef>
          </c:val>
          <c:smooth val="0"/>
          <c:extLst>
            <c:ext xmlns:c16="http://schemas.microsoft.com/office/drawing/2014/chart" uri="{C3380CC4-5D6E-409C-BE32-E72D297353CC}">
              <c16:uniqueId val="{00000004-55E8-9C46-8B99-63F9229544FA}"/>
            </c:ext>
          </c:extLst>
        </c:ser>
        <c:ser>
          <c:idx val="5"/>
          <c:order val="4"/>
          <c:tx>
            <c:strRef>
              <c:f>'03_Hunger_HIgh_OECD_Inequality'!$W$10</c:f>
              <c:strCache>
                <c:ptCount val="1"/>
                <c:pt idx="0">
                  <c:v>BRA</c:v>
                </c:pt>
              </c:strCache>
            </c:strRef>
          </c:tx>
          <c:spPr>
            <a:ln w="28575" cap="rnd">
              <a:solidFill>
                <a:schemeClr val="accent6"/>
              </a:solidFill>
              <a:round/>
            </a:ln>
            <a:effectLst/>
          </c:spPr>
          <c:marker>
            <c:symbol val="none"/>
          </c:marker>
          <c:cat>
            <c:numRef>
              <c:f>'03_Hunger_HIgh_OECD_Inequality'!$R$11:$R$56</c:f>
              <c:numCache>
                <c:formatCode>General</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numCache>
            </c:numRef>
          </c:cat>
          <c:val>
            <c:numRef>
              <c:f>'03_Hunger_HIgh_OECD_Inequality'!$W$11:$W$56</c:f>
              <c:numCache>
                <c:formatCode>General</c:formatCode>
                <c:ptCount val="46"/>
                <c:pt idx="30">
                  <c:v>0.50900000000000001</c:v>
                </c:pt>
                <c:pt idx="33">
                  <c:v>0.48499999999999999</c:v>
                </c:pt>
                <c:pt idx="35">
                  <c:v>0.48199999999999998</c:v>
                </c:pt>
                <c:pt idx="37">
                  <c:v>0.46899999999999997</c:v>
                </c:pt>
                <c:pt idx="40">
                  <c:v>0.48099999999999998</c:v>
                </c:pt>
              </c:numCache>
            </c:numRef>
          </c:val>
          <c:smooth val="0"/>
          <c:extLst>
            <c:ext xmlns:c16="http://schemas.microsoft.com/office/drawing/2014/chart" uri="{C3380CC4-5D6E-409C-BE32-E72D297353CC}">
              <c16:uniqueId val="{00000005-55E8-9C46-8B99-63F9229544FA}"/>
            </c:ext>
          </c:extLst>
        </c:ser>
        <c:ser>
          <c:idx val="6"/>
          <c:order val="5"/>
          <c:tx>
            <c:strRef>
              <c:f>'03_Hunger_HIgh_OECD_Inequality'!$X$10</c:f>
              <c:strCache>
                <c:ptCount val="1"/>
                <c:pt idx="0">
                  <c:v>CAN</c:v>
                </c:pt>
              </c:strCache>
            </c:strRef>
          </c:tx>
          <c:spPr>
            <a:ln w="28575" cap="rnd">
              <a:solidFill>
                <a:schemeClr val="accent1">
                  <a:lumMod val="60000"/>
                </a:schemeClr>
              </a:solidFill>
              <a:round/>
            </a:ln>
            <a:effectLst/>
          </c:spPr>
          <c:marker>
            <c:symbol val="none"/>
          </c:marker>
          <c:cat>
            <c:numRef>
              <c:f>'03_Hunger_HIgh_OECD_Inequality'!$R$11:$R$56</c:f>
              <c:numCache>
                <c:formatCode>General</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numCache>
            </c:numRef>
          </c:cat>
          <c:val>
            <c:numRef>
              <c:f>'03_Hunger_HIgh_OECD_Inequality'!$X$11:$X$56</c:f>
              <c:numCache>
                <c:formatCode>General</c:formatCode>
                <c:ptCount val="46"/>
                <c:pt idx="0">
                  <c:v>0.30299999999999999</c:v>
                </c:pt>
                <c:pt idx="1">
                  <c:v>0.28899999999999998</c:v>
                </c:pt>
                <c:pt idx="2">
                  <c:v>0.29399999999999998</c:v>
                </c:pt>
                <c:pt idx="3">
                  <c:v>0.28899999999999998</c:v>
                </c:pt>
                <c:pt idx="4">
                  <c:v>0.28899999999999998</c:v>
                </c:pt>
                <c:pt idx="5">
                  <c:v>0.28799999999999998</c:v>
                </c:pt>
                <c:pt idx="6">
                  <c:v>0.29199999999999998</c:v>
                </c:pt>
                <c:pt idx="7">
                  <c:v>0.3</c:v>
                </c:pt>
                <c:pt idx="8">
                  <c:v>0.29699999999999999</c:v>
                </c:pt>
                <c:pt idx="9">
                  <c:v>0.29399999999999998</c:v>
                </c:pt>
                <c:pt idx="10">
                  <c:v>0.29299999999999998</c:v>
                </c:pt>
                <c:pt idx="11">
                  <c:v>0.29099999999999998</c:v>
                </c:pt>
                <c:pt idx="12">
                  <c:v>0.28599999999999998</c:v>
                </c:pt>
                <c:pt idx="13">
                  <c:v>0.28399999999999997</c:v>
                </c:pt>
                <c:pt idx="14">
                  <c:v>0.28899999999999998</c:v>
                </c:pt>
                <c:pt idx="15">
                  <c:v>0.29599999999999999</c:v>
                </c:pt>
                <c:pt idx="16">
                  <c:v>0.29599999999999999</c:v>
                </c:pt>
                <c:pt idx="17">
                  <c:v>0.28999999999999998</c:v>
                </c:pt>
                <c:pt idx="18">
                  <c:v>0.29099999999999998</c:v>
                </c:pt>
                <c:pt idx="19">
                  <c:v>0.29299999999999998</c:v>
                </c:pt>
                <c:pt idx="20">
                  <c:v>0.30099999999999999</c:v>
                </c:pt>
                <c:pt idx="21">
                  <c:v>0.30399999999999999</c:v>
                </c:pt>
                <c:pt idx="22">
                  <c:v>0.31</c:v>
                </c:pt>
                <c:pt idx="23">
                  <c:v>0.308</c:v>
                </c:pt>
                <c:pt idx="24">
                  <c:v>0.315</c:v>
                </c:pt>
                <c:pt idx="25">
                  <c:v>0.317</c:v>
                </c:pt>
                <c:pt idx="26">
                  <c:v>0.317</c:v>
                </c:pt>
                <c:pt idx="27">
                  <c:v>0.315</c:v>
                </c:pt>
                <c:pt idx="28">
                  <c:v>0.32100000000000001</c:v>
                </c:pt>
                <c:pt idx="29">
                  <c:v>0.315</c:v>
                </c:pt>
                <c:pt idx="30">
                  <c:v>0.316</c:v>
                </c:pt>
                <c:pt idx="31">
                  <c:v>0.317</c:v>
                </c:pt>
                <c:pt idx="32">
                  <c:v>0.315</c:v>
                </c:pt>
                <c:pt idx="33">
                  <c:v>0.316</c:v>
                </c:pt>
                <c:pt idx="34">
                  <c:v>0.316</c:v>
                </c:pt>
                <c:pt idx="35">
                  <c:v>0.313</c:v>
                </c:pt>
                <c:pt idx="36">
                  <c:v>0.317</c:v>
                </c:pt>
                <c:pt idx="37">
                  <c:v>0.32</c:v>
                </c:pt>
                <c:pt idx="38">
                  <c:v>0.313</c:v>
                </c:pt>
                <c:pt idx="39">
                  <c:v>0.318</c:v>
                </c:pt>
                <c:pt idx="40">
                  <c:v>0.307</c:v>
                </c:pt>
                <c:pt idx="41">
                  <c:v>0.31</c:v>
                </c:pt>
                <c:pt idx="42">
                  <c:v>0.30299999999999999</c:v>
                </c:pt>
                <c:pt idx="43">
                  <c:v>0.30099999999999999</c:v>
                </c:pt>
              </c:numCache>
            </c:numRef>
          </c:val>
          <c:smooth val="0"/>
          <c:extLst>
            <c:ext xmlns:c16="http://schemas.microsoft.com/office/drawing/2014/chart" uri="{C3380CC4-5D6E-409C-BE32-E72D297353CC}">
              <c16:uniqueId val="{00000006-55E8-9C46-8B99-63F9229544FA}"/>
            </c:ext>
          </c:extLst>
        </c:ser>
        <c:ser>
          <c:idx val="7"/>
          <c:order val="6"/>
          <c:tx>
            <c:strRef>
              <c:f>'03_Hunger_HIgh_OECD_Inequality'!$Y$10</c:f>
              <c:strCache>
                <c:ptCount val="1"/>
                <c:pt idx="0">
                  <c:v>CHE</c:v>
                </c:pt>
              </c:strCache>
            </c:strRef>
          </c:tx>
          <c:spPr>
            <a:ln w="28575" cap="rnd">
              <a:solidFill>
                <a:schemeClr val="accent2">
                  <a:lumMod val="60000"/>
                </a:schemeClr>
              </a:solidFill>
              <a:round/>
            </a:ln>
            <a:effectLst/>
          </c:spPr>
          <c:marker>
            <c:symbol val="none"/>
          </c:marker>
          <c:cat>
            <c:numRef>
              <c:f>'03_Hunger_HIgh_OECD_Inequality'!$R$11:$R$56</c:f>
              <c:numCache>
                <c:formatCode>General</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numCache>
            </c:numRef>
          </c:cat>
          <c:val>
            <c:numRef>
              <c:f>'03_Hunger_HIgh_OECD_Inequality'!$Y$11:$Y$56</c:f>
              <c:numCache>
                <c:formatCode>General</c:formatCode>
                <c:ptCount val="46"/>
                <c:pt idx="30">
                  <c:v>0.30499999999999999</c:v>
                </c:pt>
                <c:pt idx="31">
                  <c:v>0.312</c:v>
                </c:pt>
                <c:pt idx="32">
                  <c:v>0.30599999999999999</c:v>
                </c:pt>
                <c:pt idx="33">
                  <c:v>0.29699999999999999</c:v>
                </c:pt>
                <c:pt idx="34">
                  <c:v>0.29799999999999999</c:v>
                </c:pt>
                <c:pt idx="35">
                  <c:v>0.28899999999999998</c:v>
                </c:pt>
                <c:pt idx="36">
                  <c:v>0.28499999999999998</c:v>
                </c:pt>
                <c:pt idx="37">
                  <c:v>0.29499999999999998</c:v>
                </c:pt>
                <c:pt idx="38">
                  <c:v>0.29699999999999999</c:v>
                </c:pt>
                <c:pt idx="39">
                  <c:v>0.29599999999999999</c:v>
                </c:pt>
                <c:pt idx="40">
                  <c:v>0.30199999999999999</c:v>
                </c:pt>
                <c:pt idx="41">
                  <c:v>0.29899999999999999</c:v>
                </c:pt>
                <c:pt idx="42">
                  <c:v>0.311</c:v>
                </c:pt>
                <c:pt idx="43">
                  <c:v>0.316</c:v>
                </c:pt>
              </c:numCache>
            </c:numRef>
          </c:val>
          <c:smooth val="0"/>
          <c:extLst>
            <c:ext xmlns:c16="http://schemas.microsoft.com/office/drawing/2014/chart" uri="{C3380CC4-5D6E-409C-BE32-E72D297353CC}">
              <c16:uniqueId val="{00000007-55E8-9C46-8B99-63F9229544FA}"/>
            </c:ext>
          </c:extLst>
        </c:ser>
        <c:ser>
          <c:idx val="8"/>
          <c:order val="7"/>
          <c:tx>
            <c:strRef>
              <c:f>'03_Hunger_HIgh_OECD_Inequality'!$Z$10</c:f>
              <c:strCache>
                <c:ptCount val="1"/>
                <c:pt idx="0">
                  <c:v>CHL</c:v>
                </c:pt>
              </c:strCache>
            </c:strRef>
          </c:tx>
          <c:spPr>
            <a:ln w="28575" cap="rnd">
              <a:solidFill>
                <a:schemeClr val="accent3">
                  <a:lumMod val="60000"/>
                </a:schemeClr>
              </a:solidFill>
              <a:round/>
            </a:ln>
            <a:effectLst/>
          </c:spPr>
          <c:marker>
            <c:symbol val="none"/>
          </c:marker>
          <c:cat>
            <c:numRef>
              <c:f>'03_Hunger_HIgh_OECD_Inequality'!$R$11:$R$56</c:f>
              <c:numCache>
                <c:formatCode>General</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numCache>
            </c:numRef>
          </c:cat>
          <c:val>
            <c:numRef>
              <c:f>'03_Hunger_HIgh_OECD_Inequality'!$Z$11:$Z$56</c:f>
              <c:numCache>
                <c:formatCode>General</c:formatCode>
                <c:ptCount val="46"/>
                <c:pt idx="33">
                  <c:v>0.48</c:v>
                </c:pt>
                <c:pt idx="35">
                  <c:v>0.47099999999999997</c:v>
                </c:pt>
                <c:pt idx="37">
                  <c:v>0.46500000000000002</c:v>
                </c:pt>
                <c:pt idx="39">
                  <c:v>0.45400000000000001</c:v>
                </c:pt>
                <c:pt idx="41">
                  <c:v>0.46</c:v>
                </c:pt>
              </c:numCache>
            </c:numRef>
          </c:val>
          <c:smooth val="0"/>
          <c:extLst>
            <c:ext xmlns:c16="http://schemas.microsoft.com/office/drawing/2014/chart" uri="{C3380CC4-5D6E-409C-BE32-E72D297353CC}">
              <c16:uniqueId val="{00000008-55E8-9C46-8B99-63F9229544FA}"/>
            </c:ext>
          </c:extLst>
        </c:ser>
        <c:ser>
          <c:idx val="9"/>
          <c:order val="8"/>
          <c:tx>
            <c:strRef>
              <c:f>'03_Hunger_HIgh_OECD_Inequality'!$AA$10</c:f>
              <c:strCache>
                <c:ptCount val="1"/>
                <c:pt idx="0">
                  <c:v>CHN</c:v>
                </c:pt>
              </c:strCache>
            </c:strRef>
          </c:tx>
          <c:spPr>
            <a:ln w="28575" cap="rnd">
              <a:solidFill>
                <a:schemeClr val="accent4">
                  <a:lumMod val="60000"/>
                </a:schemeClr>
              </a:solidFill>
              <a:round/>
            </a:ln>
            <a:effectLst/>
          </c:spPr>
          <c:marker>
            <c:symbol val="none"/>
          </c:marker>
          <c:cat>
            <c:numRef>
              <c:f>'03_Hunger_HIgh_OECD_Inequality'!$R$11:$R$56</c:f>
              <c:numCache>
                <c:formatCode>General</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numCache>
            </c:numRef>
          </c:cat>
          <c:val>
            <c:numRef>
              <c:f>'03_Hunger_HIgh_OECD_Inequality'!$AA$11:$AA$56</c:f>
              <c:numCache>
                <c:formatCode>General</c:formatCode>
                <c:ptCount val="46"/>
                <c:pt idx="35">
                  <c:v>0.51400000000000001</c:v>
                </c:pt>
              </c:numCache>
            </c:numRef>
          </c:val>
          <c:smooth val="0"/>
          <c:extLst>
            <c:ext xmlns:c16="http://schemas.microsoft.com/office/drawing/2014/chart" uri="{C3380CC4-5D6E-409C-BE32-E72D297353CC}">
              <c16:uniqueId val="{00000009-55E8-9C46-8B99-63F9229544FA}"/>
            </c:ext>
          </c:extLst>
        </c:ser>
        <c:ser>
          <c:idx val="10"/>
          <c:order val="9"/>
          <c:tx>
            <c:strRef>
              <c:f>'03_Hunger_HIgh_OECD_Inequality'!$AB$10</c:f>
              <c:strCache>
                <c:ptCount val="1"/>
                <c:pt idx="0">
                  <c:v>CRI</c:v>
                </c:pt>
              </c:strCache>
            </c:strRef>
          </c:tx>
          <c:spPr>
            <a:ln w="28575" cap="rnd">
              <a:solidFill>
                <a:schemeClr val="accent5">
                  <a:lumMod val="60000"/>
                </a:schemeClr>
              </a:solidFill>
              <a:round/>
            </a:ln>
            <a:effectLst/>
          </c:spPr>
          <c:marker>
            <c:symbol val="none"/>
          </c:marker>
          <c:cat>
            <c:numRef>
              <c:f>'03_Hunger_HIgh_OECD_Inequality'!$R$11:$R$56</c:f>
              <c:numCache>
                <c:formatCode>General</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numCache>
            </c:numRef>
          </c:cat>
          <c:val>
            <c:numRef>
              <c:f>'03_Hunger_HIgh_OECD_Inequality'!$AB$11:$AB$56</c:f>
              <c:numCache>
                <c:formatCode>General</c:formatCode>
                <c:ptCount val="46"/>
                <c:pt idx="34">
                  <c:v>0.47199999999999998</c:v>
                </c:pt>
                <c:pt idx="35">
                  <c:v>0.48</c:v>
                </c:pt>
                <c:pt idx="36">
                  <c:v>0.48299999999999998</c:v>
                </c:pt>
                <c:pt idx="37">
                  <c:v>0.49399999999999999</c:v>
                </c:pt>
                <c:pt idx="38">
                  <c:v>0.48499999999999999</c:v>
                </c:pt>
                <c:pt idx="39">
                  <c:v>0.47899999999999998</c:v>
                </c:pt>
                <c:pt idx="40">
                  <c:v>0.48399999999999999</c:v>
                </c:pt>
                <c:pt idx="41">
                  <c:v>0.48</c:v>
                </c:pt>
                <c:pt idx="42">
                  <c:v>0.47899999999999998</c:v>
                </c:pt>
                <c:pt idx="43">
                  <c:v>0.47799999999999998</c:v>
                </c:pt>
                <c:pt idx="44">
                  <c:v>0.497</c:v>
                </c:pt>
                <c:pt idx="45">
                  <c:v>0.48699999999999999</c:v>
                </c:pt>
              </c:numCache>
            </c:numRef>
          </c:val>
          <c:smooth val="0"/>
          <c:extLst>
            <c:ext xmlns:c16="http://schemas.microsoft.com/office/drawing/2014/chart" uri="{C3380CC4-5D6E-409C-BE32-E72D297353CC}">
              <c16:uniqueId val="{0000000A-55E8-9C46-8B99-63F9229544FA}"/>
            </c:ext>
          </c:extLst>
        </c:ser>
        <c:ser>
          <c:idx val="11"/>
          <c:order val="10"/>
          <c:tx>
            <c:strRef>
              <c:f>'03_Hunger_HIgh_OECD_Inequality'!$AC$10</c:f>
              <c:strCache>
                <c:ptCount val="1"/>
                <c:pt idx="0">
                  <c:v>CZE</c:v>
                </c:pt>
              </c:strCache>
            </c:strRef>
          </c:tx>
          <c:spPr>
            <a:ln w="28575" cap="rnd">
              <a:solidFill>
                <a:schemeClr val="accent6">
                  <a:lumMod val="60000"/>
                </a:schemeClr>
              </a:solidFill>
              <a:round/>
            </a:ln>
            <a:effectLst/>
          </c:spPr>
          <c:marker>
            <c:symbol val="none"/>
          </c:marker>
          <c:cat>
            <c:numRef>
              <c:f>'03_Hunger_HIgh_OECD_Inequality'!$R$11:$R$56</c:f>
              <c:numCache>
                <c:formatCode>General</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numCache>
            </c:numRef>
          </c:cat>
          <c:val>
            <c:numRef>
              <c:f>'03_Hunger_HIgh_OECD_Inequality'!$AC$11:$AC$56</c:f>
              <c:numCache>
                <c:formatCode>General</c:formatCode>
                <c:ptCount val="46"/>
                <c:pt idx="28">
                  <c:v>0.26700000000000002</c:v>
                </c:pt>
                <c:pt idx="29">
                  <c:v>0.26100000000000001</c:v>
                </c:pt>
                <c:pt idx="30">
                  <c:v>0.26</c:v>
                </c:pt>
                <c:pt idx="31">
                  <c:v>0.25600000000000001</c:v>
                </c:pt>
                <c:pt idx="32">
                  <c:v>0.25900000000000001</c:v>
                </c:pt>
                <c:pt idx="33">
                  <c:v>0.25700000000000001</c:v>
                </c:pt>
                <c:pt idx="34">
                  <c:v>0.26</c:v>
                </c:pt>
                <c:pt idx="35">
                  <c:v>0.25700000000000001</c:v>
                </c:pt>
                <c:pt idx="36">
                  <c:v>0.254</c:v>
                </c:pt>
                <c:pt idx="37">
                  <c:v>0.25900000000000001</c:v>
                </c:pt>
                <c:pt idx="38">
                  <c:v>0.25700000000000001</c:v>
                </c:pt>
                <c:pt idx="39">
                  <c:v>0.25800000000000001</c:v>
                </c:pt>
                <c:pt idx="40">
                  <c:v>0.253</c:v>
                </c:pt>
                <c:pt idx="41">
                  <c:v>0.249</c:v>
                </c:pt>
                <c:pt idx="42">
                  <c:v>0.249</c:v>
                </c:pt>
                <c:pt idx="43">
                  <c:v>0.248</c:v>
                </c:pt>
              </c:numCache>
            </c:numRef>
          </c:val>
          <c:smooth val="0"/>
          <c:extLst>
            <c:ext xmlns:c16="http://schemas.microsoft.com/office/drawing/2014/chart" uri="{C3380CC4-5D6E-409C-BE32-E72D297353CC}">
              <c16:uniqueId val="{0000000B-55E8-9C46-8B99-63F9229544FA}"/>
            </c:ext>
          </c:extLst>
        </c:ser>
        <c:ser>
          <c:idx val="12"/>
          <c:order val="11"/>
          <c:tx>
            <c:strRef>
              <c:f>'03_Hunger_HIgh_OECD_Inequality'!$AD$10</c:f>
              <c:strCache>
                <c:ptCount val="1"/>
                <c:pt idx="0">
                  <c:v>DEU</c:v>
                </c:pt>
              </c:strCache>
            </c:strRef>
          </c:tx>
          <c:spPr>
            <a:ln w="28575" cap="rnd">
              <a:solidFill>
                <a:schemeClr val="accent1">
                  <a:lumMod val="80000"/>
                  <a:lumOff val="20000"/>
                </a:schemeClr>
              </a:solidFill>
              <a:round/>
            </a:ln>
            <a:effectLst/>
          </c:spPr>
          <c:marker>
            <c:symbol val="none"/>
          </c:marker>
          <c:cat>
            <c:numRef>
              <c:f>'03_Hunger_HIgh_OECD_Inequality'!$R$11:$R$56</c:f>
              <c:numCache>
                <c:formatCode>General</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numCache>
            </c:numRef>
          </c:cat>
          <c:val>
            <c:numRef>
              <c:f>'03_Hunger_HIgh_OECD_Inequality'!$AD$11:$AD$56</c:f>
              <c:numCache>
                <c:formatCode>General</c:formatCode>
                <c:ptCount val="46"/>
                <c:pt idx="32">
                  <c:v>0.28499999999999998</c:v>
                </c:pt>
                <c:pt idx="35">
                  <c:v>0.29099999999999998</c:v>
                </c:pt>
                <c:pt idx="36">
                  <c:v>0.28899999999999998</c:v>
                </c:pt>
                <c:pt idx="37">
                  <c:v>0.29199999999999998</c:v>
                </c:pt>
                <c:pt idx="38">
                  <c:v>0.28899999999999998</c:v>
                </c:pt>
                <c:pt idx="39">
                  <c:v>0.29299999999999998</c:v>
                </c:pt>
                <c:pt idx="40">
                  <c:v>0.29399999999999998</c:v>
                </c:pt>
                <c:pt idx="41">
                  <c:v>0.28899999999999998</c:v>
                </c:pt>
                <c:pt idx="42">
                  <c:v>0.28899999999999998</c:v>
                </c:pt>
              </c:numCache>
            </c:numRef>
          </c:val>
          <c:smooth val="0"/>
          <c:extLst>
            <c:ext xmlns:c16="http://schemas.microsoft.com/office/drawing/2014/chart" uri="{C3380CC4-5D6E-409C-BE32-E72D297353CC}">
              <c16:uniqueId val="{0000000C-55E8-9C46-8B99-63F9229544FA}"/>
            </c:ext>
          </c:extLst>
        </c:ser>
        <c:ser>
          <c:idx val="13"/>
          <c:order val="12"/>
          <c:tx>
            <c:strRef>
              <c:f>'03_Hunger_HIgh_OECD_Inequality'!$AE$10</c:f>
              <c:strCache>
                <c:ptCount val="1"/>
                <c:pt idx="0">
                  <c:v>DNK</c:v>
                </c:pt>
              </c:strCache>
            </c:strRef>
          </c:tx>
          <c:spPr>
            <a:ln w="28575" cap="rnd">
              <a:solidFill>
                <a:schemeClr val="accent2">
                  <a:lumMod val="80000"/>
                  <a:lumOff val="20000"/>
                </a:schemeClr>
              </a:solidFill>
              <a:round/>
            </a:ln>
            <a:effectLst/>
          </c:spPr>
          <c:marker>
            <c:symbol val="none"/>
          </c:marker>
          <c:cat>
            <c:numRef>
              <c:f>'03_Hunger_HIgh_OECD_Inequality'!$R$11:$R$56</c:f>
              <c:numCache>
                <c:formatCode>General</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numCache>
            </c:numRef>
          </c:cat>
          <c:val>
            <c:numRef>
              <c:f>'03_Hunger_HIgh_OECD_Inequality'!$AE$11:$AE$56</c:f>
              <c:numCache>
                <c:formatCode>General</c:formatCode>
                <c:ptCount val="46"/>
                <c:pt idx="35">
                  <c:v>0.251</c:v>
                </c:pt>
                <c:pt idx="36">
                  <c:v>0.249</c:v>
                </c:pt>
                <c:pt idx="37">
                  <c:v>0.254</c:v>
                </c:pt>
                <c:pt idx="38">
                  <c:v>0.25600000000000001</c:v>
                </c:pt>
                <c:pt idx="39">
                  <c:v>0.26300000000000001</c:v>
                </c:pt>
                <c:pt idx="40">
                  <c:v>0.26100000000000001</c:v>
                </c:pt>
                <c:pt idx="41">
                  <c:v>0.26400000000000001</c:v>
                </c:pt>
                <c:pt idx="42">
                  <c:v>0.26300000000000001</c:v>
                </c:pt>
              </c:numCache>
            </c:numRef>
          </c:val>
          <c:smooth val="0"/>
          <c:extLst>
            <c:ext xmlns:c16="http://schemas.microsoft.com/office/drawing/2014/chart" uri="{C3380CC4-5D6E-409C-BE32-E72D297353CC}">
              <c16:uniqueId val="{0000000D-55E8-9C46-8B99-63F9229544FA}"/>
            </c:ext>
          </c:extLst>
        </c:ser>
        <c:ser>
          <c:idx val="14"/>
          <c:order val="13"/>
          <c:tx>
            <c:strRef>
              <c:f>'03_Hunger_HIgh_OECD_Inequality'!$AF$10</c:f>
              <c:strCache>
                <c:ptCount val="1"/>
                <c:pt idx="0">
                  <c:v>ESP</c:v>
                </c:pt>
              </c:strCache>
            </c:strRef>
          </c:tx>
          <c:spPr>
            <a:ln w="28575" cap="rnd">
              <a:solidFill>
                <a:schemeClr val="accent3">
                  <a:lumMod val="80000"/>
                  <a:lumOff val="20000"/>
                </a:schemeClr>
              </a:solidFill>
              <a:round/>
            </a:ln>
            <a:effectLst/>
          </c:spPr>
          <c:marker>
            <c:symbol val="none"/>
          </c:marker>
          <c:cat>
            <c:numRef>
              <c:f>'03_Hunger_HIgh_OECD_Inequality'!$R$11:$R$56</c:f>
              <c:numCache>
                <c:formatCode>General</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numCache>
            </c:numRef>
          </c:cat>
          <c:val>
            <c:numRef>
              <c:f>'03_Hunger_HIgh_OECD_Inequality'!$AF$11:$AF$56</c:f>
              <c:numCache>
                <c:formatCode>General</c:formatCode>
                <c:ptCount val="46"/>
                <c:pt idx="31">
                  <c:v>0.313</c:v>
                </c:pt>
                <c:pt idx="32">
                  <c:v>0.32700000000000001</c:v>
                </c:pt>
                <c:pt idx="33">
                  <c:v>0.33300000000000002</c:v>
                </c:pt>
                <c:pt idx="34">
                  <c:v>0.33900000000000002</c:v>
                </c:pt>
                <c:pt idx="35">
                  <c:v>0.34100000000000003</c:v>
                </c:pt>
                <c:pt idx="36">
                  <c:v>0.33400000000000002</c:v>
                </c:pt>
                <c:pt idx="37">
                  <c:v>0.34499999999999997</c:v>
                </c:pt>
                <c:pt idx="38">
                  <c:v>0.34300000000000003</c:v>
                </c:pt>
                <c:pt idx="39">
                  <c:v>0.34399999999999997</c:v>
                </c:pt>
                <c:pt idx="40">
                  <c:v>0.34100000000000003</c:v>
                </c:pt>
                <c:pt idx="41">
                  <c:v>0.33300000000000002</c:v>
                </c:pt>
                <c:pt idx="42">
                  <c:v>0.33</c:v>
                </c:pt>
                <c:pt idx="43">
                  <c:v>0.32</c:v>
                </c:pt>
              </c:numCache>
            </c:numRef>
          </c:val>
          <c:smooth val="0"/>
          <c:extLst>
            <c:ext xmlns:c16="http://schemas.microsoft.com/office/drawing/2014/chart" uri="{C3380CC4-5D6E-409C-BE32-E72D297353CC}">
              <c16:uniqueId val="{0000000E-55E8-9C46-8B99-63F9229544FA}"/>
            </c:ext>
          </c:extLst>
        </c:ser>
        <c:ser>
          <c:idx val="15"/>
          <c:order val="14"/>
          <c:tx>
            <c:strRef>
              <c:f>'03_Hunger_HIgh_OECD_Inequality'!$AG$10</c:f>
              <c:strCache>
                <c:ptCount val="1"/>
                <c:pt idx="0">
                  <c:v>EST</c:v>
                </c:pt>
              </c:strCache>
            </c:strRef>
          </c:tx>
          <c:spPr>
            <a:ln w="28575" cap="rnd">
              <a:solidFill>
                <a:schemeClr val="accent4">
                  <a:lumMod val="80000"/>
                  <a:lumOff val="20000"/>
                </a:schemeClr>
              </a:solidFill>
              <a:round/>
            </a:ln>
            <a:effectLst/>
          </c:spPr>
          <c:marker>
            <c:symbol val="none"/>
          </c:marker>
          <c:cat>
            <c:numRef>
              <c:f>'03_Hunger_HIgh_OECD_Inequality'!$R$11:$R$56</c:f>
              <c:numCache>
                <c:formatCode>General</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numCache>
            </c:numRef>
          </c:cat>
          <c:val>
            <c:numRef>
              <c:f>'03_Hunger_HIgh_OECD_Inequality'!$AG$11:$AG$56</c:f>
              <c:numCache>
                <c:formatCode>General</c:formatCode>
                <c:ptCount val="46"/>
                <c:pt idx="37">
                  <c:v>0.35599999999999998</c:v>
                </c:pt>
                <c:pt idx="38">
                  <c:v>0.34599999999999997</c:v>
                </c:pt>
                <c:pt idx="39">
                  <c:v>0.33</c:v>
                </c:pt>
                <c:pt idx="40">
                  <c:v>0.314</c:v>
                </c:pt>
                <c:pt idx="41">
                  <c:v>0.309</c:v>
                </c:pt>
                <c:pt idx="42">
                  <c:v>0.30499999999999999</c:v>
                </c:pt>
                <c:pt idx="43">
                  <c:v>0.30499999999999999</c:v>
                </c:pt>
              </c:numCache>
            </c:numRef>
          </c:val>
          <c:smooth val="0"/>
          <c:extLst>
            <c:ext xmlns:c16="http://schemas.microsoft.com/office/drawing/2014/chart" uri="{C3380CC4-5D6E-409C-BE32-E72D297353CC}">
              <c16:uniqueId val="{0000000F-55E8-9C46-8B99-63F9229544FA}"/>
            </c:ext>
          </c:extLst>
        </c:ser>
        <c:ser>
          <c:idx val="16"/>
          <c:order val="15"/>
          <c:tx>
            <c:strRef>
              <c:f>'03_Hunger_HIgh_OECD_Inequality'!$AH$10</c:f>
              <c:strCache>
                <c:ptCount val="1"/>
                <c:pt idx="0">
                  <c:v>FIN</c:v>
                </c:pt>
              </c:strCache>
            </c:strRef>
          </c:tx>
          <c:spPr>
            <a:ln w="28575" cap="rnd">
              <a:solidFill>
                <a:schemeClr val="accent5">
                  <a:lumMod val="80000"/>
                  <a:lumOff val="20000"/>
                </a:schemeClr>
              </a:solidFill>
              <a:round/>
            </a:ln>
            <a:effectLst/>
          </c:spPr>
          <c:marker>
            <c:symbol val="none"/>
          </c:marker>
          <c:cat>
            <c:numRef>
              <c:f>'03_Hunger_HIgh_OECD_Inequality'!$R$11:$R$56</c:f>
              <c:numCache>
                <c:formatCode>General</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numCache>
            </c:numRef>
          </c:cat>
          <c:val>
            <c:numRef>
              <c:f>'03_Hunger_HIgh_OECD_Inequality'!$AH$11:$AH$56</c:f>
              <c:numCache>
                <c:formatCode>General</c:formatCode>
                <c:ptCount val="46"/>
                <c:pt idx="11">
                  <c:v>0.20899999999999999</c:v>
                </c:pt>
                <c:pt idx="12">
                  <c:v>0.21299999999999999</c:v>
                </c:pt>
                <c:pt idx="13">
                  <c:v>0.217</c:v>
                </c:pt>
                <c:pt idx="14">
                  <c:v>0.215</c:v>
                </c:pt>
                <c:pt idx="15">
                  <c:v>0.21199999999999999</c:v>
                </c:pt>
                <c:pt idx="16">
                  <c:v>0.21099999999999999</c:v>
                </c:pt>
                <c:pt idx="17">
                  <c:v>0.214</c:v>
                </c:pt>
                <c:pt idx="18">
                  <c:v>0.215</c:v>
                </c:pt>
                <c:pt idx="19">
                  <c:v>0.22</c:v>
                </c:pt>
                <c:pt idx="20">
                  <c:v>0.224</c:v>
                </c:pt>
                <c:pt idx="21">
                  <c:v>0.23499999999999999</c:v>
                </c:pt>
                <c:pt idx="22">
                  <c:v>0.24299999999999999</c:v>
                </c:pt>
                <c:pt idx="23">
                  <c:v>0.25</c:v>
                </c:pt>
                <c:pt idx="24">
                  <c:v>0.254</c:v>
                </c:pt>
                <c:pt idx="25">
                  <c:v>0.26200000000000001</c:v>
                </c:pt>
                <c:pt idx="26">
                  <c:v>0.25800000000000001</c:v>
                </c:pt>
                <c:pt idx="27">
                  <c:v>0.26100000000000001</c:v>
                </c:pt>
                <c:pt idx="28">
                  <c:v>0.26600000000000001</c:v>
                </c:pt>
                <c:pt idx="29">
                  <c:v>0.26500000000000001</c:v>
                </c:pt>
                <c:pt idx="30">
                  <c:v>0.26800000000000002</c:v>
                </c:pt>
                <c:pt idx="31">
                  <c:v>0.26900000000000002</c:v>
                </c:pt>
                <c:pt idx="32">
                  <c:v>0.26400000000000001</c:v>
                </c:pt>
                <c:pt idx="33">
                  <c:v>0.25900000000000001</c:v>
                </c:pt>
                <c:pt idx="34">
                  <c:v>0.26400000000000001</c:v>
                </c:pt>
                <c:pt idx="35">
                  <c:v>0.26400000000000001</c:v>
                </c:pt>
                <c:pt idx="36">
                  <c:v>0.26</c:v>
                </c:pt>
                <c:pt idx="37">
                  <c:v>0.26200000000000001</c:v>
                </c:pt>
                <c:pt idx="38">
                  <c:v>0.25700000000000001</c:v>
                </c:pt>
                <c:pt idx="39">
                  <c:v>0.26</c:v>
                </c:pt>
                <c:pt idx="40">
                  <c:v>0.25900000000000001</c:v>
                </c:pt>
                <c:pt idx="41">
                  <c:v>0.26600000000000001</c:v>
                </c:pt>
                <c:pt idx="42">
                  <c:v>0.26900000000000002</c:v>
                </c:pt>
              </c:numCache>
            </c:numRef>
          </c:val>
          <c:smooth val="0"/>
          <c:extLst>
            <c:ext xmlns:c16="http://schemas.microsoft.com/office/drawing/2014/chart" uri="{C3380CC4-5D6E-409C-BE32-E72D297353CC}">
              <c16:uniqueId val="{00000010-55E8-9C46-8B99-63F9229544FA}"/>
            </c:ext>
          </c:extLst>
        </c:ser>
        <c:ser>
          <c:idx val="17"/>
          <c:order val="16"/>
          <c:tx>
            <c:strRef>
              <c:f>'03_Hunger_HIgh_OECD_Inequality'!$AI$10</c:f>
              <c:strCache>
                <c:ptCount val="1"/>
                <c:pt idx="0">
                  <c:v>FRA</c:v>
                </c:pt>
              </c:strCache>
            </c:strRef>
          </c:tx>
          <c:spPr>
            <a:ln w="28575" cap="rnd">
              <a:solidFill>
                <a:schemeClr val="accent6">
                  <a:lumMod val="80000"/>
                  <a:lumOff val="20000"/>
                </a:schemeClr>
              </a:solidFill>
              <a:round/>
            </a:ln>
            <a:effectLst/>
          </c:spPr>
          <c:marker>
            <c:symbol val="none"/>
          </c:marker>
          <c:cat>
            <c:numRef>
              <c:f>'03_Hunger_HIgh_OECD_Inequality'!$R$11:$R$56</c:f>
              <c:numCache>
                <c:formatCode>General</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numCache>
            </c:numRef>
          </c:cat>
          <c:val>
            <c:numRef>
              <c:f>'03_Hunger_HIgh_OECD_Inequality'!$AI$11:$AI$56</c:f>
              <c:numCache>
                <c:formatCode>General</c:formatCode>
                <c:ptCount val="46"/>
                <c:pt idx="36">
                  <c:v>0.30499999999999999</c:v>
                </c:pt>
                <c:pt idx="37">
                  <c:v>0.29099999999999998</c:v>
                </c:pt>
                <c:pt idx="38">
                  <c:v>0.29299999999999998</c:v>
                </c:pt>
                <c:pt idx="39">
                  <c:v>0.29499999999999998</c:v>
                </c:pt>
                <c:pt idx="40">
                  <c:v>0.29099999999999998</c:v>
                </c:pt>
                <c:pt idx="41">
                  <c:v>0.29199999999999998</c:v>
                </c:pt>
                <c:pt idx="42">
                  <c:v>0.30099999999999999</c:v>
                </c:pt>
                <c:pt idx="43">
                  <c:v>0.29199999999999998</c:v>
                </c:pt>
              </c:numCache>
            </c:numRef>
          </c:val>
          <c:smooth val="0"/>
          <c:extLst>
            <c:ext xmlns:c16="http://schemas.microsoft.com/office/drawing/2014/chart" uri="{C3380CC4-5D6E-409C-BE32-E72D297353CC}">
              <c16:uniqueId val="{00000011-55E8-9C46-8B99-63F9229544FA}"/>
            </c:ext>
          </c:extLst>
        </c:ser>
        <c:ser>
          <c:idx val="18"/>
          <c:order val="17"/>
          <c:tx>
            <c:strRef>
              <c:f>'03_Hunger_HIgh_OECD_Inequality'!$AJ$10</c:f>
              <c:strCache>
                <c:ptCount val="1"/>
                <c:pt idx="0">
                  <c:v>GBR</c:v>
                </c:pt>
              </c:strCache>
            </c:strRef>
          </c:tx>
          <c:spPr>
            <a:ln w="92075" cap="rnd">
              <a:solidFill>
                <a:srgbClr val="FF0000"/>
              </a:solidFill>
              <a:round/>
            </a:ln>
            <a:effectLst/>
          </c:spPr>
          <c:marker>
            <c:symbol val="none"/>
          </c:marker>
          <c:cat>
            <c:numRef>
              <c:f>'03_Hunger_HIgh_OECD_Inequality'!$R$11:$R$56</c:f>
              <c:numCache>
                <c:formatCode>General</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numCache>
            </c:numRef>
          </c:cat>
          <c:val>
            <c:numRef>
              <c:f>'03_Hunger_HIgh_OECD_Inequality'!$AJ$11:$AJ$56</c:f>
              <c:numCache>
                <c:formatCode>General</c:formatCode>
                <c:ptCount val="46"/>
                <c:pt idx="26">
                  <c:v>0.35899999999999999</c:v>
                </c:pt>
                <c:pt idx="27">
                  <c:v>0.35299999999999998</c:v>
                </c:pt>
                <c:pt idx="28">
                  <c:v>0.35399999999999998</c:v>
                </c:pt>
                <c:pt idx="29">
                  <c:v>0.35899999999999999</c:v>
                </c:pt>
                <c:pt idx="30">
                  <c:v>0.36399999999999999</c:v>
                </c:pt>
                <c:pt idx="31">
                  <c:v>0.373</c:v>
                </c:pt>
                <c:pt idx="32">
                  <c:v>0.36899999999999999</c:v>
                </c:pt>
                <c:pt idx="33">
                  <c:v>0.374</c:v>
                </c:pt>
                <c:pt idx="34">
                  <c:v>0.35099999999999998</c:v>
                </c:pt>
                <c:pt idx="35">
                  <c:v>0.35399999999999998</c:v>
                </c:pt>
                <c:pt idx="36">
                  <c:v>0.35099999999999998</c:v>
                </c:pt>
                <c:pt idx="37">
                  <c:v>0.35799999999999998</c:v>
                </c:pt>
                <c:pt idx="38">
                  <c:v>0.35599999999999998</c:v>
                </c:pt>
                <c:pt idx="39">
                  <c:v>0.36</c:v>
                </c:pt>
                <c:pt idx="40">
                  <c:v>0.35099999999999998</c:v>
                </c:pt>
                <c:pt idx="41">
                  <c:v>0.35699999999999998</c:v>
                </c:pt>
                <c:pt idx="42">
                  <c:v>0.36599999999999999</c:v>
                </c:pt>
                <c:pt idx="43">
                  <c:v>0.36599999999999999</c:v>
                </c:pt>
              </c:numCache>
            </c:numRef>
          </c:val>
          <c:smooth val="0"/>
          <c:extLst>
            <c:ext xmlns:c16="http://schemas.microsoft.com/office/drawing/2014/chart" uri="{C3380CC4-5D6E-409C-BE32-E72D297353CC}">
              <c16:uniqueId val="{00000012-55E8-9C46-8B99-63F9229544FA}"/>
            </c:ext>
          </c:extLst>
        </c:ser>
        <c:ser>
          <c:idx val="19"/>
          <c:order val="18"/>
          <c:tx>
            <c:strRef>
              <c:f>'03_Hunger_HIgh_OECD_Inequality'!$AK$10</c:f>
              <c:strCache>
                <c:ptCount val="1"/>
                <c:pt idx="0">
                  <c:v>GRC</c:v>
                </c:pt>
              </c:strCache>
            </c:strRef>
          </c:tx>
          <c:spPr>
            <a:ln w="28575" cap="rnd">
              <a:solidFill>
                <a:schemeClr val="accent2">
                  <a:lumMod val="80000"/>
                </a:schemeClr>
              </a:solidFill>
              <a:round/>
            </a:ln>
            <a:effectLst/>
          </c:spPr>
          <c:marker>
            <c:symbol val="none"/>
          </c:marker>
          <c:cat>
            <c:numRef>
              <c:f>'03_Hunger_HIgh_OECD_Inequality'!$R$11:$R$56</c:f>
              <c:numCache>
                <c:formatCode>General</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numCache>
            </c:numRef>
          </c:cat>
          <c:val>
            <c:numRef>
              <c:f>'03_Hunger_HIgh_OECD_Inequality'!$AK$11:$AK$56</c:f>
              <c:numCache>
                <c:formatCode>General</c:formatCode>
                <c:ptCount val="46"/>
                <c:pt idx="28">
                  <c:v>0.33300000000000002</c:v>
                </c:pt>
                <c:pt idx="29">
                  <c:v>0.34499999999999997</c:v>
                </c:pt>
                <c:pt idx="30">
                  <c:v>0.33700000000000002</c:v>
                </c:pt>
                <c:pt idx="31">
                  <c:v>0.32900000000000001</c:v>
                </c:pt>
                <c:pt idx="32">
                  <c:v>0.32800000000000001</c:v>
                </c:pt>
                <c:pt idx="33">
                  <c:v>0.33</c:v>
                </c:pt>
                <c:pt idx="34">
                  <c:v>0.33600000000000002</c:v>
                </c:pt>
                <c:pt idx="35">
                  <c:v>0.33300000000000002</c:v>
                </c:pt>
                <c:pt idx="36">
                  <c:v>0.33800000000000002</c:v>
                </c:pt>
                <c:pt idx="37">
                  <c:v>0.34200000000000003</c:v>
                </c:pt>
                <c:pt idx="38">
                  <c:v>0.33900000000000002</c:v>
                </c:pt>
                <c:pt idx="39">
                  <c:v>0.34</c:v>
                </c:pt>
                <c:pt idx="40">
                  <c:v>0.33300000000000002</c:v>
                </c:pt>
                <c:pt idx="41">
                  <c:v>0.31900000000000001</c:v>
                </c:pt>
                <c:pt idx="42">
                  <c:v>0.30599999999999999</c:v>
                </c:pt>
                <c:pt idx="43">
                  <c:v>0.308</c:v>
                </c:pt>
              </c:numCache>
            </c:numRef>
          </c:val>
          <c:smooth val="0"/>
          <c:extLst>
            <c:ext xmlns:c16="http://schemas.microsoft.com/office/drawing/2014/chart" uri="{C3380CC4-5D6E-409C-BE32-E72D297353CC}">
              <c16:uniqueId val="{00000013-55E8-9C46-8B99-63F9229544FA}"/>
            </c:ext>
          </c:extLst>
        </c:ser>
        <c:ser>
          <c:idx val="20"/>
          <c:order val="19"/>
          <c:tx>
            <c:strRef>
              <c:f>'03_Hunger_HIgh_OECD_Inequality'!$AL$10</c:f>
              <c:strCache>
                <c:ptCount val="1"/>
                <c:pt idx="0">
                  <c:v>HUN</c:v>
                </c:pt>
              </c:strCache>
            </c:strRef>
          </c:tx>
          <c:spPr>
            <a:ln w="28575" cap="rnd">
              <a:solidFill>
                <a:schemeClr val="accent3">
                  <a:lumMod val="80000"/>
                </a:schemeClr>
              </a:solidFill>
              <a:round/>
            </a:ln>
            <a:effectLst/>
          </c:spPr>
          <c:marker>
            <c:symbol val="none"/>
          </c:marker>
          <c:cat>
            <c:numRef>
              <c:f>'03_Hunger_HIgh_OECD_Inequality'!$R$11:$R$56</c:f>
              <c:numCache>
                <c:formatCode>General</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numCache>
            </c:numRef>
          </c:cat>
          <c:val>
            <c:numRef>
              <c:f>'03_Hunger_HIgh_OECD_Inequality'!$AL$11:$AL$56</c:f>
              <c:numCache>
                <c:formatCode>General</c:formatCode>
                <c:ptCount val="46"/>
                <c:pt idx="30">
                  <c:v>0.26400000000000001</c:v>
                </c:pt>
                <c:pt idx="31">
                  <c:v>0.25700000000000001</c:v>
                </c:pt>
                <c:pt idx="32">
                  <c:v>0.246</c:v>
                </c:pt>
                <c:pt idx="33">
                  <c:v>0.24099999999999999</c:v>
                </c:pt>
                <c:pt idx="34">
                  <c:v>0.26600000000000001</c:v>
                </c:pt>
                <c:pt idx="35">
                  <c:v>0.26900000000000002</c:v>
                </c:pt>
                <c:pt idx="36">
                  <c:v>0.27900000000000003</c:v>
                </c:pt>
                <c:pt idx="37">
                  <c:v>0.28599999999999998</c:v>
                </c:pt>
                <c:pt idx="38">
                  <c:v>0.28100000000000003</c:v>
                </c:pt>
                <c:pt idx="39">
                  <c:v>0.28399999999999997</c:v>
                </c:pt>
                <c:pt idx="40">
                  <c:v>0.28000000000000003</c:v>
                </c:pt>
                <c:pt idx="41">
                  <c:v>0.28899999999999998</c:v>
                </c:pt>
                <c:pt idx="42">
                  <c:v>0.28000000000000003</c:v>
                </c:pt>
                <c:pt idx="43">
                  <c:v>0.28599999999999998</c:v>
                </c:pt>
              </c:numCache>
            </c:numRef>
          </c:val>
          <c:smooth val="0"/>
          <c:extLst>
            <c:ext xmlns:c16="http://schemas.microsoft.com/office/drawing/2014/chart" uri="{C3380CC4-5D6E-409C-BE32-E72D297353CC}">
              <c16:uniqueId val="{00000014-55E8-9C46-8B99-63F9229544FA}"/>
            </c:ext>
          </c:extLst>
        </c:ser>
        <c:ser>
          <c:idx val="21"/>
          <c:order val="20"/>
          <c:tx>
            <c:strRef>
              <c:f>'03_Hunger_HIgh_OECD_Inequality'!$AM$10</c:f>
              <c:strCache>
                <c:ptCount val="1"/>
                <c:pt idx="0">
                  <c:v>IND</c:v>
                </c:pt>
              </c:strCache>
            </c:strRef>
          </c:tx>
          <c:spPr>
            <a:ln w="28575" cap="rnd">
              <a:solidFill>
                <a:schemeClr val="accent4">
                  <a:lumMod val="80000"/>
                </a:schemeClr>
              </a:solidFill>
              <a:round/>
            </a:ln>
            <a:effectLst/>
          </c:spPr>
          <c:marker>
            <c:symbol val="none"/>
          </c:marker>
          <c:cat>
            <c:numRef>
              <c:f>'03_Hunger_HIgh_OECD_Inequality'!$R$11:$R$56</c:f>
              <c:numCache>
                <c:formatCode>General</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numCache>
            </c:numRef>
          </c:cat>
          <c:val>
            <c:numRef>
              <c:f>'03_Hunger_HIgh_OECD_Inequality'!$AM$11:$AM$56</c:f>
              <c:numCache>
                <c:formatCode>General</c:formatCode>
                <c:ptCount val="46"/>
                <c:pt idx="28">
                  <c:v>0.48199999999999998</c:v>
                </c:pt>
                <c:pt idx="35">
                  <c:v>0.495</c:v>
                </c:pt>
              </c:numCache>
            </c:numRef>
          </c:val>
          <c:smooth val="0"/>
          <c:extLst>
            <c:ext xmlns:c16="http://schemas.microsoft.com/office/drawing/2014/chart" uri="{C3380CC4-5D6E-409C-BE32-E72D297353CC}">
              <c16:uniqueId val="{00000015-55E8-9C46-8B99-63F9229544FA}"/>
            </c:ext>
          </c:extLst>
        </c:ser>
        <c:ser>
          <c:idx val="22"/>
          <c:order val="21"/>
          <c:tx>
            <c:strRef>
              <c:f>'03_Hunger_HIgh_OECD_Inequality'!$AN$10</c:f>
              <c:strCache>
                <c:ptCount val="1"/>
                <c:pt idx="0">
                  <c:v>IRL</c:v>
                </c:pt>
              </c:strCache>
            </c:strRef>
          </c:tx>
          <c:spPr>
            <a:ln w="28575" cap="rnd">
              <a:solidFill>
                <a:schemeClr val="accent5">
                  <a:lumMod val="80000"/>
                </a:schemeClr>
              </a:solidFill>
              <a:round/>
            </a:ln>
            <a:effectLst/>
          </c:spPr>
          <c:marker>
            <c:symbol val="none"/>
          </c:marker>
          <c:cat>
            <c:numRef>
              <c:f>'03_Hunger_HIgh_OECD_Inequality'!$R$11:$R$56</c:f>
              <c:numCache>
                <c:formatCode>General</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numCache>
            </c:numRef>
          </c:cat>
          <c:val>
            <c:numRef>
              <c:f>'03_Hunger_HIgh_OECD_Inequality'!$AN$11:$AN$56</c:f>
              <c:numCache>
                <c:formatCode>General</c:formatCode>
                <c:ptCount val="46"/>
                <c:pt idx="28">
                  <c:v>0.32300000000000001</c:v>
                </c:pt>
                <c:pt idx="29">
                  <c:v>0.32400000000000001</c:v>
                </c:pt>
                <c:pt idx="30">
                  <c:v>0.316</c:v>
                </c:pt>
                <c:pt idx="31">
                  <c:v>0.30399999999999999</c:v>
                </c:pt>
                <c:pt idx="32">
                  <c:v>0.29499999999999998</c:v>
                </c:pt>
                <c:pt idx="33">
                  <c:v>0.312</c:v>
                </c:pt>
                <c:pt idx="34">
                  <c:v>0.29799999999999999</c:v>
                </c:pt>
                <c:pt idx="35">
                  <c:v>0.307</c:v>
                </c:pt>
                <c:pt idx="36">
                  <c:v>0.31</c:v>
                </c:pt>
                <c:pt idx="37">
                  <c:v>0.312</c:v>
                </c:pt>
                <c:pt idx="38">
                  <c:v>0.29799999999999999</c:v>
                </c:pt>
                <c:pt idx="39">
                  <c:v>0.29799999999999999</c:v>
                </c:pt>
                <c:pt idx="40">
                  <c:v>0.309</c:v>
                </c:pt>
                <c:pt idx="41">
                  <c:v>0.29499999999999998</c:v>
                </c:pt>
                <c:pt idx="42">
                  <c:v>0.29199999999999998</c:v>
                </c:pt>
              </c:numCache>
            </c:numRef>
          </c:val>
          <c:smooth val="0"/>
          <c:extLst>
            <c:ext xmlns:c16="http://schemas.microsoft.com/office/drawing/2014/chart" uri="{C3380CC4-5D6E-409C-BE32-E72D297353CC}">
              <c16:uniqueId val="{00000016-55E8-9C46-8B99-63F9229544FA}"/>
            </c:ext>
          </c:extLst>
        </c:ser>
        <c:ser>
          <c:idx val="23"/>
          <c:order val="22"/>
          <c:tx>
            <c:strRef>
              <c:f>'03_Hunger_HIgh_OECD_Inequality'!$AO$10</c:f>
              <c:strCache>
                <c:ptCount val="1"/>
                <c:pt idx="0">
                  <c:v>ISL</c:v>
                </c:pt>
              </c:strCache>
            </c:strRef>
          </c:tx>
          <c:spPr>
            <a:ln w="28575" cap="rnd">
              <a:solidFill>
                <a:schemeClr val="accent6">
                  <a:lumMod val="80000"/>
                </a:schemeClr>
              </a:solidFill>
              <a:round/>
            </a:ln>
            <a:effectLst/>
          </c:spPr>
          <c:marker>
            <c:symbol val="none"/>
          </c:marker>
          <c:cat>
            <c:numRef>
              <c:f>'03_Hunger_HIgh_OECD_Inequality'!$R$11:$R$56</c:f>
              <c:numCache>
                <c:formatCode>General</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numCache>
            </c:numRef>
          </c:cat>
          <c:val>
            <c:numRef>
              <c:f>'03_Hunger_HIgh_OECD_Inequality'!$AO$11:$AO$56</c:f>
              <c:numCache>
                <c:formatCode>General</c:formatCode>
                <c:ptCount val="46"/>
                <c:pt idx="28">
                  <c:v>0.26100000000000001</c:v>
                </c:pt>
                <c:pt idx="29">
                  <c:v>0.27300000000000002</c:v>
                </c:pt>
                <c:pt idx="30">
                  <c:v>0.28899999999999998</c:v>
                </c:pt>
                <c:pt idx="31">
                  <c:v>0.28499999999999998</c:v>
                </c:pt>
                <c:pt idx="32">
                  <c:v>0.30599999999999999</c:v>
                </c:pt>
                <c:pt idx="33">
                  <c:v>0.26600000000000001</c:v>
                </c:pt>
                <c:pt idx="34">
                  <c:v>0.248</c:v>
                </c:pt>
                <c:pt idx="35">
                  <c:v>0.252</c:v>
                </c:pt>
                <c:pt idx="36">
                  <c:v>0.252</c:v>
                </c:pt>
                <c:pt idx="37">
                  <c:v>0.24</c:v>
                </c:pt>
                <c:pt idx="38">
                  <c:v>0.246</c:v>
                </c:pt>
                <c:pt idx="39">
                  <c:v>0.25700000000000001</c:v>
                </c:pt>
                <c:pt idx="40">
                  <c:v>0.26400000000000001</c:v>
                </c:pt>
                <c:pt idx="41">
                  <c:v>0.25</c:v>
                </c:pt>
              </c:numCache>
            </c:numRef>
          </c:val>
          <c:smooth val="0"/>
          <c:extLst>
            <c:ext xmlns:c16="http://schemas.microsoft.com/office/drawing/2014/chart" uri="{C3380CC4-5D6E-409C-BE32-E72D297353CC}">
              <c16:uniqueId val="{00000017-55E8-9C46-8B99-63F9229544FA}"/>
            </c:ext>
          </c:extLst>
        </c:ser>
        <c:ser>
          <c:idx val="24"/>
          <c:order val="23"/>
          <c:tx>
            <c:strRef>
              <c:f>'03_Hunger_HIgh_OECD_Inequality'!$AP$10</c:f>
              <c:strCache>
                <c:ptCount val="1"/>
                <c:pt idx="0">
                  <c:v>ISR</c:v>
                </c:pt>
              </c:strCache>
            </c:strRef>
          </c:tx>
          <c:spPr>
            <a:ln w="28575" cap="rnd">
              <a:solidFill>
                <a:schemeClr val="accent1">
                  <a:lumMod val="60000"/>
                  <a:lumOff val="40000"/>
                </a:schemeClr>
              </a:solidFill>
              <a:round/>
            </a:ln>
            <a:effectLst/>
          </c:spPr>
          <c:marker>
            <c:symbol val="none"/>
          </c:marker>
          <c:cat>
            <c:numRef>
              <c:f>'03_Hunger_HIgh_OECD_Inequality'!$R$11:$R$56</c:f>
              <c:numCache>
                <c:formatCode>General</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numCache>
            </c:numRef>
          </c:cat>
          <c:val>
            <c:numRef>
              <c:f>'03_Hunger_HIgh_OECD_Inequality'!$AP$11:$AP$56</c:f>
              <c:numCache>
                <c:formatCode>General</c:formatCode>
                <c:ptCount val="46"/>
                <c:pt idx="35">
                  <c:v>0.371</c:v>
                </c:pt>
                <c:pt idx="36">
                  <c:v>0.371</c:v>
                </c:pt>
                <c:pt idx="37">
                  <c:v>0.36</c:v>
                </c:pt>
                <c:pt idx="38">
                  <c:v>0.36499999999999999</c:v>
                </c:pt>
                <c:pt idx="39">
                  <c:v>0.36</c:v>
                </c:pt>
                <c:pt idx="40">
                  <c:v>0.34599999999999997</c:v>
                </c:pt>
                <c:pt idx="41">
                  <c:v>0.34399999999999997</c:v>
                </c:pt>
                <c:pt idx="42">
                  <c:v>0.34799999999999998</c:v>
                </c:pt>
                <c:pt idx="43">
                  <c:v>0.34200000000000003</c:v>
                </c:pt>
              </c:numCache>
            </c:numRef>
          </c:val>
          <c:smooth val="0"/>
          <c:extLst>
            <c:ext xmlns:c16="http://schemas.microsoft.com/office/drawing/2014/chart" uri="{C3380CC4-5D6E-409C-BE32-E72D297353CC}">
              <c16:uniqueId val="{00000018-55E8-9C46-8B99-63F9229544FA}"/>
            </c:ext>
          </c:extLst>
        </c:ser>
        <c:ser>
          <c:idx val="25"/>
          <c:order val="24"/>
          <c:tx>
            <c:strRef>
              <c:f>'03_Hunger_HIgh_OECD_Inequality'!$AQ$10</c:f>
              <c:strCache>
                <c:ptCount val="1"/>
                <c:pt idx="0">
                  <c:v>ITA</c:v>
                </c:pt>
              </c:strCache>
            </c:strRef>
          </c:tx>
          <c:spPr>
            <a:ln w="28575" cap="rnd">
              <a:solidFill>
                <a:schemeClr val="accent2">
                  <a:lumMod val="60000"/>
                  <a:lumOff val="40000"/>
                </a:schemeClr>
              </a:solidFill>
              <a:round/>
            </a:ln>
            <a:effectLst/>
          </c:spPr>
          <c:marker>
            <c:symbol val="none"/>
          </c:marker>
          <c:cat>
            <c:numRef>
              <c:f>'03_Hunger_HIgh_OECD_Inequality'!$R$11:$R$56</c:f>
              <c:numCache>
                <c:formatCode>General</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numCache>
            </c:numRef>
          </c:cat>
          <c:val>
            <c:numRef>
              <c:f>'03_Hunger_HIgh_OECD_Inequality'!$AQ$11:$AQ$56</c:f>
              <c:numCache>
                <c:formatCode>General</c:formatCode>
                <c:ptCount val="46"/>
                <c:pt idx="28">
                  <c:v>0.33100000000000002</c:v>
                </c:pt>
                <c:pt idx="29">
                  <c:v>0.32400000000000001</c:v>
                </c:pt>
                <c:pt idx="30">
                  <c:v>0.32400000000000001</c:v>
                </c:pt>
                <c:pt idx="31">
                  <c:v>0.313</c:v>
                </c:pt>
                <c:pt idx="32">
                  <c:v>0.317</c:v>
                </c:pt>
                <c:pt idx="33">
                  <c:v>0.315</c:v>
                </c:pt>
                <c:pt idx="34">
                  <c:v>0.32700000000000001</c:v>
                </c:pt>
                <c:pt idx="35">
                  <c:v>0.32700000000000001</c:v>
                </c:pt>
                <c:pt idx="36">
                  <c:v>0.33</c:v>
                </c:pt>
                <c:pt idx="37">
                  <c:v>0.32500000000000001</c:v>
                </c:pt>
                <c:pt idx="38">
                  <c:v>0.32600000000000001</c:v>
                </c:pt>
                <c:pt idx="39">
                  <c:v>0.33300000000000002</c:v>
                </c:pt>
                <c:pt idx="40">
                  <c:v>0.32700000000000001</c:v>
                </c:pt>
                <c:pt idx="41">
                  <c:v>0.33400000000000002</c:v>
                </c:pt>
                <c:pt idx="42">
                  <c:v>0.33</c:v>
                </c:pt>
              </c:numCache>
            </c:numRef>
          </c:val>
          <c:smooth val="0"/>
          <c:extLst>
            <c:ext xmlns:c16="http://schemas.microsoft.com/office/drawing/2014/chart" uri="{C3380CC4-5D6E-409C-BE32-E72D297353CC}">
              <c16:uniqueId val="{00000019-55E8-9C46-8B99-63F9229544FA}"/>
            </c:ext>
          </c:extLst>
        </c:ser>
        <c:ser>
          <c:idx val="26"/>
          <c:order val="25"/>
          <c:tx>
            <c:strRef>
              <c:f>'03_Hunger_HIgh_OECD_Inequality'!$AR$10</c:f>
              <c:strCache>
                <c:ptCount val="1"/>
                <c:pt idx="0">
                  <c:v>JPN</c:v>
                </c:pt>
              </c:strCache>
            </c:strRef>
          </c:tx>
          <c:spPr>
            <a:ln w="28575" cap="rnd">
              <a:solidFill>
                <a:schemeClr val="accent3">
                  <a:lumMod val="60000"/>
                  <a:lumOff val="40000"/>
                </a:schemeClr>
              </a:solidFill>
              <a:round/>
            </a:ln>
            <a:effectLst/>
          </c:spPr>
          <c:marker>
            <c:symbol val="none"/>
          </c:marker>
          <c:cat>
            <c:numRef>
              <c:f>'03_Hunger_HIgh_OECD_Inequality'!$R$11:$R$56</c:f>
              <c:numCache>
                <c:formatCode>General</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numCache>
            </c:numRef>
          </c:cat>
          <c:val>
            <c:numRef>
              <c:f>'03_Hunger_HIgh_OECD_Inequality'!$AR$11:$AR$56</c:f>
              <c:numCache>
                <c:formatCode>General</c:formatCode>
                <c:ptCount val="46"/>
                <c:pt idx="42">
                  <c:v>0.33400000000000002</c:v>
                </c:pt>
              </c:numCache>
            </c:numRef>
          </c:val>
          <c:smooth val="0"/>
          <c:extLst>
            <c:ext xmlns:c16="http://schemas.microsoft.com/office/drawing/2014/chart" uri="{C3380CC4-5D6E-409C-BE32-E72D297353CC}">
              <c16:uniqueId val="{0000001A-55E8-9C46-8B99-63F9229544FA}"/>
            </c:ext>
          </c:extLst>
        </c:ser>
        <c:ser>
          <c:idx val="27"/>
          <c:order val="26"/>
          <c:tx>
            <c:strRef>
              <c:f>'03_Hunger_HIgh_OECD_Inequality'!$AS$10</c:f>
              <c:strCache>
                <c:ptCount val="1"/>
                <c:pt idx="0">
                  <c:v>KOR</c:v>
                </c:pt>
              </c:strCache>
            </c:strRef>
          </c:tx>
          <c:spPr>
            <a:ln w="28575" cap="rnd">
              <a:solidFill>
                <a:schemeClr val="accent4">
                  <a:lumMod val="60000"/>
                  <a:lumOff val="40000"/>
                </a:schemeClr>
              </a:solidFill>
              <a:round/>
            </a:ln>
            <a:effectLst/>
          </c:spPr>
          <c:marker>
            <c:symbol val="none"/>
          </c:marker>
          <c:cat>
            <c:numRef>
              <c:f>'03_Hunger_HIgh_OECD_Inequality'!$R$11:$R$56</c:f>
              <c:numCache>
                <c:formatCode>General</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numCache>
            </c:numRef>
          </c:cat>
          <c:val>
            <c:numRef>
              <c:f>'03_Hunger_HIgh_OECD_Inequality'!$AS$11:$AS$56</c:f>
              <c:numCache>
                <c:formatCode>General</c:formatCode>
                <c:ptCount val="46"/>
                <c:pt idx="35">
                  <c:v>0.38800000000000001</c:v>
                </c:pt>
                <c:pt idx="36">
                  <c:v>0.38500000000000001</c:v>
                </c:pt>
                <c:pt idx="37">
                  <c:v>0.372</c:v>
                </c:pt>
                <c:pt idx="38">
                  <c:v>0.36299999999999999</c:v>
                </c:pt>
                <c:pt idx="39">
                  <c:v>0.35199999999999998</c:v>
                </c:pt>
                <c:pt idx="40">
                  <c:v>0.35499999999999998</c:v>
                </c:pt>
                <c:pt idx="41">
                  <c:v>0.35399999999999998</c:v>
                </c:pt>
                <c:pt idx="42">
                  <c:v>0.34499999999999997</c:v>
                </c:pt>
                <c:pt idx="43">
                  <c:v>0.33900000000000002</c:v>
                </c:pt>
                <c:pt idx="44">
                  <c:v>0.33100000000000002</c:v>
                </c:pt>
              </c:numCache>
            </c:numRef>
          </c:val>
          <c:smooth val="0"/>
          <c:extLst>
            <c:ext xmlns:c16="http://schemas.microsoft.com/office/drawing/2014/chart" uri="{C3380CC4-5D6E-409C-BE32-E72D297353CC}">
              <c16:uniqueId val="{0000001B-55E8-9C46-8B99-63F9229544FA}"/>
            </c:ext>
          </c:extLst>
        </c:ser>
        <c:ser>
          <c:idx val="28"/>
          <c:order val="27"/>
          <c:tx>
            <c:strRef>
              <c:f>'03_Hunger_HIgh_OECD_Inequality'!$AT$10</c:f>
              <c:strCache>
                <c:ptCount val="1"/>
                <c:pt idx="0">
                  <c:v>LTU</c:v>
                </c:pt>
              </c:strCache>
            </c:strRef>
          </c:tx>
          <c:spPr>
            <a:ln w="28575" cap="rnd">
              <a:solidFill>
                <a:schemeClr val="accent5">
                  <a:lumMod val="60000"/>
                  <a:lumOff val="40000"/>
                </a:schemeClr>
              </a:solidFill>
              <a:round/>
            </a:ln>
            <a:effectLst/>
          </c:spPr>
          <c:marker>
            <c:symbol val="none"/>
          </c:marker>
          <c:cat>
            <c:numRef>
              <c:f>'03_Hunger_HIgh_OECD_Inequality'!$R$11:$R$56</c:f>
              <c:numCache>
                <c:formatCode>General</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numCache>
            </c:numRef>
          </c:cat>
          <c:val>
            <c:numRef>
              <c:f>'03_Hunger_HIgh_OECD_Inequality'!$AT$11:$AT$56</c:f>
              <c:numCache>
                <c:formatCode>General</c:formatCode>
                <c:ptCount val="46"/>
                <c:pt idx="28">
                  <c:v>0.34899999999999998</c:v>
                </c:pt>
                <c:pt idx="29">
                  <c:v>0.35199999999999998</c:v>
                </c:pt>
                <c:pt idx="30">
                  <c:v>0.32800000000000001</c:v>
                </c:pt>
                <c:pt idx="31">
                  <c:v>0.33700000000000002</c:v>
                </c:pt>
                <c:pt idx="32">
                  <c:v>0.35699999999999998</c:v>
                </c:pt>
                <c:pt idx="33">
                  <c:v>0.36499999999999999</c:v>
                </c:pt>
                <c:pt idx="34">
                  <c:v>0.32900000000000001</c:v>
                </c:pt>
                <c:pt idx="35">
                  <c:v>0.32100000000000001</c:v>
                </c:pt>
                <c:pt idx="36">
                  <c:v>0.35</c:v>
                </c:pt>
                <c:pt idx="37">
                  <c:v>0.35099999999999998</c:v>
                </c:pt>
                <c:pt idx="38">
                  <c:v>0.38</c:v>
                </c:pt>
                <c:pt idx="39">
                  <c:v>0.372</c:v>
                </c:pt>
                <c:pt idx="40">
                  <c:v>0.378</c:v>
                </c:pt>
                <c:pt idx="41">
                  <c:v>0.374</c:v>
                </c:pt>
                <c:pt idx="42">
                  <c:v>0.36099999999999999</c:v>
                </c:pt>
                <c:pt idx="43">
                  <c:v>0.35699999999999998</c:v>
                </c:pt>
              </c:numCache>
            </c:numRef>
          </c:val>
          <c:smooth val="0"/>
          <c:extLst>
            <c:ext xmlns:c16="http://schemas.microsoft.com/office/drawing/2014/chart" uri="{C3380CC4-5D6E-409C-BE32-E72D297353CC}">
              <c16:uniqueId val="{0000001C-55E8-9C46-8B99-63F9229544FA}"/>
            </c:ext>
          </c:extLst>
        </c:ser>
        <c:ser>
          <c:idx val="29"/>
          <c:order val="28"/>
          <c:tx>
            <c:strRef>
              <c:f>'03_Hunger_HIgh_OECD_Inequality'!$AU$10</c:f>
              <c:strCache>
                <c:ptCount val="1"/>
                <c:pt idx="0">
                  <c:v>LUX</c:v>
                </c:pt>
              </c:strCache>
            </c:strRef>
          </c:tx>
          <c:spPr>
            <a:ln w="28575" cap="rnd">
              <a:solidFill>
                <a:schemeClr val="accent6">
                  <a:lumMod val="60000"/>
                  <a:lumOff val="40000"/>
                </a:schemeClr>
              </a:solidFill>
              <a:round/>
            </a:ln>
            <a:effectLst/>
          </c:spPr>
          <c:marker>
            <c:symbol val="none"/>
          </c:marker>
          <c:cat>
            <c:numRef>
              <c:f>'03_Hunger_HIgh_OECD_Inequality'!$R$11:$R$56</c:f>
              <c:numCache>
                <c:formatCode>General</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numCache>
            </c:numRef>
          </c:cat>
          <c:val>
            <c:numRef>
              <c:f>'03_Hunger_HIgh_OECD_Inequality'!$AU$11:$AU$56</c:f>
              <c:numCache>
                <c:formatCode>General</c:formatCode>
                <c:ptCount val="46"/>
                <c:pt idx="39">
                  <c:v>0.30599999999999999</c:v>
                </c:pt>
                <c:pt idx="40">
                  <c:v>0.30499999999999999</c:v>
                </c:pt>
                <c:pt idx="41">
                  <c:v>0.32700000000000001</c:v>
                </c:pt>
                <c:pt idx="42">
                  <c:v>0.318</c:v>
                </c:pt>
                <c:pt idx="43">
                  <c:v>0.30499999999999999</c:v>
                </c:pt>
              </c:numCache>
            </c:numRef>
          </c:val>
          <c:smooth val="0"/>
          <c:extLst>
            <c:ext xmlns:c16="http://schemas.microsoft.com/office/drawing/2014/chart" uri="{C3380CC4-5D6E-409C-BE32-E72D297353CC}">
              <c16:uniqueId val="{0000001D-55E8-9C46-8B99-63F9229544FA}"/>
            </c:ext>
          </c:extLst>
        </c:ser>
        <c:ser>
          <c:idx val="30"/>
          <c:order val="29"/>
          <c:tx>
            <c:strRef>
              <c:f>'03_Hunger_HIgh_OECD_Inequality'!$AV$10</c:f>
              <c:strCache>
                <c:ptCount val="1"/>
                <c:pt idx="0">
                  <c:v>LVA</c:v>
                </c:pt>
              </c:strCache>
            </c:strRef>
          </c:tx>
          <c:spPr>
            <a:ln w="28575" cap="rnd">
              <a:solidFill>
                <a:schemeClr val="accent1">
                  <a:lumMod val="50000"/>
                </a:schemeClr>
              </a:solidFill>
              <a:round/>
            </a:ln>
            <a:effectLst/>
          </c:spPr>
          <c:marker>
            <c:symbol val="none"/>
          </c:marker>
          <c:cat>
            <c:numRef>
              <c:f>'03_Hunger_HIgh_OECD_Inequality'!$R$11:$R$56</c:f>
              <c:numCache>
                <c:formatCode>General</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numCache>
            </c:numRef>
          </c:cat>
          <c:val>
            <c:numRef>
              <c:f>'03_Hunger_HIgh_OECD_Inequality'!$AV$11:$AV$56</c:f>
              <c:numCache>
                <c:formatCode>General</c:formatCode>
                <c:ptCount val="46"/>
                <c:pt idx="28">
                  <c:v>0.36399999999999999</c:v>
                </c:pt>
                <c:pt idx="29">
                  <c:v>0.39100000000000001</c:v>
                </c:pt>
                <c:pt idx="30">
                  <c:v>0.35</c:v>
                </c:pt>
                <c:pt idx="31">
                  <c:v>0.375</c:v>
                </c:pt>
                <c:pt idx="32">
                  <c:v>0.375</c:v>
                </c:pt>
                <c:pt idx="33">
                  <c:v>0.35399999999999998</c:v>
                </c:pt>
                <c:pt idx="34">
                  <c:v>0.34599999999999997</c:v>
                </c:pt>
                <c:pt idx="35">
                  <c:v>0.35099999999999998</c:v>
                </c:pt>
                <c:pt idx="36">
                  <c:v>0.34599999999999997</c:v>
                </c:pt>
                <c:pt idx="37">
                  <c:v>0.35099999999999998</c:v>
                </c:pt>
                <c:pt idx="38">
                  <c:v>0.34899999999999998</c:v>
                </c:pt>
                <c:pt idx="39">
                  <c:v>0.34599999999999997</c:v>
                </c:pt>
                <c:pt idx="40">
                  <c:v>0.34599999999999997</c:v>
                </c:pt>
                <c:pt idx="41">
                  <c:v>0.35499999999999998</c:v>
                </c:pt>
                <c:pt idx="42">
                  <c:v>0.35099999999999998</c:v>
                </c:pt>
                <c:pt idx="43">
                  <c:v>0.34399999999999997</c:v>
                </c:pt>
                <c:pt idx="44">
                  <c:v>0.35499999999999998</c:v>
                </c:pt>
              </c:numCache>
            </c:numRef>
          </c:val>
          <c:smooth val="0"/>
          <c:extLst>
            <c:ext xmlns:c16="http://schemas.microsoft.com/office/drawing/2014/chart" uri="{C3380CC4-5D6E-409C-BE32-E72D297353CC}">
              <c16:uniqueId val="{0000001E-55E8-9C46-8B99-63F9229544FA}"/>
            </c:ext>
          </c:extLst>
        </c:ser>
        <c:ser>
          <c:idx val="31"/>
          <c:order val="30"/>
          <c:tx>
            <c:strRef>
              <c:f>'03_Hunger_HIgh_OECD_Inequality'!$AW$10</c:f>
              <c:strCache>
                <c:ptCount val="1"/>
                <c:pt idx="0">
                  <c:v>MEX</c:v>
                </c:pt>
              </c:strCache>
            </c:strRef>
          </c:tx>
          <c:spPr>
            <a:ln w="28575" cap="rnd">
              <a:solidFill>
                <a:schemeClr val="accent2">
                  <a:lumMod val="50000"/>
                </a:schemeClr>
              </a:solidFill>
              <a:round/>
            </a:ln>
            <a:effectLst/>
          </c:spPr>
          <c:marker>
            <c:symbol val="none"/>
          </c:marker>
          <c:cat>
            <c:numRef>
              <c:f>'03_Hunger_HIgh_OECD_Inequality'!$R$11:$R$56</c:f>
              <c:numCache>
                <c:formatCode>General</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numCache>
            </c:numRef>
          </c:cat>
          <c:val>
            <c:numRef>
              <c:f>'03_Hunger_HIgh_OECD_Inequality'!$AW$11:$AW$56</c:f>
              <c:numCache>
                <c:formatCode>General</c:formatCode>
                <c:ptCount val="46"/>
                <c:pt idx="36">
                  <c:v>0.45700000000000002</c:v>
                </c:pt>
                <c:pt idx="38">
                  <c:v>0.45900000000000002</c:v>
                </c:pt>
                <c:pt idx="40">
                  <c:v>0.45900000000000002</c:v>
                </c:pt>
                <c:pt idx="42">
                  <c:v>0.41799999999999998</c:v>
                </c:pt>
                <c:pt idx="44">
                  <c:v>0.42</c:v>
                </c:pt>
              </c:numCache>
            </c:numRef>
          </c:val>
          <c:smooth val="0"/>
          <c:extLst>
            <c:ext xmlns:c16="http://schemas.microsoft.com/office/drawing/2014/chart" uri="{C3380CC4-5D6E-409C-BE32-E72D297353CC}">
              <c16:uniqueId val="{0000001F-55E8-9C46-8B99-63F9229544FA}"/>
            </c:ext>
          </c:extLst>
        </c:ser>
        <c:ser>
          <c:idx val="32"/>
          <c:order val="31"/>
          <c:tx>
            <c:strRef>
              <c:f>'03_Hunger_HIgh_OECD_Inequality'!$AX$10</c:f>
              <c:strCache>
                <c:ptCount val="1"/>
                <c:pt idx="0">
                  <c:v>NLD</c:v>
                </c:pt>
              </c:strCache>
            </c:strRef>
          </c:tx>
          <c:spPr>
            <a:ln w="28575" cap="rnd">
              <a:solidFill>
                <a:schemeClr val="accent3">
                  <a:lumMod val="50000"/>
                </a:schemeClr>
              </a:solidFill>
              <a:round/>
            </a:ln>
            <a:effectLst/>
          </c:spPr>
          <c:marker>
            <c:symbol val="none"/>
          </c:marker>
          <c:cat>
            <c:numRef>
              <c:f>'03_Hunger_HIgh_OECD_Inequality'!$R$11:$R$56</c:f>
              <c:numCache>
                <c:formatCode>General</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numCache>
            </c:numRef>
          </c:cat>
          <c:val>
            <c:numRef>
              <c:f>'03_Hunger_HIgh_OECD_Inequality'!$AX$11:$AX$56</c:f>
              <c:numCache>
                <c:formatCode>General</c:formatCode>
                <c:ptCount val="46"/>
                <c:pt idx="35">
                  <c:v>0.29399999999999998</c:v>
                </c:pt>
                <c:pt idx="36">
                  <c:v>0.29299999999999998</c:v>
                </c:pt>
                <c:pt idx="37">
                  <c:v>0.28699999999999998</c:v>
                </c:pt>
                <c:pt idx="38">
                  <c:v>0.30499999999999999</c:v>
                </c:pt>
                <c:pt idx="39">
                  <c:v>0.30499999999999999</c:v>
                </c:pt>
                <c:pt idx="40">
                  <c:v>0.29199999999999998</c:v>
                </c:pt>
                <c:pt idx="41">
                  <c:v>0.29799999999999999</c:v>
                </c:pt>
                <c:pt idx="42">
                  <c:v>0.29499999999999998</c:v>
                </c:pt>
                <c:pt idx="43">
                  <c:v>0.29599999999999999</c:v>
                </c:pt>
              </c:numCache>
            </c:numRef>
          </c:val>
          <c:smooth val="0"/>
          <c:extLst>
            <c:ext xmlns:c16="http://schemas.microsoft.com/office/drawing/2014/chart" uri="{C3380CC4-5D6E-409C-BE32-E72D297353CC}">
              <c16:uniqueId val="{00000020-55E8-9C46-8B99-63F9229544FA}"/>
            </c:ext>
          </c:extLst>
        </c:ser>
        <c:ser>
          <c:idx val="33"/>
          <c:order val="32"/>
          <c:tx>
            <c:strRef>
              <c:f>'03_Hunger_HIgh_OECD_Inequality'!$AY$10</c:f>
              <c:strCache>
                <c:ptCount val="1"/>
                <c:pt idx="0">
                  <c:v>NOR</c:v>
                </c:pt>
              </c:strCache>
            </c:strRef>
          </c:tx>
          <c:spPr>
            <a:ln w="28575" cap="rnd">
              <a:solidFill>
                <a:schemeClr val="accent4">
                  <a:lumMod val="50000"/>
                </a:schemeClr>
              </a:solidFill>
              <a:round/>
            </a:ln>
            <a:effectLst/>
          </c:spPr>
          <c:marker>
            <c:symbol val="none"/>
          </c:marker>
          <c:cat>
            <c:numRef>
              <c:f>'03_Hunger_HIgh_OECD_Inequality'!$R$11:$R$56</c:f>
              <c:numCache>
                <c:formatCode>General</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numCache>
            </c:numRef>
          </c:cat>
          <c:val>
            <c:numRef>
              <c:f>'03_Hunger_HIgh_OECD_Inequality'!$AY$11:$AY$56</c:f>
              <c:numCache>
                <c:formatCode>General</c:formatCode>
                <c:ptCount val="46"/>
                <c:pt idx="28">
                  <c:v>0.28499999999999998</c:v>
                </c:pt>
                <c:pt idx="32">
                  <c:v>0.25</c:v>
                </c:pt>
                <c:pt idx="33">
                  <c:v>0.245</c:v>
                </c:pt>
                <c:pt idx="34">
                  <c:v>0.249</c:v>
                </c:pt>
                <c:pt idx="35">
                  <c:v>0.25</c:v>
                </c:pt>
                <c:pt idx="36">
                  <c:v>0.253</c:v>
                </c:pt>
                <c:pt idx="37">
                  <c:v>0.252</c:v>
                </c:pt>
                <c:pt idx="38">
                  <c:v>0.25700000000000001</c:v>
                </c:pt>
                <c:pt idx="39">
                  <c:v>0.27200000000000002</c:v>
                </c:pt>
                <c:pt idx="40">
                  <c:v>0.26200000000000001</c:v>
                </c:pt>
                <c:pt idx="41">
                  <c:v>0.26200000000000001</c:v>
                </c:pt>
                <c:pt idx="42">
                  <c:v>0.26200000000000001</c:v>
                </c:pt>
                <c:pt idx="43">
                  <c:v>0.26100000000000001</c:v>
                </c:pt>
              </c:numCache>
            </c:numRef>
          </c:val>
          <c:smooth val="0"/>
          <c:extLst>
            <c:ext xmlns:c16="http://schemas.microsoft.com/office/drawing/2014/chart" uri="{C3380CC4-5D6E-409C-BE32-E72D297353CC}">
              <c16:uniqueId val="{00000021-55E8-9C46-8B99-63F9229544FA}"/>
            </c:ext>
          </c:extLst>
        </c:ser>
        <c:ser>
          <c:idx val="34"/>
          <c:order val="33"/>
          <c:tx>
            <c:strRef>
              <c:f>'03_Hunger_HIgh_OECD_Inequality'!$AZ$10</c:f>
              <c:strCache>
                <c:ptCount val="1"/>
                <c:pt idx="0">
                  <c:v>NZL</c:v>
                </c:pt>
              </c:strCache>
            </c:strRef>
          </c:tx>
          <c:spPr>
            <a:ln w="28575" cap="rnd">
              <a:solidFill>
                <a:schemeClr val="accent5">
                  <a:lumMod val="50000"/>
                </a:schemeClr>
              </a:solidFill>
              <a:round/>
            </a:ln>
            <a:effectLst/>
          </c:spPr>
          <c:marker>
            <c:symbol val="none"/>
          </c:marker>
          <c:cat>
            <c:numRef>
              <c:f>'03_Hunger_HIgh_OECD_Inequality'!$R$11:$R$56</c:f>
              <c:numCache>
                <c:formatCode>General</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numCache>
            </c:numRef>
          </c:cat>
          <c:val>
            <c:numRef>
              <c:f>'03_Hunger_HIgh_OECD_Inequality'!$AZ$11:$AZ$56</c:f>
              <c:numCache>
                <c:formatCode>General</c:formatCode>
                <c:ptCount val="46"/>
                <c:pt idx="30">
                  <c:v>0.33200000000000002</c:v>
                </c:pt>
                <c:pt idx="31">
                  <c:v>0.33100000000000002</c:v>
                </c:pt>
                <c:pt idx="32">
                  <c:v>0.32800000000000001</c:v>
                </c:pt>
                <c:pt idx="33">
                  <c:v>0.32900000000000001</c:v>
                </c:pt>
                <c:pt idx="34">
                  <c:v>0.33500000000000002</c:v>
                </c:pt>
                <c:pt idx="35">
                  <c:v>0.32900000000000001</c:v>
                </c:pt>
                <c:pt idx="36">
                  <c:v>0.33500000000000002</c:v>
                </c:pt>
                <c:pt idx="37">
                  <c:v>0.34100000000000003</c:v>
                </c:pt>
                <c:pt idx="38">
                  <c:v>0.34100000000000003</c:v>
                </c:pt>
                <c:pt idx="39">
                  <c:v>0.32500000000000001</c:v>
                </c:pt>
                <c:pt idx="40">
                  <c:v>0.33300000000000002</c:v>
                </c:pt>
                <c:pt idx="41">
                  <c:v>0.33500000000000002</c:v>
                </c:pt>
                <c:pt idx="42">
                  <c:v>0.33</c:v>
                </c:pt>
                <c:pt idx="43">
                  <c:v>0.32600000000000001</c:v>
                </c:pt>
                <c:pt idx="44">
                  <c:v>0.32</c:v>
                </c:pt>
              </c:numCache>
            </c:numRef>
          </c:val>
          <c:smooth val="0"/>
          <c:extLst>
            <c:ext xmlns:c16="http://schemas.microsoft.com/office/drawing/2014/chart" uri="{C3380CC4-5D6E-409C-BE32-E72D297353CC}">
              <c16:uniqueId val="{00000022-55E8-9C46-8B99-63F9229544FA}"/>
            </c:ext>
          </c:extLst>
        </c:ser>
        <c:ser>
          <c:idx val="35"/>
          <c:order val="34"/>
          <c:tx>
            <c:strRef>
              <c:f>'03_Hunger_HIgh_OECD_Inequality'!$BA$10</c:f>
              <c:strCache>
                <c:ptCount val="1"/>
                <c:pt idx="0">
                  <c:v>POL</c:v>
                </c:pt>
              </c:strCache>
            </c:strRef>
          </c:tx>
          <c:spPr>
            <a:ln w="28575" cap="rnd">
              <a:solidFill>
                <a:schemeClr val="accent6">
                  <a:lumMod val="50000"/>
                </a:schemeClr>
              </a:solidFill>
              <a:round/>
            </a:ln>
            <a:effectLst/>
          </c:spPr>
          <c:marker>
            <c:symbol val="none"/>
          </c:marker>
          <c:cat>
            <c:numRef>
              <c:f>'03_Hunger_HIgh_OECD_Inequality'!$R$11:$R$56</c:f>
              <c:numCache>
                <c:formatCode>General</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numCache>
            </c:numRef>
          </c:cat>
          <c:val>
            <c:numRef>
              <c:f>'03_Hunger_HIgh_OECD_Inequality'!$BA$11:$BA$56</c:f>
              <c:numCache>
                <c:formatCode>General</c:formatCode>
                <c:ptCount val="46"/>
                <c:pt idx="29">
                  <c:v>0.32700000000000001</c:v>
                </c:pt>
                <c:pt idx="30">
                  <c:v>0.315</c:v>
                </c:pt>
                <c:pt idx="31">
                  <c:v>0.315</c:v>
                </c:pt>
                <c:pt idx="32">
                  <c:v>0.307</c:v>
                </c:pt>
                <c:pt idx="33">
                  <c:v>0.30299999999999999</c:v>
                </c:pt>
                <c:pt idx="34">
                  <c:v>0.30399999999999999</c:v>
                </c:pt>
                <c:pt idx="35">
                  <c:v>0.30099999999999999</c:v>
                </c:pt>
                <c:pt idx="36">
                  <c:v>0.29799999999999999</c:v>
                </c:pt>
                <c:pt idx="37">
                  <c:v>0.29899999999999999</c:v>
                </c:pt>
                <c:pt idx="38">
                  <c:v>0.29699999999999999</c:v>
                </c:pt>
                <c:pt idx="39">
                  <c:v>0.29099999999999998</c:v>
                </c:pt>
                <c:pt idx="40">
                  <c:v>0.28499999999999998</c:v>
                </c:pt>
                <c:pt idx="41">
                  <c:v>0.27500000000000002</c:v>
                </c:pt>
                <c:pt idx="42">
                  <c:v>0.28100000000000003</c:v>
                </c:pt>
              </c:numCache>
            </c:numRef>
          </c:val>
          <c:smooth val="0"/>
          <c:extLst>
            <c:ext xmlns:c16="http://schemas.microsoft.com/office/drawing/2014/chart" uri="{C3380CC4-5D6E-409C-BE32-E72D297353CC}">
              <c16:uniqueId val="{00000023-55E8-9C46-8B99-63F9229544FA}"/>
            </c:ext>
          </c:extLst>
        </c:ser>
        <c:ser>
          <c:idx val="36"/>
          <c:order val="35"/>
          <c:tx>
            <c:strRef>
              <c:f>'03_Hunger_HIgh_OECD_Inequality'!$BB$10</c:f>
              <c:strCache>
                <c:ptCount val="1"/>
                <c:pt idx="0">
                  <c:v>PRT</c:v>
                </c:pt>
              </c:strCache>
            </c:strRef>
          </c:tx>
          <c:spPr>
            <a:ln w="28575" cap="rnd">
              <a:solidFill>
                <a:schemeClr val="accent1">
                  <a:lumMod val="70000"/>
                  <a:lumOff val="30000"/>
                </a:schemeClr>
              </a:solidFill>
              <a:round/>
            </a:ln>
            <a:effectLst/>
          </c:spPr>
          <c:marker>
            <c:symbol val="none"/>
          </c:marker>
          <c:cat>
            <c:numRef>
              <c:f>'03_Hunger_HIgh_OECD_Inequality'!$R$11:$R$56</c:f>
              <c:numCache>
                <c:formatCode>General</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numCache>
            </c:numRef>
          </c:cat>
          <c:val>
            <c:numRef>
              <c:f>'03_Hunger_HIgh_OECD_Inequality'!$BB$11:$BB$56</c:f>
              <c:numCache>
                <c:formatCode>General</c:formatCode>
                <c:ptCount val="46"/>
                <c:pt idx="28">
                  <c:v>0.38300000000000001</c:v>
                </c:pt>
                <c:pt idx="29">
                  <c:v>0.378</c:v>
                </c:pt>
                <c:pt idx="30">
                  <c:v>0.36799999999999999</c:v>
                </c:pt>
                <c:pt idx="31">
                  <c:v>0.36</c:v>
                </c:pt>
                <c:pt idx="32">
                  <c:v>0.35399999999999998</c:v>
                </c:pt>
                <c:pt idx="33">
                  <c:v>0.33600000000000002</c:v>
                </c:pt>
                <c:pt idx="34">
                  <c:v>0.34100000000000003</c:v>
                </c:pt>
                <c:pt idx="35">
                  <c:v>0.33700000000000002</c:v>
                </c:pt>
                <c:pt idx="36">
                  <c:v>0.33700000000000002</c:v>
                </c:pt>
                <c:pt idx="37">
                  <c:v>0.34100000000000003</c:v>
                </c:pt>
                <c:pt idx="38">
                  <c:v>0.33800000000000002</c:v>
                </c:pt>
                <c:pt idx="39">
                  <c:v>0.33600000000000002</c:v>
                </c:pt>
                <c:pt idx="40">
                  <c:v>0.33100000000000002</c:v>
                </c:pt>
                <c:pt idx="41">
                  <c:v>0.32</c:v>
                </c:pt>
                <c:pt idx="42">
                  <c:v>0.317</c:v>
                </c:pt>
                <c:pt idx="43">
                  <c:v>0.31</c:v>
                </c:pt>
              </c:numCache>
            </c:numRef>
          </c:val>
          <c:smooth val="0"/>
          <c:extLst>
            <c:ext xmlns:c16="http://schemas.microsoft.com/office/drawing/2014/chart" uri="{C3380CC4-5D6E-409C-BE32-E72D297353CC}">
              <c16:uniqueId val="{00000024-55E8-9C46-8B99-63F9229544FA}"/>
            </c:ext>
          </c:extLst>
        </c:ser>
        <c:ser>
          <c:idx val="37"/>
          <c:order val="36"/>
          <c:tx>
            <c:strRef>
              <c:f>'03_Hunger_HIgh_OECD_Inequality'!$BC$10</c:f>
              <c:strCache>
                <c:ptCount val="1"/>
                <c:pt idx="0">
                  <c:v>ROU</c:v>
                </c:pt>
              </c:strCache>
            </c:strRef>
          </c:tx>
          <c:spPr>
            <a:ln w="28575" cap="rnd">
              <a:solidFill>
                <a:schemeClr val="accent2">
                  <a:lumMod val="70000"/>
                  <a:lumOff val="30000"/>
                </a:schemeClr>
              </a:solidFill>
              <a:round/>
            </a:ln>
            <a:effectLst/>
          </c:spPr>
          <c:marker>
            <c:symbol val="none"/>
          </c:marker>
          <c:cat>
            <c:numRef>
              <c:f>'03_Hunger_HIgh_OECD_Inequality'!$R$11:$R$56</c:f>
              <c:numCache>
                <c:formatCode>General</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numCache>
            </c:numRef>
          </c:cat>
          <c:val>
            <c:numRef>
              <c:f>'03_Hunger_HIgh_OECD_Inequality'!$BC$11:$BC$56</c:f>
              <c:numCache>
                <c:formatCode>General</c:formatCode>
                <c:ptCount val="46"/>
                <c:pt idx="30">
                  <c:v>0.38</c:v>
                </c:pt>
                <c:pt idx="31">
                  <c:v>0.36</c:v>
                </c:pt>
                <c:pt idx="32">
                  <c:v>0.34899999999999998</c:v>
                </c:pt>
                <c:pt idx="33">
                  <c:v>0.33300000000000002</c:v>
                </c:pt>
                <c:pt idx="34">
                  <c:v>0.33900000000000002</c:v>
                </c:pt>
                <c:pt idx="35">
                  <c:v>0.33900000000000002</c:v>
                </c:pt>
                <c:pt idx="36">
                  <c:v>0.34399999999999997</c:v>
                </c:pt>
                <c:pt idx="37">
                  <c:v>0.34699999999999998</c:v>
                </c:pt>
                <c:pt idx="38">
                  <c:v>0.371</c:v>
                </c:pt>
                <c:pt idx="39">
                  <c:v>0.34599999999999997</c:v>
                </c:pt>
                <c:pt idx="40">
                  <c:v>0.33200000000000002</c:v>
                </c:pt>
                <c:pt idx="41">
                  <c:v>0.35099999999999998</c:v>
                </c:pt>
                <c:pt idx="42">
                  <c:v>0.35</c:v>
                </c:pt>
                <c:pt idx="43">
                  <c:v>0.33900000000000002</c:v>
                </c:pt>
              </c:numCache>
            </c:numRef>
          </c:val>
          <c:smooth val="0"/>
          <c:extLst>
            <c:ext xmlns:c16="http://schemas.microsoft.com/office/drawing/2014/chart" uri="{C3380CC4-5D6E-409C-BE32-E72D297353CC}">
              <c16:uniqueId val="{00000025-55E8-9C46-8B99-63F9229544FA}"/>
            </c:ext>
          </c:extLst>
        </c:ser>
        <c:ser>
          <c:idx val="38"/>
          <c:order val="37"/>
          <c:tx>
            <c:strRef>
              <c:f>'03_Hunger_HIgh_OECD_Inequality'!$BD$10</c:f>
              <c:strCache>
                <c:ptCount val="1"/>
                <c:pt idx="0">
                  <c:v>RUS</c:v>
                </c:pt>
              </c:strCache>
            </c:strRef>
          </c:tx>
          <c:spPr>
            <a:ln w="28575" cap="rnd">
              <a:solidFill>
                <a:schemeClr val="accent3">
                  <a:lumMod val="70000"/>
                  <a:lumOff val="30000"/>
                </a:schemeClr>
              </a:solidFill>
              <a:round/>
            </a:ln>
            <a:effectLst/>
          </c:spPr>
          <c:marker>
            <c:symbol val="none"/>
          </c:marker>
          <c:cat>
            <c:numRef>
              <c:f>'03_Hunger_HIgh_OECD_Inequality'!$R$11:$R$56</c:f>
              <c:numCache>
                <c:formatCode>General</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numCache>
            </c:numRef>
          </c:cat>
          <c:val>
            <c:numRef>
              <c:f>'03_Hunger_HIgh_OECD_Inequality'!$BD$11:$BD$56</c:f>
              <c:numCache>
                <c:formatCode>General</c:formatCode>
                <c:ptCount val="46"/>
                <c:pt idx="35">
                  <c:v>0.376</c:v>
                </c:pt>
                <c:pt idx="40">
                  <c:v>0.33100000000000002</c:v>
                </c:pt>
                <c:pt idx="41">
                  <c:v>0.317</c:v>
                </c:pt>
              </c:numCache>
            </c:numRef>
          </c:val>
          <c:smooth val="0"/>
          <c:extLst>
            <c:ext xmlns:c16="http://schemas.microsoft.com/office/drawing/2014/chart" uri="{C3380CC4-5D6E-409C-BE32-E72D297353CC}">
              <c16:uniqueId val="{00000026-55E8-9C46-8B99-63F9229544FA}"/>
            </c:ext>
          </c:extLst>
        </c:ser>
        <c:ser>
          <c:idx val="39"/>
          <c:order val="38"/>
          <c:tx>
            <c:strRef>
              <c:f>'03_Hunger_HIgh_OECD_Inequality'!$BE$10</c:f>
              <c:strCache>
                <c:ptCount val="1"/>
                <c:pt idx="0">
                  <c:v>SVK</c:v>
                </c:pt>
              </c:strCache>
            </c:strRef>
          </c:tx>
          <c:spPr>
            <a:ln w="28575" cap="rnd">
              <a:solidFill>
                <a:schemeClr val="accent4">
                  <a:lumMod val="70000"/>
                  <a:lumOff val="30000"/>
                </a:schemeClr>
              </a:solidFill>
              <a:round/>
            </a:ln>
            <a:effectLst/>
          </c:spPr>
          <c:marker>
            <c:symbol val="none"/>
          </c:marker>
          <c:cat>
            <c:numRef>
              <c:f>'03_Hunger_HIgh_OECD_Inequality'!$R$11:$R$56</c:f>
              <c:numCache>
                <c:formatCode>General</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numCache>
            </c:numRef>
          </c:cat>
          <c:val>
            <c:numRef>
              <c:f>'03_Hunger_HIgh_OECD_Inequality'!$BE$11:$BE$56</c:f>
              <c:numCache>
                <c:formatCode>General</c:formatCode>
                <c:ptCount val="46"/>
                <c:pt idx="28">
                  <c:v>0.26700000000000002</c:v>
                </c:pt>
                <c:pt idx="29">
                  <c:v>0.28899999999999998</c:v>
                </c:pt>
                <c:pt idx="30">
                  <c:v>0.251</c:v>
                </c:pt>
                <c:pt idx="31">
                  <c:v>0.246</c:v>
                </c:pt>
                <c:pt idx="32">
                  <c:v>0.25700000000000001</c:v>
                </c:pt>
                <c:pt idx="33">
                  <c:v>0.26700000000000002</c:v>
                </c:pt>
                <c:pt idx="34">
                  <c:v>0.26500000000000001</c:v>
                </c:pt>
                <c:pt idx="35">
                  <c:v>0.26200000000000001</c:v>
                </c:pt>
                <c:pt idx="36">
                  <c:v>0.251</c:v>
                </c:pt>
                <c:pt idx="37">
                  <c:v>0.27</c:v>
                </c:pt>
                <c:pt idx="38">
                  <c:v>0.247</c:v>
                </c:pt>
                <c:pt idx="39">
                  <c:v>0.25</c:v>
                </c:pt>
                <c:pt idx="40">
                  <c:v>0.24099999999999999</c:v>
                </c:pt>
                <c:pt idx="41">
                  <c:v>0.22</c:v>
                </c:pt>
                <c:pt idx="42">
                  <c:v>0.23599999999999999</c:v>
                </c:pt>
                <c:pt idx="43">
                  <c:v>0.222</c:v>
                </c:pt>
              </c:numCache>
            </c:numRef>
          </c:val>
          <c:smooth val="0"/>
          <c:extLst>
            <c:ext xmlns:c16="http://schemas.microsoft.com/office/drawing/2014/chart" uri="{C3380CC4-5D6E-409C-BE32-E72D297353CC}">
              <c16:uniqueId val="{00000027-55E8-9C46-8B99-63F9229544FA}"/>
            </c:ext>
          </c:extLst>
        </c:ser>
        <c:ser>
          <c:idx val="40"/>
          <c:order val="39"/>
          <c:tx>
            <c:strRef>
              <c:f>'03_Hunger_HIgh_OECD_Inequality'!$BF$10</c:f>
              <c:strCache>
                <c:ptCount val="1"/>
                <c:pt idx="0">
                  <c:v>SVN</c:v>
                </c:pt>
              </c:strCache>
            </c:strRef>
          </c:tx>
          <c:spPr>
            <a:ln w="28575" cap="rnd">
              <a:solidFill>
                <a:schemeClr val="accent5">
                  <a:lumMod val="70000"/>
                  <a:lumOff val="30000"/>
                </a:schemeClr>
              </a:solidFill>
              <a:round/>
            </a:ln>
            <a:effectLst/>
          </c:spPr>
          <c:marker>
            <c:symbol val="none"/>
          </c:marker>
          <c:cat>
            <c:numRef>
              <c:f>'03_Hunger_HIgh_OECD_Inequality'!$R$11:$R$56</c:f>
              <c:numCache>
                <c:formatCode>General</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numCache>
            </c:numRef>
          </c:cat>
          <c:val>
            <c:numRef>
              <c:f>'03_Hunger_HIgh_OECD_Inequality'!$BF$11:$BF$56</c:f>
              <c:numCache>
                <c:formatCode>General</c:formatCode>
                <c:ptCount val="46"/>
                <c:pt idx="28">
                  <c:v>0.24099999999999999</c:v>
                </c:pt>
                <c:pt idx="29">
                  <c:v>0.24</c:v>
                </c:pt>
                <c:pt idx="30">
                  <c:v>0.23699999999999999</c:v>
                </c:pt>
                <c:pt idx="31">
                  <c:v>0.23799999999999999</c:v>
                </c:pt>
                <c:pt idx="32">
                  <c:v>0.23400000000000001</c:v>
                </c:pt>
                <c:pt idx="33">
                  <c:v>0.245</c:v>
                </c:pt>
                <c:pt idx="34">
                  <c:v>0.245</c:v>
                </c:pt>
                <c:pt idx="35">
                  <c:v>0.24299999999999999</c:v>
                </c:pt>
                <c:pt idx="36">
                  <c:v>0.249</c:v>
                </c:pt>
                <c:pt idx="37">
                  <c:v>0.254</c:v>
                </c:pt>
                <c:pt idx="38">
                  <c:v>0.251</c:v>
                </c:pt>
                <c:pt idx="39">
                  <c:v>0.25</c:v>
                </c:pt>
                <c:pt idx="40">
                  <c:v>0.24399999999999999</c:v>
                </c:pt>
                <c:pt idx="41">
                  <c:v>0.24299999999999999</c:v>
                </c:pt>
                <c:pt idx="42">
                  <c:v>0.249</c:v>
                </c:pt>
                <c:pt idx="43">
                  <c:v>0.246</c:v>
                </c:pt>
              </c:numCache>
            </c:numRef>
          </c:val>
          <c:smooth val="0"/>
          <c:extLst>
            <c:ext xmlns:c16="http://schemas.microsoft.com/office/drawing/2014/chart" uri="{C3380CC4-5D6E-409C-BE32-E72D297353CC}">
              <c16:uniqueId val="{00000028-55E8-9C46-8B99-63F9229544FA}"/>
            </c:ext>
          </c:extLst>
        </c:ser>
        <c:ser>
          <c:idx val="41"/>
          <c:order val="40"/>
          <c:tx>
            <c:strRef>
              <c:f>'03_Hunger_HIgh_OECD_Inequality'!$BG$10</c:f>
              <c:strCache>
                <c:ptCount val="1"/>
                <c:pt idx="0">
                  <c:v>SWE</c:v>
                </c:pt>
              </c:strCache>
            </c:strRef>
          </c:tx>
          <c:spPr>
            <a:ln w="28575" cap="rnd">
              <a:solidFill>
                <a:schemeClr val="accent6">
                  <a:lumMod val="70000"/>
                  <a:lumOff val="30000"/>
                </a:schemeClr>
              </a:solidFill>
              <a:round/>
            </a:ln>
            <a:effectLst/>
          </c:spPr>
          <c:marker>
            <c:symbol val="none"/>
          </c:marker>
          <c:cat>
            <c:numRef>
              <c:f>'03_Hunger_HIgh_OECD_Inequality'!$R$11:$R$56</c:f>
              <c:numCache>
                <c:formatCode>General</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numCache>
            </c:numRef>
          </c:cat>
          <c:val>
            <c:numRef>
              <c:f>'03_Hunger_HIgh_OECD_Inequality'!$BG$11:$BG$56</c:f>
              <c:numCache>
                <c:formatCode>General</c:formatCode>
                <c:ptCount val="46"/>
                <c:pt idx="37">
                  <c:v>0.26800000000000002</c:v>
                </c:pt>
                <c:pt idx="38">
                  <c:v>0.27400000000000002</c:v>
                </c:pt>
                <c:pt idx="39">
                  <c:v>0.27800000000000002</c:v>
                </c:pt>
                <c:pt idx="40">
                  <c:v>0.28199999999999997</c:v>
                </c:pt>
                <c:pt idx="41">
                  <c:v>0.28199999999999997</c:v>
                </c:pt>
                <c:pt idx="42">
                  <c:v>0.27500000000000002</c:v>
                </c:pt>
                <c:pt idx="43">
                  <c:v>0.28000000000000003</c:v>
                </c:pt>
                <c:pt idx="44">
                  <c:v>0.27800000000000002</c:v>
                </c:pt>
              </c:numCache>
            </c:numRef>
          </c:val>
          <c:smooth val="0"/>
          <c:extLst>
            <c:ext xmlns:c16="http://schemas.microsoft.com/office/drawing/2014/chart" uri="{C3380CC4-5D6E-409C-BE32-E72D297353CC}">
              <c16:uniqueId val="{00000029-55E8-9C46-8B99-63F9229544FA}"/>
            </c:ext>
          </c:extLst>
        </c:ser>
        <c:ser>
          <c:idx val="42"/>
          <c:order val="41"/>
          <c:tx>
            <c:strRef>
              <c:f>'03_Hunger_HIgh_OECD_Inequality'!$BH$10</c:f>
              <c:strCache>
                <c:ptCount val="1"/>
                <c:pt idx="0">
                  <c:v>TUR</c:v>
                </c:pt>
              </c:strCache>
            </c:strRef>
          </c:tx>
          <c:spPr>
            <a:ln w="28575" cap="rnd">
              <a:solidFill>
                <a:schemeClr val="accent1">
                  <a:lumMod val="70000"/>
                </a:schemeClr>
              </a:solidFill>
              <a:round/>
            </a:ln>
            <a:effectLst/>
          </c:spPr>
          <c:marker>
            <c:symbol val="none"/>
          </c:marker>
          <c:cat>
            <c:numRef>
              <c:f>'03_Hunger_HIgh_OECD_Inequality'!$R$11:$R$56</c:f>
              <c:numCache>
                <c:formatCode>General</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numCache>
            </c:numRef>
          </c:cat>
          <c:val>
            <c:numRef>
              <c:f>'03_Hunger_HIgh_OECD_Inequality'!$BH$11:$BH$56</c:f>
              <c:numCache>
                <c:formatCode>General</c:formatCode>
                <c:ptCount val="46"/>
                <c:pt idx="35">
                  <c:v>0.40300000000000002</c:v>
                </c:pt>
                <c:pt idx="36">
                  <c:v>0.39900000000000002</c:v>
                </c:pt>
                <c:pt idx="37">
                  <c:v>0.39</c:v>
                </c:pt>
                <c:pt idx="38">
                  <c:v>0.39800000000000002</c:v>
                </c:pt>
                <c:pt idx="39">
                  <c:v>0.40400000000000003</c:v>
                </c:pt>
                <c:pt idx="41">
                  <c:v>0.40899999999999997</c:v>
                </c:pt>
                <c:pt idx="42">
                  <c:v>0.39700000000000002</c:v>
                </c:pt>
              </c:numCache>
            </c:numRef>
          </c:val>
          <c:smooth val="0"/>
          <c:extLst>
            <c:ext xmlns:c16="http://schemas.microsoft.com/office/drawing/2014/chart" uri="{C3380CC4-5D6E-409C-BE32-E72D297353CC}">
              <c16:uniqueId val="{0000002A-55E8-9C46-8B99-63F9229544FA}"/>
            </c:ext>
          </c:extLst>
        </c:ser>
        <c:ser>
          <c:idx val="43"/>
          <c:order val="42"/>
          <c:tx>
            <c:strRef>
              <c:f>'03_Hunger_HIgh_OECD_Inequality'!$BI$10</c:f>
              <c:strCache>
                <c:ptCount val="1"/>
                <c:pt idx="0">
                  <c:v>USA</c:v>
                </c:pt>
              </c:strCache>
            </c:strRef>
          </c:tx>
          <c:spPr>
            <a:ln w="28575" cap="rnd">
              <a:solidFill>
                <a:schemeClr val="accent2">
                  <a:lumMod val="70000"/>
                </a:schemeClr>
              </a:solidFill>
              <a:round/>
            </a:ln>
            <a:effectLst/>
          </c:spPr>
          <c:marker>
            <c:symbol val="none"/>
          </c:marker>
          <c:cat>
            <c:numRef>
              <c:f>'03_Hunger_HIgh_OECD_Inequality'!$R$11:$R$56</c:f>
              <c:numCache>
                <c:formatCode>General</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numCache>
            </c:numRef>
          </c:cat>
          <c:val>
            <c:numRef>
              <c:f>'03_Hunger_HIgh_OECD_Inequality'!$BI$11:$BI$56</c:f>
              <c:numCache>
                <c:formatCode>General</c:formatCode>
                <c:ptCount val="46"/>
                <c:pt idx="37">
                  <c:v>0.39600000000000002</c:v>
                </c:pt>
                <c:pt idx="38">
                  <c:v>0.39400000000000002</c:v>
                </c:pt>
                <c:pt idx="39">
                  <c:v>0.39</c:v>
                </c:pt>
                <c:pt idx="40">
                  <c:v>0.39100000000000001</c:v>
                </c:pt>
                <c:pt idx="41">
                  <c:v>0.39</c:v>
                </c:pt>
                <c:pt idx="42">
                  <c:v>0.39300000000000002</c:v>
                </c:pt>
                <c:pt idx="43">
                  <c:v>0.39500000000000002</c:v>
                </c:pt>
              </c:numCache>
            </c:numRef>
          </c:val>
          <c:smooth val="0"/>
          <c:extLst>
            <c:ext xmlns:c16="http://schemas.microsoft.com/office/drawing/2014/chart" uri="{C3380CC4-5D6E-409C-BE32-E72D297353CC}">
              <c16:uniqueId val="{0000002B-55E8-9C46-8B99-63F9229544FA}"/>
            </c:ext>
          </c:extLst>
        </c:ser>
        <c:ser>
          <c:idx val="44"/>
          <c:order val="43"/>
          <c:tx>
            <c:strRef>
              <c:f>'03_Hunger_HIgh_OECD_Inequality'!$BJ$10</c:f>
              <c:strCache>
                <c:ptCount val="1"/>
                <c:pt idx="0">
                  <c:v>ZAF</c:v>
                </c:pt>
              </c:strCache>
            </c:strRef>
          </c:tx>
          <c:spPr>
            <a:ln w="28575" cap="rnd">
              <a:solidFill>
                <a:schemeClr val="accent3">
                  <a:lumMod val="70000"/>
                </a:schemeClr>
              </a:solidFill>
              <a:round/>
            </a:ln>
            <a:effectLst/>
          </c:spPr>
          <c:marker>
            <c:symbol val="none"/>
          </c:marker>
          <c:cat>
            <c:numRef>
              <c:f>'03_Hunger_HIgh_OECD_Inequality'!$R$11:$R$56</c:f>
              <c:numCache>
                <c:formatCode>General</c:formatCode>
                <c:ptCount val="46"/>
                <c:pt idx="0">
                  <c:v>1976</c:v>
                </c:pt>
                <c:pt idx="1">
                  <c:v>1977</c:v>
                </c:pt>
                <c:pt idx="2">
                  <c:v>1978</c:v>
                </c:pt>
                <c:pt idx="3">
                  <c:v>1979</c:v>
                </c:pt>
                <c:pt idx="4">
                  <c:v>1980</c:v>
                </c:pt>
                <c:pt idx="5">
                  <c:v>1981</c:v>
                </c:pt>
                <c:pt idx="6">
                  <c:v>1982</c:v>
                </c:pt>
                <c:pt idx="7">
                  <c:v>1983</c:v>
                </c:pt>
                <c:pt idx="8">
                  <c:v>1984</c:v>
                </c:pt>
                <c:pt idx="9">
                  <c:v>1985</c:v>
                </c:pt>
                <c:pt idx="10">
                  <c:v>1986</c:v>
                </c:pt>
                <c:pt idx="11">
                  <c:v>1987</c:v>
                </c:pt>
                <c:pt idx="12">
                  <c:v>1988</c:v>
                </c:pt>
                <c:pt idx="13">
                  <c:v>1989</c:v>
                </c:pt>
                <c:pt idx="14">
                  <c:v>1990</c:v>
                </c:pt>
                <c:pt idx="15">
                  <c:v>1991</c:v>
                </c:pt>
                <c:pt idx="16">
                  <c:v>1992</c:v>
                </c:pt>
                <c:pt idx="17">
                  <c:v>1993</c:v>
                </c:pt>
                <c:pt idx="18">
                  <c:v>1994</c:v>
                </c:pt>
                <c:pt idx="19">
                  <c:v>1995</c:v>
                </c:pt>
                <c:pt idx="20">
                  <c:v>1996</c:v>
                </c:pt>
                <c:pt idx="21">
                  <c:v>1997</c:v>
                </c:pt>
                <c:pt idx="22">
                  <c:v>1998</c:v>
                </c:pt>
                <c:pt idx="23">
                  <c:v>1999</c:v>
                </c:pt>
                <c:pt idx="24">
                  <c:v>2000</c:v>
                </c:pt>
                <c:pt idx="25">
                  <c:v>2001</c:v>
                </c:pt>
                <c:pt idx="26">
                  <c:v>2002</c:v>
                </c:pt>
                <c:pt idx="27">
                  <c:v>2003</c:v>
                </c:pt>
                <c:pt idx="28">
                  <c:v>2004</c:v>
                </c:pt>
                <c:pt idx="29">
                  <c:v>2005</c:v>
                </c:pt>
                <c:pt idx="30">
                  <c:v>2006</c:v>
                </c:pt>
                <c:pt idx="31">
                  <c:v>2007</c:v>
                </c:pt>
                <c:pt idx="32">
                  <c:v>2008</c:v>
                </c:pt>
                <c:pt idx="33">
                  <c:v>2009</c:v>
                </c:pt>
                <c:pt idx="34">
                  <c:v>2010</c:v>
                </c:pt>
                <c:pt idx="35">
                  <c:v>2011</c:v>
                </c:pt>
                <c:pt idx="36">
                  <c:v>2012</c:v>
                </c:pt>
                <c:pt idx="37">
                  <c:v>2013</c:v>
                </c:pt>
                <c:pt idx="38">
                  <c:v>2014</c:v>
                </c:pt>
                <c:pt idx="39">
                  <c:v>2015</c:v>
                </c:pt>
                <c:pt idx="40">
                  <c:v>2016</c:v>
                </c:pt>
                <c:pt idx="41">
                  <c:v>2017</c:v>
                </c:pt>
                <c:pt idx="42">
                  <c:v>2018</c:v>
                </c:pt>
                <c:pt idx="43">
                  <c:v>2019</c:v>
                </c:pt>
                <c:pt idx="44">
                  <c:v>2020</c:v>
                </c:pt>
                <c:pt idx="45">
                  <c:v>2021</c:v>
                </c:pt>
              </c:numCache>
            </c:numRef>
          </c:cat>
          <c:val>
            <c:numRef>
              <c:f>'03_Hunger_HIgh_OECD_Inequality'!$BJ$11:$BJ$56</c:f>
              <c:numCache>
                <c:formatCode>General</c:formatCode>
                <c:ptCount val="46"/>
                <c:pt idx="39">
                  <c:v>0.626</c:v>
                </c:pt>
                <c:pt idx="41">
                  <c:v>0.61799999999999999</c:v>
                </c:pt>
              </c:numCache>
            </c:numRef>
          </c:val>
          <c:smooth val="0"/>
          <c:extLst>
            <c:ext xmlns:c16="http://schemas.microsoft.com/office/drawing/2014/chart" uri="{C3380CC4-5D6E-409C-BE32-E72D297353CC}">
              <c16:uniqueId val="{0000002C-55E8-9C46-8B99-63F9229544FA}"/>
            </c:ext>
          </c:extLst>
        </c:ser>
        <c:dLbls>
          <c:showLegendKey val="0"/>
          <c:showVal val="0"/>
          <c:showCatName val="0"/>
          <c:showSerName val="0"/>
          <c:showPercent val="0"/>
          <c:showBubbleSize val="0"/>
        </c:dLbls>
        <c:smooth val="0"/>
        <c:axId val="1307302719"/>
        <c:axId val="1306637247"/>
      </c:lineChart>
      <c:catAx>
        <c:axId val="130730271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306637247"/>
        <c:crosses val="autoZero"/>
        <c:auto val="1"/>
        <c:lblAlgn val="ctr"/>
        <c:lblOffset val="100"/>
        <c:noMultiLvlLbl val="0"/>
      </c:catAx>
      <c:valAx>
        <c:axId val="130663724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30730271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sz="1800" b="1" i="0" baseline="0">
                <a:effectLst/>
              </a:rPr>
              <a:t>Gini Coeffincient of Income Inequality, European countries, 2005-2020</a:t>
            </a:r>
            <a:endParaRPr lang="en-GB">
              <a:effectLst/>
            </a:endParaRPr>
          </a:p>
        </c:rich>
      </c:tx>
      <c:layout>
        <c:manualLayout>
          <c:xMode val="edge"/>
          <c:yMode val="edge"/>
          <c:x val="0.11568520398364839"/>
          <c:y val="2.244314843107298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8"/>
          <c:order val="0"/>
          <c:tx>
            <c:strRef>
              <c:f>'04_Hunger_European_Inequality'!$A$12:$B$12</c:f>
              <c:strCache>
                <c:ptCount val="2"/>
                <c:pt idx="0">
                  <c:v>TUR</c:v>
                </c:pt>
                <c:pt idx="1">
                  <c:v>Turkey</c:v>
                </c:pt>
              </c:strCache>
            </c:strRef>
          </c:tx>
          <c:spPr>
            <a:ln w="28575" cap="rnd">
              <a:solidFill>
                <a:srgbClr val="7030A0"/>
              </a:solidFill>
              <a:round/>
            </a:ln>
            <a:effectLst/>
          </c:spPr>
          <c:marker>
            <c:symbol val="none"/>
          </c:marker>
          <c:cat>
            <c:numRef>
              <c:f>'04_Hunger_European_Inequality'!$C$4:$BK$4</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'04_Hunger_European_Inequality'!$C$12:$BL$12</c:f>
              <c:numCache>
                <c:formatCode>General</c:formatCode>
                <c:ptCount val="62"/>
                <c:pt idx="51">
                  <c:v>0.40300000000000002</c:v>
                </c:pt>
                <c:pt idx="52">
                  <c:v>0.39900000000000002</c:v>
                </c:pt>
                <c:pt idx="53">
                  <c:v>0.39</c:v>
                </c:pt>
                <c:pt idx="54">
                  <c:v>0.39800000000000002</c:v>
                </c:pt>
                <c:pt idx="55">
                  <c:v>0.40400000000000003</c:v>
                </c:pt>
                <c:pt idx="57">
                  <c:v>0.40899999999999997</c:v>
                </c:pt>
                <c:pt idx="58">
                  <c:v>0.39700000000000002</c:v>
                </c:pt>
                <c:pt idx="59">
                  <c:v>0.41499999999999998</c:v>
                </c:pt>
              </c:numCache>
            </c:numRef>
          </c:val>
          <c:smooth val="0"/>
          <c:extLst>
            <c:ext xmlns:c16="http://schemas.microsoft.com/office/drawing/2014/chart" uri="{C3380CC4-5D6E-409C-BE32-E72D297353CC}">
              <c16:uniqueId val="{00000000-61E9-1C40-A776-336EB00237B2}"/>
            </c:ext>
          </c:extLst>
        </c:ser>
        <c:ser>
          <c:idx val="9"/>
          <c:order val="1"/>
          <c:tx>
            <c:strRef>
              <c:f>'04_Hunger_European_Inequality'!$A$13:$B$13</c:f>
              <c:strCache>
                <c:ptCount val="2"/>
                <c:pt idx="0">
                  <c:v>BGR</c:v>
                </c:pt>
                <c:pt idx="1">
                  <c:v>Bulgaria</c:v>
                </c:pt>
              </c:strCache>
            </c:strRef>
          </c:tx>
          <c:spPr>
            <a:ln w="28575" cap="rnd">
              <a:solidFill>
                <a:schemeClr val="accent1">
                  <a:lumMod val="50000"/>
                </a:schemeClr>
              </a:solidFill>
              <a:prstDash val="sysDash"/>
              <a:round/>
            </a:ln>
            <a:effectLst/>
          </c:spPr>
          <c:marker>
            <c:symbol val="none"/>
          </c:marker>
          <c:cat>
            <c:numRef>
              <c:f>'04_Hunger_European_Inequality'!$C$4:$BK$4</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'04_Hunger_European_Inequality'!$C$13:$BL$13</c:f>
              <c:numCache>
                <c:formatCode>General</c:formatCode>
                <c:ptCount val="62"/>
                <c:pt idx="46">
                  <c:v>0.35299999999999998</c:v>
                </c:pt>
                <c:pt idx="47">
                  <c:v>0.36299999999999999</c:v>
                </c:pt>
                <c:pt idx="48">
                  <c:v>0.33</c:v>
                </c:pt>
                <c:pt idx="49">
                  <c:v>0.33</c:v>
                </c:pt>
                <c:pt idx="50">
                  <c:v>0.32900000000000001</c:v>
                </c:pt>
                <c:pt idx="51">
                  <c:v>0.34</c:v>
                </c:pt>
                <c:pt idx="52">
                  <c:v>0.35599999999999998</c:v>
                </c:pt>
                <c:pt idx="53">
                  <c:v>0.35399999999999998</c:v>
                </c:pt>
                <c:pt idx="54">
                  <c:v>0.36899999999999999</c:v>
                </c:pt>
                <c:pt idx="55">
                  <c:v>0.377</c:v>
                </c:pt>
                <c:pt idx="56">
                  <c:v>0.40200000000000002</c:v>
                </c:pt>
                <c:pt idx="57">
                  <c:v>0.39500000000000002</c:v>
                </c:pt>
                <c:pt idx="58">
                  <c:v>0.40799999999999997</c:v>
                </c:pt>
                <c:pt idx="59">
                  <c:v>0.40200000000000002</c:v>
                </c:pt>
              </c:numCache>
            </c:numRef>
          </c:val>
          <c:smooth val="0"/>
          <c:extLst>
            <c:ext xmlns:c16="http://schemas.microsoft.com/office/drawing/2014/chart" uri="{C3380CC4-5D6E-409C-BE32-E72D297353CC}">
              <c16:uniqueId val="{00000001-61E9-1C40-A776-336EB00237B2}"/>
            </c:ext>
          </c:extLst>
        </c:ser>
        <c:ser>
          <c:idx val="16"/>
          <c:order val="2"/>
          <c:tx>
            <c:strRef>
              <c:f>'04_Hunger_European_Inequality'!$A$20:$B$20</c:f>
              <c:strCache>
                <c:ptCount val="2"/>
                <c:pt idx="0">
                  <c:v>GBR</c:v>
                </c:pt>
                <c:pt idx="1">
                  <c:v>United Kingdom</c:v>
                </c:pt>
              </c:strCache>
            </c:strRef>
          </c:tx>
          <c:spPr>
            <a:ln w="66675" cap="rnd">
              <a:solidFill>
                <a:srgbClr val="FF0000"/>
              </a:solidFill>
              <a:round/>
            </a:ln>
            <a:effectLst/>
          </c:spPr>
          <c:marker>
            <c:symbol val="none"/>
          </c:marker>
          <c:cat>
            <c:numRef>
              <c:f>'04_Hunger_European_Inequality'!$C$4:$BK$4</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'04_Hunger_European_Inequality'!$C$20:$BL$20</c:f>
              <c:numCache>
                <c:formatCode>0.000</c:formatCode>
                <c:ptCount val="62"/>
                <c:pt idx="1">
                  <c:v>0.26453795000000002</c:v>
                </c:pt>
                <c:pt idx="2">
                  <c:v>0.25137619999999999</c:v>
                </c:pt>
                <c:pt idx="3">
                  <c:v>0.27475149999999998</c:v>
                </c:pt>
                <c:pt idx="4">
                  <c:v>0.26794614999999999</c:v>
                </c:pt>
                <c:pt idx="5">
                  <c:v>0.254025</c:v>
                </c:pt>
                <c:pt idx="6">
                  <c:v>0.26403399999999999</c:v>
                </c:pt>
                <c:pt idx="7">
                  <c:v>0.25476405000000002</c:v>
                </c:pt>
                <c:pt idx="8">
                  <c:v>0.25339584999999998</c:v>
                </c:pt>
                <c:pt idx="9">
                  <c:v>0.26099915000000001</c:v>
                </c:pt>
                <c:pt idx="10">
                  <c:v>0.26349734999999996</c:v>
                </c:pt>
                <c:pt idx="11">
                  <c:v>0.271366</c:v>
                </c:pt>
                <c:pt idx="12">
                  <c:v>0.27441815000000003</c:v>
                </c:pt>
                <c:pt idx="13">
                  <c:v>0.26346230000000004</c:v>
                </c:pt>
                <c:pt idx="14">
                  <c:v>0.25596180000000002</c:v>
                </c:pt>
                <c:pt idx="15">
                  <c:v>0.24748539999999999</c:v>
                </c:pt>
                <c:pt idx="16">
                  <c:v>0.24708285000000002</c:v>
                </c:pt>
                <c:pt idx="17">
                  <c:v>0.24399969999999999</c:v>
                </c:pt>
                <c:pt idx="18">
                  <c:v>0.2439306</c:v>
                </c:pt>
                <c:pt idx="19">
                  <c:v>0.25706289999999998</c:v>
                </c:pt>
                <c:pt idx="20">
                  <c:v>0.2624128</c:v>
                </c:pt>
                <c:pt idx="21">
                  <c:v>0.27017029999999997</c:v>
                </c:pt>
                <c:pt idx="22">
                  <c:v>0.26954635000000005</c:v>
                </c:pt>
                <c:pt idx="23">
                  <c:v>0.27701569999999998</c:v>
                </c:pt>
                <c:pt idx="24">
                  <c:v>0.2799101</c:v>
                </c:pt>
                <c:pt idx="25">
                  <c:v>0.29146989999999995</c:v>
                </c:pt>
                <c:pt idx="26">
                  <c:v>0.30210665000000003</c:v>
                </c:pt>
                <c:pt idx="27">
                  <c:v>0.31678335000000002</c:v>
                </c:pt>
                <c:pt idx="28">
                  <c:v>0.33366194999999998</c:v>
                </c:pt>
                <c:pt idx="29">
                  <c:v>0.33771715000000002</c:v>
                </c:pt>
                <c:pt idx="30">
                  <c:v>0.35262850000000001</c:v>
                </c:pt>
                <c:pt idx="31">
                  <c:v>0.35528519999999997</c:v>
                </c:pt>
                <c:pt idx="32">
                  <c:v>0.35710410000000004</c:v>
                </c:pt>
                <c:pt idx="33">
                  <c:v>0.35701579999999999</c:v>
                </c:pt>
                <c:pt idx="34">
                  <c:v>0.35316305000000003</c:v>
                </c:pt>
                <c:pt idx="35">
                  <c:v>0.35262349999999998</c:v>
                </c:pt>
                <c:pt idx="36">
                  <c:v>0.35345409999999999</c:v>
                </c:pt>
                <c:pt idx="37">
                  <c:v>0.35973664999999999</c:v>
                </c:pt>
                <c:pt idx="38">
                  <c:v>0.36667315</c:v>
                </c:pt>
                <c:pt idx="39">
                  <c:v>0.36453080000000004</c:v>
                </c:pt>
                <c:pt idx="40">
                  <c:v>0.37090645</c:v>
                </c:pt>
                <c:pt idx="41">
                  <c:v>0.36507339999999999</c:v>
                </c:pt>
                <c:pt idx="42" formatCode="General">
                  <c:v>0.35899999999999999</c:v>
                </c:pt>
                <c:pt idx="43" formatCode="General">
                  <c:v>0.35299999999999998</c:v>
                </c:pt>
                <c:pt idx="44" formatCode="General">
                  <c:v>0.35399999999999998</c:v>
                </c:pt>
                <c:pt idx="45" formatCode="General">
                  <c:v>0.35899999999999999</c:v>
                </c:pt>
                <c:pt idx="46" formatCode="General">
                  <c:v>0.36399999999999999</c:v>
                </c:pt>
                <c:pt idx="47" formatCode="General">
                  <c:v>0.373</c:v>
                </c:pt>
                <c:pt idx="48" formatCode="General">
                  <c:v>0.36899999999999999</c:v>
                </c:pt>
                <c:pt idx="49" formatCode="General">
                  <c:v>0.374</c:v>
                </c:pt>
                <c:pt idx="50" formatCode="General">
                  <c:v>0.35099999999999998</c:v>
                </c:pt>
                <c:pt idx="51" formatCode="General">
                  <c:v>0.35399999999999998</c:v>
                </c:pt>
                <c:pt idx="52" formatCode="General">
                  <c:v>0.35099999999999998</c:v>
                </c:pt>
                <c:pt idx="53" formatCode="General">
                  <c:v>0.35799999999999998</c:v>
                </c:pt>
                <c:pt idx="54" formatCode="General">
                  <c:v>0.35599999999999998</c:v>
                </c:pt>
                <c:pt idx="55" formatCode="General">
                  <c:v>0.36</c:v>
                </c:pt>
                <c:pt idx="56" formatCode="General">
                  <c:v>0.35099999999999998</c:v>
                </c:pt>
                <c:pt idx="57" formatCode="General">
                  <c:v>0.35699999999999998</c:v>
                </c:pt>
                <c:pt idx="58" formatCode="General">
                  <c:v>0.36599999999999999</c:v>
                </c:pt>
                <c:pt idx="59" formatCode="General">
                  <c:v>0.36599999999999999</c:v>
                </c:pt>
                <c:pt idx="60" formatCode="General">
                  <c:v>0.35499999999999998</c:v>
                </c:pt>
              </c:numCache>
            </c:numRef>
          </c:val>
          <c:smooth val="0"/>
          <c:extLst>
            <c:ext xmlns:c16="http://schemas.microsoft.com/office/drawing/2014/chart" uri="{C3380CC4-5D6E-409C-BE32-E72D297353CC}">
              <c16:uniqueId val="{00000002-61E9-1C40-A776-336EB00237B2}"/>
            </c:ext>
          </c:extLst>
        </c:ser>
        <c:ser>
          <c:idx val="12"/>
          <c:order val="3"/>
          <c:tx>
            <c:strRef>
              <c:f>'04_Hunger_European_Inequality'!$A$16:$B$16</c:f>
              <c:strCache>
                <c:ptCount val="2"/>
                <c:pt idx="0">
                  <c:v>LTU</c:v>
                </c:pt>
                <c:pt idx="1">
                  <c:v>Lithuania</c:v>
                </c:pt>
              </c:strCache>
            </c:strRef>
          </c:tx>
          <c:spPr>
            <a:ln w="28575" cap="rnd">
              <a:solidFill>
                <a:schemeClr val="accent1">
                  <a:lumMod val="50000"/>
                </a:schemeClr>
              </a:solidFill>
              <a:prstDash val="dash"/>
              <a:round/>
            </a:ln>
            <a:effectLst/>
          </c:spPr>
          <c:marker>
            <c:symbol val="none"/>
          </c:marker>
          <c:cat>
            <c:numRef>
              <c:f>'04_Hunger_European_Inequality'!$C$4:$BK$4</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'04_Hunger_European_Inequality'!$C$16:$BL$16</c:f>
              <c:numCache>
                <c:formatCode>General</c:formatCode>
                <c:ptCount val="62"/>
                <c:pt idx="44">
                  <c:v>0.34899999999999998</c:v>
                </c:pt>
                <c:pt idx="45">
                  <c:v>0.35199999999999998</c:v>
                </c:pt>
                <c:pt idx="46">
                  <c:v>0.32800000000000001</c:v>
                </c:pt>
                <c:pt idx="47">
                  <c:v>0.33700000000000002</c:v>
                </c:pt>
                <c:pt idx="48">
                  <c:v>0.35699999999999998</c:v>
                </c:pt>
                <c:pt idx="49">
                  <c:v>0.36499999999999999</c:v>
                </c:pt>
                <c:pt idx="50">
                  <c:v>0.32900000000000001</c:v>
                </c:pt>
                <c:pt idx="51">
                  <c:v>0.32100000000000001</c:v>
                </c:pt>
                <c:pt idx="52">
                  <c:v>0.35</c:v>
                </c:pt>
                <c:pt idx="53">
                  <c:v>0.35099999999999998</c:v>
                </c:pt>
                <c:pt idx="54">
                  <c:v>0.38</c:v>
                </c:pt>
                <c:pt idx="55">
                  <c:v>0.372</c:v>
                </c:pt>
                <c:pt idx="56">
                  <c:v>0.378</c:v>
                </c:pt>
                <c:pt idx="57">
                  <c:v>0.374</c:v>
                </c:pt>
                <c:pt idx="58">
                  <c:v>0.36099999999999999</c:v>
                </c:pt>
                <c:pt idx="59">
                  <c:v>0.35699999999999998</c:v>
                </c:pt>
              </c:numCache>
            </c:numRef>
          </c:val>
          <c:smooth val="0"/>
          <c:extLst>
            <c:ext xmlns:c16="http://schemas.microsoft.com/office/drawing/2014/chart" uri="{C3380CC4-5D6E-409C-BE32-E72D297353CC}">
              <c16:uniqueId val="{00000003-61E9-1C40-A776-336EB00237B2}"/>
            </c:ext>
          </c:extLst>
        </c:ser>
        <c:ser>
          <c:idx val="15"/>
          <c:order val="4"/>
          <c:tx>
            <c:strRef>
              <c:f>'04_Hunger_European_Inequality'!$A$19:$B$19</c:f>
              <c:strCache>
                <c:ptCount val="2"/>
                <c:pt idx="0">
                  <c:v>ROU</c:v>
                </c:pt>
                <c:pt idx="1">
                  <c:v>Romania</c:v>
                </c:pt>
              </c:strCache>
            </c:strRef>
          </c:tx>
          <c:spPr>
            <a:ln w="28575" cap="rnd">
              <a:solidFill>
                <a:schemeClr val="accent1">
                  <a:lumMod val="75000"/>
                </a:schemeClr>
              </a:solidFill>
              <a:round/>
            </a:ln>
            <a:effectLst/>
          </c:spPr>
          <c:marker>
            <c:symbol val="none"/>
          </c:marker>
          <c:cat>
            <c:numRef>
              <c:f>'04_Hunger_European_Inequality'!$C$4:$BK$4</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'04_Hunger_European_Inequality'!$C$19:$BL$19</c:f>
              <c:numCache>
                <c:formatCode>General</c:formatCode>
                <c:ptCount val="62"/>
                <c:pt idx="46">
                  <c:v>0.38</c:v>
                </c:pt>
                <c:pt idx="47">
                  <c:v>0.36</c:v>
                </c:pt>
                <c:pt idx="48">
                  <c:v>0.34899999999999998</c:v>
                </c:pt>
                <c:pt idx="49">
                  <c:v>0.33300000000000002</c:v>
                </c:pt>
                <c:pt idx="50">
                  <c:v>0.33900000000000002</c:v>
                </c:pt>
                <c:pt idx="51">
                  <c:v>0.33900000000000002</c:v>
                </c:pt>
                <c:pt idx="52">
                  <c:v>0.34399999999999997</c:v>
                </c:pt>
                <c:pt idx="53">
                  <c:v>0.34699999999999998</c:v>
                </c:pt>
                <c:pt idx="54">
                  <c:v>0.371</c:v>
                </c:pt>
                <c:pt idx="55">
                  <c:v>0.34599999999999997</c:v>
                </c:pt>
                <c:pt idx="56">
                  <c:v>0.33200000000000002</c:v>
                </c:pt>
                <c:pt idx="57">
                  <c:v>0.35099999999999998</c:v>
                </c:pt>
                <c:pt idx="58">
                  <c:v>0.35</c:v>
                </c:pt>
                <c:pt idx="59">
                  <c:v>0.33900000000000002</c:v>
                </c:pt>
              </c:numCache>
            </c:numRef>
          </c:val>
          <c:smooth val="0"/>
          <c:extLst>
            <c:ext xmlns:c16="http://schemas.microsoft.com/office/drawing/2014/chart" uri="{C3380CC4-5D6E-409C-BE32-E72D297353CC}">
              <c16:uniqueId val="{00000004-61E9-1C40-A776-336EB00237B2}"/>
            </c:ext>
          </c:extLst>
        </c:ser>
        <c:ser>
          <c:idx val="17"/>
          <c:order val="5"/>
          <c:tx>
            <c:strRef>
              <c:f>'04_Hunger_European_Inequality'!$A$21:$B$21</c:f>
              <c:strCache>
                <c:ptCount val="2"/>
                <c:pt idx="0">
                  <c:v>EST</c:v>
                </c:pt>
                <c:pt idx="1">
                  <c:v>Estonia</c:v>
                </c:pt>
              </c:strCache>
            </c:strRef>
          </c:tx>
          <c:spPr>
            <a:ln w="28575" cap="rnd">
              <a:solidFill>
                <a:schemeClr val="accent5">
                  <a:lumMod val="50000"/>
                </a:schemeClr>
              </a:solidFill>
              <a:round/>
            </a:ln>
            <a:effectLst/>
          </c:spPr>
          <c:marker>
            <c:symbol val="none"/>
          </c:marker>
          <c:cat>
            <c:numRef>
              <c:f>'04_Hunger_European_Inequality'!$C$4:$BK$4</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'04_Hunger_European_Inequality'!$C$21:$BL$21</c:f>
              <c:numCache>
                <c:formatCode>General</c:formatCode>
                <c:ptCount val="62"/>
                <c:pt idx="53">
                  <c:v>0.35599999999999998</c:v>
                </c:pt>
                <c:pt idx="54">
                  <c:v>0.34599999999999997</c:v>
                </c:pt>
                <c:pt idx="55">
                  <c:v>0.33</c:v>
                </c:pt>
                <c:pt idx="56">
                  <c:v>0.314</c:v>
                </c:pt>
                <c:pt idx="57">
                  <c:v>0.309</c:v>
                </c:pt>
                <c:pt idx="58">
                  <c:v>0.30499999999999999</c:v>
                </c:pt>
                <c:pt idx="59">
                  <c:v>0.30499999999999999</c:v>
                </c:pt>
              </c:numCache>
            </c:numRef>
          </c:val>
          <c:smooth val="0"/>
          <c:extLst>
            <c:ext xmlns:c16="http://schemas.microsoft.com/office/drawing/2014/chart" uri="{C3380CC4-5D6E-409C-BE32-E72D297353CC}">
              <c16:uniqueId val="{00000005-61E9-1C40-A776-336EB00237B2}"/>
            </c:ext>
          </c:extLst>
        </c:ser>
        <c:ser>
          <c:idx val="18"/>
          <c:order val="6"/>
          <c:tx>
            <c:strRef>
              <c:f>'04_Hunger_European_Inequality'!$A$22:$B$22</c:f>
              <c:strCache>
                <c:ptCount val="2"/>
                <c:pt idx="0">
                  <c:v>LVA</c:v>
                </c:pt>
                <c:pt idx="1">
                  <c:v>Latvia</c:v>
                </c:pt>
              </c:strCache>
            </c:strRef>
          </c:tx>
          <c:spPr>
            <a:ln w="28575" cap="rnd">
              <a:solidFill>
                <a:schemeClr val="accent5">
                  <a:lumMod val="75000"/>
                </a:schemeClr>
              </a:solidFill>
              <a:round/>
            </a:ln>
            <a:effectLst/>
          </c:spPr>
          <c:marker>
            <c:symbol val="none"/>
          </c:marker>
          <c:cat>
            <c:numRef>
              <c:f>'04_Hunger_European_Inequality'!$C$4:$BK$4</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'04_Hunger_European_Inequality'!$C$22:$BL$22</c:f>
              <c:numCache>
                <c:formatCode>General</c:formatCode>
                <c:ptCount val="62"/>
                <c:pt idx="44">
                  <c:v>0.36399999999999999</c:v>
                </c:pt>
                <c:pt idx="45">
                  <c:v>0.39100000000000001</c:v>
                </c:pt>
                <c:pt idx="46">
                  <c:v>0.35</c:v>
                </c:pt>
                <c:pt idx="47">
                  <c:v>0.375</c:v>
                </c:pt>
                <c:pt idx="48">
                  <c:v>0.375</c:v>
                </c:pt>
                <c:pt idx="49">
                  <c:v>0.35399999999999998</c:v>
                </c:pt>
                <c:pt idx="50">
                  <c:v>0.34599999999999997</c:v>
                </c:pt>
                <c:pt idx="51">
                  <c:v>0.35099999999999998</c:v>
                </c:pt>
                <c:pt idx="52">
                  <c:v>0.34599999999999997</c:v>
                </c:pt>
                <c:pt idx="53">
                  <c:v>0.35099999999999998</c:v>
                </c:pt>
                <c:pt idx="54">
                  <c:v>0.34899999999999998</c:v>
                </c:pt>
                <c:pt idx="55">
                  <c:v>0.34599999999999997</c:v>
                </c:pt>
                <c:pt idx="56">
                  <c:v>0.34599999999999997</c:v>
                </c:pt>
                <c:pt idx="57">
                  <c:v>0.35499999999999998</c:v>
                </c:pt>
                <c:pt idx="58">
                  <c:v>0.35099999999999998</c:v>
                </c:pt>
                <c:pt idx="59">
                  <c:v>0.34399999999999997</c:v>
                </c:pt>
                <c:pt idx="60">
                  <c:v>0.35499999999999998</c:v>
                </c:pt>
              </c:numCache>
            </c:numRef>
          </c:val>
          <c:smooth val="0"/>
          <c:extLst>
            <c:ext xmlns:c16="http://schemas.microsoft.com/office/drawing/2014/chart" uri="{C3380CC4-5D6E-409C-BE32-E72D297353CC}">
              <c16:uniqueId val="{00000006-61E9-1C40-A776-336EB00237B2}"/>
            </c:ext>
          </c:extLst>
        </c:ser>
        <c:ser>
          <c:idx val="19"/>
          <c:order val="7"/>
          <c:tx>
            <c:strRef>
              <c:f>'04_Hunger_European_Inequality'!$A$23:$B$23</c:f>
              <c:strCache>
                <c:ptCount val="2"/>
                <c:pt idx="0">
                  <c:v>ESP</c:v>
                </c:pt>
                <c:pt idx="1">
                  <c:v>Spain</c:v>
                </c:pt>
              </c:strCache>
            </c:strRef>
          </c:tx>
          <c:spPr>
            <a:ln w="28575" cap="rnd">
              <a:solidFill>
                <a:schemeClr val="accent2"/>
              </a:solidFill>
              <a:round/>
            </a:ln>
            <a:effectLst/>
          </c:spPr>
          <c:marker>
            <c:symbol val="none"/>
          </c:marker>
          <c:cat>
            <c:numRef>
              <c:f>'04_Hunger_European_Inequality'!$C$4:$BK$4</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'04_Hunger_European_Inequality'!$C$23:$BL$23</c:f>
              <c:numCache>
                <c:formatCode>General</c:formatCode>
                <c:ptCount val="62"/>
                <c:pt idx="47">
                  <c:v>0.313</c:v>
                </c:pt>
                <c:pt idx="48">
                  <c:v>0.32700000000000001</c:v>
                </c:pt>
                <c:pt idx="49">
                  <c:v>0.33300000000000002</c:v>
                </c:pt>
                <c:pt idx="50">
                  <c:v>0.33900000000000002</c:v>
                </c:pt>
                <c:pt idx="51">
                  <c:v>0.34100000000000003</c:v>
                </c:pt>
                <c:pt idx="52">
                  <c:v>0.33400000000000002</c:v>
                </c:pt>
                <c:pt idx="53">
                  <c:v>0.34499999999999997</c:v>
                </c:pt>
                <c:pt idx="54">
                  <c:v>0.34300000000000003</c:v>
                </c:pt>
                <c:pt idx="55">
                  <c:v>0.34399999999999997</c:v>
                </c:pt>
                <c:pt idx="56">
                  <c:v>0.34100000000000003</c:v>
                </c:pt>
                <c:pt idx="57">
                  <c:v>0.33300000000000002</c:v>
                </c:pt>
                <c:pt idx="58">
                  <c:v>0.33</c:v>
                </c:pt>
                <c:pt idx="59">
                  <c:v>0.32</c:v>
                </c:pt>
              </c:numCache>
            </c:numRef>
          </c:val>
          <c:smooth val="0"/>
          <c:extLst>
            <c:ext xmlns:c16="http://schemas.microsoft.com/office/drawing/2014/chart" uri="{C3380CC4-5D6E-409C-BE32-E72D297353CC}">
              <c16:uniqueId val="{00000007-61E9-1C40-A776-336EB00237B2}"/>
            </c:ext>
          </c:extLst>
        </c:ser>
        <c:ser>
          <c:idx val="20"/>
          <c:order val="8"/>
          <c:tx>
            <c:strRef>
              <c:f>'04_Hunger_European_Inequality'!$A$24:$B$24</c:f>
              <c:strCache>
                <c:ptCount val="2"/>
                <c:pt idx="0">
                  <c:v>GRC</c:v>
                </c:pt>
                <c:pt idx="1">
                  <c:v>Greece</c:v>
                </c:pt>
              </c:strCache>
            </c:strRef>
          </c:tx>
          <c:spPr>
            <a:ln w="28575" cap="rnd">
              <a:solidFill>
                <a:schemeClr val="accent2"/>
              </a:solidFill>
              <a:round/>
            </a:ln>
            <a:effectLst/>
          </c:spPr>
          <c:marker>
            <c:symbol val="none"/>
          </c:marker>
          <c:cat>
            <c:numRef>
              <c:f>'04_Hunger_European_Inequality'!$C$4:$BK$4</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'04_Hunger_European_Inequality'!$C$24:$BL$24</c:f>
              <c:numCache>
                <c:formatCode>General</c:formatCode>
                <c:ptCount val="62"/>
                <c:pt idx="44">
                  <c:v>0.33300000000000002</c:v>
                </c:pt>
                <c:pt idx="45">
                  <c:v>0.34499999999999997</c:v>
                </c:pt>
                <c:pt idx="46">
                  <c:v>0.33700000000000002</c:v>
                </c:pt>
                <c:pt idx="47">
                  <c:v>0.32900000000000001</c:v>
                </c:pt>
                <c:pt idx="48">
                  <c:v>0.32800000000000001</c:v>
                </c:pt>
                <c:pt idx="49">
                  <c:v>0.33</c:v>
                </c:pt>
                <c:pt idx="50">
                  <c:v>0.33600000000000002</c:v>
                </c:pt>
                <c:pt idx="51">
                  <c:v>0.33300000000000002</c:v>
                </c:pt>
                <c:pt idx="52">
                  <c:v>0.33800000000000002</c:v>
                </c:pt>
                <c:pt idx="53">
                  <c:v>0.34200000000000003</c:v>
                </c:pt>
                <c:pt idx="54">
                  <c:v>0.33900000000000002</c:v>
                </c:pt>
                <c:pt idx="55">
                  <c:v>0.34</c:v>
                </c:pt>
                <c:pt idx="56">
                  <c:v>0.33300000000000002</c:v>
                </c:pt>
                <c:pt idx="57">
                  <c:v>0.31900000000000001</c:v>
                </c:pt>
                <c:pt idx="58">
                  <c:v>0.30599999999999999</c:v>
                </c:pt>
                <c:pt idx="59">
                  <c:v>0.308</c:v>
                </c:pt>
              </c:numCache>
            </c:numRef>
          </c:val>
          <c:smooth val="0"/>
          <c:extLst>
            <c:ext xmlns:c16="http://schemas.microsoft.com/office/drawing/2014/chart" uri="{C3380CC4-5D6E-409C-BE32-E72D297353CC}">
              <c16:uniqueId val="{00000008-61E9-1C40-A776-336EB00237B2}"/>
            </c:ext>
          </c:extLst>
        </c:ser>
        <c:ser>
          <c:idx val="22"/>
          <c:order val="9"/>
          <c:tx>
            <c:strRef>
              <c:f>'04_Hunger_European_Inequality'!$A$26:$B$26</c:f>
              <c:strCache>
                <c:ptCount val="2"/>
                <c:pt idx="0">
                  <c:v>PRT</c:v>
                </c:pt>
                <c:pt idx="1">
                  <c:v>Portugal</c:v>
                </c:pt>
              </c:strCache>
            </c:strRef>
          </c:tx>
          <c:spPr>
            <a:ln w="28575" cap="rnd">
              <a:solidFill>
                <a:schemeClr val="accent2"/>
              </a:solidFill>
              <a:prstDash val="sysDot"/>
              <a:round/>
            </a:ln>
            <a:effectLst/>
          </c:spPr>
          <c:marker>
            <c:symbol val="none"/>
          </c:marker>
          <c:cat>
            <c:numRef>
              <c:f>'04_Hunger_European_Inequality'!$C$4:$BK$4</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'04_Hunger_European_Inequality'!$C$26:$BL$26</c:f>
              <c:numCache>
                <c:formatCode>General</c:formatCode>
                <c:ptCount val="62"/>
                <c:pt idx="44">
                  <c:v>0.38300000000000001</c:v>
                </c:pt>
                <c:pt idx="45">
                  <c:v>0.378</c:v>
                </c:pt>
                <c:pt idx="46">
                  <c:v>0.36799999999999999</c:v>
                </c:pt>
                <c:pt idx="47">
                  <c:v>0.36</c:v>
                </c:pt>
                <c:pt idx="48">
                  <c:v>0.35399999999999998</c:v>
                </c:pt>
                <c:pt idx="49">
                  <c:v>0.33600000000000002</c:v>
                </c:pt>
                <c:pt idx="50">
                  <c:v>0.34100000000000003</c:v>
                </c:pt>
                <c:pt idx="51">
                  <c:v>0.33700000000000002</c:v>
                </c:pt>
                <c:pt idx="52">
                  <c:v>0.33700000000000002</c:v>
                </c:pt>
                <c:pt idx="53">
                  <c:v>0.34100000000000003</c:v>
                </c:pt>
                <c:pt idx="54">
                  <c:v>0.33800000000000002</c:v>
                </c:pt>
                <c:pt idx="55">
                  <c:v>0.33600000000000002</c:v>
                </c:pt>
                <c:pt idx="56">
                  <c:v>0.33100000000000002</c:v>
                </c:pt>
                <c:pt idx="57">
                  <c:v>0.32</c:v>
                </c:pt>
                <c:pt idx="58">
                  <c:v>0.317</c:v>
                </c:pt>
                <c:pt idx="59">
                  <c:v>0.31</c:v>
                </c:pt>
              </c:numCache>
            </c:numRef>
          </c:val>
          <c:smooth val="0"/>
          <c:extLst>
            <c:ext xmlns:c16="http://schemas.microsoft.com/office/drawing/2014/chart" uri="{C3380CC4-5D6E-409C-BE32-E72D297353CC}">
              <c16:uniqueId val="{00000009-61E9-1C40-A776-336EB00237B2}"/>
            </c:ext>
          </c:extLst>
        </c:ser>
        <c:ser>
          <c:idx val="24"/>
          <c:order val="10"/>
          <c:tx>
            <c:strRef>
              <c:f>'04_Hunger_European_Inequality'!$A$28:$B$28</c:f>
              <c:strCache>
                <c:ptCount val="2"/>
                <c:pt idx="0">
                  <c:v>ITA</c:v>
                </c:pt>
                <c:pt idx="1">
                  <c:v>Italy</c:v>
                </c:pt>
              </c:strCache>
            </c:strRef>
          </c:tx>
          <c:spPr>
            <a:ln w="28575" cap="rnd">
              <a:solidFill>
                <a:schemeClr val="accent2"/>
              </a:solidFill>
              <a:round/>
            </a:ln>
            <a:effectLst/>
          </c:spPr>
          <c:marker>
            <c:symbol val="none"/>
          </c:marker>
          <c:cat>
            <c:numRef>
              <c:f>'04_Hunger_European_Inequality'!$C$4:$BK$4</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'04_Hunger_European_Inequality'!$C$28:$BL$28</c:f>
              <c:numCache>
                <c:formatCode>General</c:formatCode>
                <c:ptCount val="62"/>
                <c:pt idx="44">
                  <c:v>0.33100000000000002</c:v>
                </c:pt>
                <c:pt idx="45">
                  <c:v>0.32400000000000001</c:v>
                </c:pt>
                <c:pt idx="46">
                  <c:v>0.32400000000000001</c:v>
                </c:pt>
                <c:pt idx="47">
                  <c:v>0.313</c:v>
                </c:pt>
                <c:pt idx="48">
                  <c:v>0.317</c:v>
                </c:pt>
                <c:pt idx="49">
                  <c:v>0.315</c:v>
                </c:pt>
                <c:pt idx="50">
                  <c:v>0.32700000000000001</c:v>
                </c:pt>
                <c:pt idx="51">
                  <c:v>0.32700000000000001</c:v>
                </c:pt>
                <c:pt idx="52">
                  <c:v>0.33</c:v>
                </c:pt>
                <c:pt idx="53">
                  <c:v>0.32500000000000001</c:v>
                </c:pt>
                <c:pt idx="54">
                  <c:v>0.32600000000000001</c:v>
                </c:pt>
                <c:pt idx="55">
                  <c:v>0.33300000000000002</c:v>
                </c:pt>
                <c:pt idx="56">
                  <c:v>0.32700000000000001</c:v>
                </c:pt>
                <c:pt idx="57">
                  <c:v>0.33400000000000002</c:v>
                </c:pt>
                <c:pt idx="58">
                  <c:v>0.33</c:v>
                </c:pt>
              </c:numCache>
            </c:numRef>
          </c:val>
          <c:smooth val="0"/>
          <c:extLst>
            <c:ext xmlns:c16="http://schemas.microsoft.com/office/drawing/2014/chart" uri="{C3380CC4-5D6E-409C-BE32-E72D297353CC}">
              <c16:uniqueId val="{0000000A-61E9-1C40-A776-336EB00237B2}"/>
            </c:ext>
          </c:extLst>
        </c:ser>
        <c:ser>
          <c:idx val="26"/>
          <c:order val="11"/>
          <c:tx>
            <c:strRef>
              <c:f>'04_Hunger_European_Inequality'!$A$30:$B$30</c:f>
              <c:strCache>
                <c:ptCount val="2"/>
                <c:pt idx="0">
                  <c:v>LUX</c:v>
                </c:pt>
                <c:pt idx="1">
                  <c:v>Luxembourg</c:v>
                </c:pt>
              </c:strCache>
            </c:strRef>
          </c:tx>
          <c:spPr>
            <a:ln w="28575" cap="rnd">
              <a:solidFill>
                <a:schemeClr val="accent2"/>
              </a:solidFill>
              <a:round/>
            </a:ln>
            <a:effectLst/>
          </c:spPr>
          <c:marker>
            <c:symbol val="none"/>
          </c:marker>
          <c:cat>
            <c:numRef>
              <c:f>'04_Hunger_European_Inequality'!$C$4:$BK$4</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'04_Hunger_European_Inequality'!$C$30:$BL$30</c:f>
              <c:numCache>
                <c:formatCode>General</c:formatCode>
                <c:ptCount val="62"/>
                <c:pt idx="55">
                  <c:v>0.30599999999999999</c:v>
                </c:pt>
                <c:pt idx="56">
                  <c:v>0.30499999999999999</c:v>
                </c:pt>
                <c:pt idx="57">
                  <c:v>0.32700000000000001</c:v>
                </c:pt>
                <c:pt idx="58">
                  <c:v>0.318</c:v>
                </c:pt>
                <c:pt idx="59">
                  <c:v>0.30499999999999999</c:v>
                </c:pt>
              </c:numCache>
            </c:numRef>
          </c:val>
          <c:smooth val="0"/>
          <c:extLst>
            <c:ext xmlns:c16="http://schemas.microsoft.com/office/drawing/2014/chart" uri="{C3380CC4-5D6E-409C-BE32-E72D297353CC}">
              <c16:uniqueId val="{0000000B-61E9-1C40-A776-336EB00237B2}"/>
            </c:ext>
          </c:extLst>
        </c:ser>
        <c:ser>
          <c:idx val="28"/>
          <c:order val="12"/>
          <c:tx>
            <c:strRef>
              <c:f>'04_Hunger_European_Inequality'!$A$32:$B$32</c:f>
              <c:strCache>
                <c:ptCount val="2"/>
                <c:pt idx="0">
                  <c:v>CHE</c:v>
                </c:pt>
                <c:pt idx="1">
                  <c:v>Switzerland</c:v>
                </c:pt>
              </c:strCache>
            </c:strRef>
          </c:tx>
          <c:spPr>
            <a:ln w="28575" cap="rnd">
              <a:solidFill>
                <a:schemeClr val="accent2"/>
              </a:solidFill>
              <a:round/>
            </a:ln>
            <a:effectLst/>
          </c:spPr>
          <c:marker>
            <c:symbol val="none"/>
          </c:marker>
          <c:cat>
            <c:numRef>
              <c:f>'04_Hunger_European_Inequality'!$C$4:$BK$4</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'04_Hunger_European_Inequality'!$C$32:$BL$32</c:f>
              <c:numCache>
                <c:formatCode>General</c:formatCode>
                <c:ptCount val="62"/>
                <c:pt idx="46">
                  <c:v>0.30499999999999999</c:v>
                </c:pt>
                <c:pt idx="47">
                  <c:v>0.312</c:v>
                </c:pt>
                <c:pt idx="48">
                  <c:v>0.30599999999999999</c:v>
                </c:pt>
                <c:pt idx="49">
                  <c:v>0.29699999999999999</c:v>
                </c:pt>
                <c:pt idx="50">
                  <c:v>0.29799999999999999</c:v>
                </c:pt>
                <c:pt idx="51">
                  <c:v>0.28899999999999998</c:v>
                </c:pt>
                <c:pt idx="52">
                  <c:v>0.28499999999999998</c:v>
                </c:pt>
                <c:pt idx="53">
                  <c:v>0.29499999999999998</c:v>
                </c:pt>
                <c:pt idx="54">
                  <c:v>0.29699999999999999</c:v>
                </c:pt>
                <c:pt idx="55">
                  <c:v>0.29599999999999999</c:v>
                </c:pt>
                <c:pt idx="56">
                  <c:v>0.30199999999999999</c:v>
                </c:pt>
                <c:pt idx="57">
                  <c:v>0.29899999999999999</c:v>
                </c:pt>
                <c:pt idx="58">
                  <c:v>0.311</c:v>
                </c:pt>
                <c:pt idx="59">
                  <c:v>0.316</c:v>
                </c:pt>
              </c:numCache>
            </c:numRef>
          </c:val>
          <c:smooth val="0"/>
          <c:extLst>
            <c:ext xmlns:c16="http://schemas.microsoft.com/office/drawing/2014/chart" uri="{C3380CC4-5D6E-409C-BE32-E72D297353CC}">
              <c16:uniqueId val="{0000000C-61E9-1C40-A776-336EB00237B2}"/>
            </c:ext>
          </c:extLst>
        </c:ser>
        <c:ser>
          <c:idx val="29"/>
          <c:order val="13"/>
          <c:tx>
            <c:strRef>
              <c:f>'04_Hunger_European_Inequality'!$A$33:$B$33</c:f>
              <c:strCache>
                <c:ptCount val="2"/>
                <c:pt idx="0">
                  <c:v>IRL</c:v>
                </c:pt>
                <c:pt idx="1">
                  <c:v>Ireland</c:v>
                </c:pt>
              </c:strCache>
            </c:strRef>
          </c:tx>
          <c:spPr>
            <a:ln w="28575" cap="rnd">
              <a:solidFill>
                <a:schemeClr val="accent2"/>
              </a:solidFill>
              <a:round/>
            </a:ln>
            <a:effectLst/>
          </c:spPr>
          <c:marker>
            <c:symbol val="none"/>
          </c:marker>
          <c:cat>
            <c:numRef>
              <c:f>'04_Hunger_European_Inequality'!$C$4:$BK$4</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'04_Hunger_European_Inequality'!$C$33:$BL$33</c:f>
              <c:numCache>
                <c:formatCode>General</c:formatCode>
                <c:ptCount val="62"/>
                <c:pt idx="44">
                  <c:v>0.32300000000000001</c:v>
                </c:pt>
                <c:pt idx="45">
                  <c:v>0.32400000000000001</c:v>
                </c:pt>
                <c:pt idx="46">
                  <c:v>0.316</c:v>
                </c:pt>
                <c:pt idx="47">
                  <c:v>0.30399999999999999</c:v>
                </c:pt>
                <c:pt idx="48">
                  <c:v>0.29499999999999998</c:v>
                </c:pt>
                <c:pt idx="49">
                  <c:v>0.312</c:v>
                </c:pt>
                <c:pt idx="50">
                  <c:v>0.29799999999999999</c:v>
                </c:pt>
                <c:pt idx="51">
                  <c:v>0.307</c:v>
                </c:pt>
                <c:pt idx="52">
                  <c:v>0.31</c:v>
                </c:pt>
                <c:pt idx="53">
                  <c:v>0.312</c:v>
                </c:pt>
                <c:pt idx="54">
                  <c:v>0.29799999999999999</c:v>
                </c:pt>
                <c:pt idx="55">
                  <c:v>0.29799999999999999</c:v>
                </c:pt>
                <c:pt idx="56">
                  <c:v>0.309</c:v>
                </c:pt>
                <c:pt idx="57">
                  <c:v>0.29499999999999998</c:v>
                </c:pt>
                <c:pt idx="58">
                  <c:v>0.29199999999999998</c:v>
                </c:pt>
              </c:numCache>
            </c:numRef>
          </c:val>
          <c:smooth val="0"/>
          <c:extLst>
            <c:ext xmlns:c16="http://schemas.microsoft.com/office/drawing/2014/chart" uri="{C3380CC4-5D6E-409C-BE32-E72D297353CC}">
              <c16:uniqueId val="{0000000D-61E9-1C40-A776-336EB00237B2}"/>
            </c:ext>
          </c:extLst>
        </c:ser>
        <c:ser>
          <c:idx val="30"/>
          <c:order val="14"/>
          <c:tx>
            <c:strRef>
              <c:f>'04_Hunger_European_Inequality'!$A$34:$B$34</c:f>
              <c:strCache>
                <c:ptCount val="2"/>
                <c:pt idx="0">
                  <c:v>NLD</c:v>
                </c:pt>
                <c:pt idx="1">
                  <c:v>Netherlands</c:v>
                </c:pt>
              </c:strCache>
            </c:strRef>
          </c:tx>
          <c:spPr>
            <a:ln w="28575" cap="rnd">
              <a:solidFill>
                <a:schemeClr val="accent2"/>
              </a:solidFill>
              <a:round/>
            </a:ln>
            <a:effectLst/>
          </c:spPr>
          <c:marker>
            <c:symbol val="none"/>
          </c:marker>
          <c:cat>
            <c:numRef>
              <c:f>'04_Hunger_European_Inequality'!$C$4:$BK$4</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'04_Hunger_European_Inequality'!$C$34:$BL$34</c:f>
              <c:numCache>
                <c:formatCode>General</c:formatCode>
                <c:ptCount val="62"/>
                <c:pt idx="51">
                  <c:v>0.29399999999999998</c:v>
                </c:pt>
                <c:pt idx="52">
                  <c:v>0.29299999999999998</c:v>
                </c:pt>
                <c:pt idx="53">
                  <c:v>0.28699999999999998</c:v>
                </c:pt>
                <c:pt idx="54">
                  <c:v>0.30499999999999999</c:v>
                </c:pt>
                <c:pt idx="55">
                  <c:v>0.30499999999999999</c:v>
                </c:pt>
                <c:pt idx="56">
                  <c:v>0.29199999999999998</c:v>
                </c:pt>
                <c:pt idx="57">
                  <c:v>0.29799999999999999</c:v>
                </c:pt>
                <c:pt idx="58">
                  <c:v>0.29499999999999998</c:v>
                </c:pt>
                <c:pt idx="59">
                  <c:v>0.312</c:v>
                </c:pt>
                <c:pt idx="60">
                  <c:v>0.30399999999999999</c:v>
                </c:pt>
              </c:numCache>
            </c:numRef>
          </c:val>
          <c:smooth val="0"/>
          <c:extLst>
            <c:ext xmlns:c16="http://schemas.microsoft.com/office/drawing/2014/chart" uri="{C3380CC4-5D6E-409C-BE32-E72D297353CC}">
              <c16:uniqueId val="{0000000E-61E9-1C40-A776-336EB00237B2}"/>
            </c:ext>
          </c:extLst>
        </c:ser>
        <c:ser>
          <c:idx val="31"/>
          <c:order val="15"/>
          <c:tx>
            <c:strRef>
              <c:f>'04_Hunger_European_Inequality'!$A$35:$B$35</c:f>
              <c:strCache>
                <c:ptCount val="2"/>
                <c:pt idx="0">
                  <c:v>FRA</c:v>
                </c:pt>
                <c:pt idx="1">
                  <c:v>France</c:v>
                </c:pt>
              </c:strCache>
            </c:strRef>
          </c:tx>
          <c:spPr>
            <a:ln w="28575" cap="rnd">
              <a:solidFill>
                <a:schemeClr val="accent2"/>
              </a:solidFill>
              <a:round/>
            </a:ln>
            <a:effectLst/>
          </c:spPr>
          <c:marker>
            <c:symbol val="none"/>
          </c:marker>
          <c:cat>
            <c:numRef>
              <c:f>'04_Hunger_European_Inequality'!$C$4:$BK$4</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'04_Hunger_European_Inequality'!$C$35:$BL$35</c:f>
              <c:numCache>
                <c:formatCode>General</c:formatCode>
                <c:ptCount val="62"/>
                <c:pt idx="52">
                  <c:v>0.30499999999999999</c:v>
                </c:pt>
                <c:pt idx="53">
                  <c:v>0.29099999999999998</c:v>
                </c:pt>
                <c:pt idx="54">
                  <c:v>0.29299999999999998</c:v>
                </c:pt>
                <c:pt idx="55">
                  <c:v>0.29499999999999998</c:v>
                </c:pt>
                <c:pt idx="56">
                  <c:v>0.29099999999999998</c:v>
                </c:pt>
                <c:pt idx="57">
                  <c:v>0.29199999999999998</c:v>
                </c:pt>
                <c:pt idx="58">
                  <c:v>0.30099999999999999</c:v>
                </c:pt>
                <c:pt idx="59">
                  <c:v>0.29199999999999998</c:v>
                </c:pt>
              </c:numCache>
            </c:numRef>
          </c:val>
          <c:smooth val="0"/>
          <c:extLst>
            <c:ext xmlns:c16="http://schemas.microsoft.com/office/drawing/2014/chart" uri="{C3380CC4-5D6E-409C-BE32-E72D297353CC}">
              <c16:uniqueId val="{0000000F-61E9-1C40-A776-336EB00237B2}"/>
            </c:ext>
          </c:extLst>
        </c:ser>
        <c:ser>
          <c:idx val="32"/>
          <c:order val="16"/>
          <c:tx>
            <c:strRef>
              <c:f>'04_Hunger_European_Inequality'!$A$36:$B$36</c:f>
              <c:strCache>
                <c:ptCount val="2"/>
                <c:pt idx="0">
                  <c:v>POL</c:v>
                </c:pt>
                <c:pt idx="1">
                  <c:v>Poland</c:v>
                </c:pt>
              </c:strCache>
            </c:strRef>
          </c:tx>
          <c:spPr>
            <a:ln w="28575" cap="rnd">
              <a:solidFill>
                <a:schemeClr val="accent1">
                  <a:lumMod val="40000"/>
                  <a:lumOff val="60000"/>
                </a:schemeClr>
              </a:solidFill>
              <a:round/>
            </a:ln>
            <a:effectLst/>
          </c:spPr>
          <c:marker>
            <c:symbol val="none"/>
          </c:marker>
          <c:cat>
            <c:numRef>
              <c:f>'04_Hunger_European_Inequality'!$C$4:$BK$4</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'04_Hunger_European_Inequality'!$C$36:$BL$36</c:f>
              <c:numCache>
                <c:formatCode>General</c:formatCode>
                <c:ptCount val="62"/>
                <c:pt idx="45">
                  <c:v>0.32700000000000001</c:v>
                </c:pt>
                <c:pt idx="46">
                  <c:v>0.315</c:v>
                </c:pt>
                <c:pt idx="47">
                  <c:v>0.315</c:v>
                </c:pt>
                <c:pt idx="48">
                  <c:v>0.307</c:v>
                </c:pt>
                <c:pt idx="49">
                  <c:v>0.30299999999999999</c:v>
                </c:pt>
                <c:pt idx="50">
                  <c:v>0.30399999999999999</c:v>
                </c:pt>
                <c:pt idx="51">
                  <c:v>0.30099999999999999</c:v>
                </c:pt>
                <c:pt idx="52">
                  <c:v>0.29799999999999999</c:v>
                </c:pt>
                <c:pt idx="53">
                  <c:v>0.29899999999999999</c:v>
                </c:pt>
                <c:pt idx="54">
                  <c:v>0.29699999999999999</c:v>
                </c:pt>
                <c:pt idx="55">
                  <c:v>0.29099999999999998</c:v>
                </c:pt>
                <c:pt idx="56">
                  <c:v>0.28499999999999998</c:v>
                </c:pt>
                <c:pt idx="57">
                  <c:v>0.27500000000000002</c:v>
                </c:pt>
                <c:pt idx="58">
                  <c:v>0.28100000000000003</c:v>
                </c:pt>
              </c:numCache>
            </c:numRef>
          </c:val>
          <c:smooth val="0"/>
          <c:extLst>
            <c:ext xmlns:c16="http://schemas.microsoft.com/office/drawing/2014/chart" uri="{C3380CC4-5D6E-409C-BE32-E72D297353CC}">
              <c16:uniqueId val="{00000010-61E9-1C40-A776-336EB00237B2}"/>
            </c:ext>
          </c:extLst>
        </c:ser>
        <c:ser>
          <c:idx val="33"/>
          <c:order val="17"/>
          <c:tx>
            <c:strRef>
              <c:f>'04_Hunger_European_Inequality'!$A$37:$B$37</c:f>
              <c:strCache>
                <c:ptCount val="2"/>
                <c:pt idx="0">
                  <c:v>DEU</c:v>
                </c:pt>
                <c:pt idx="1">
                  <c:v>Germany</c:v>
                </c:pt>
              </c:strCache>
            </c:strRef>
          </c:tx>
          <c:spPr>
            <a:ln w="28575" cap="rnd">
              <a:solidFill>
                <a:schemeClr val="accent2"/>
              </a:solidFill>
              <a:round/>
            </a:ln>
            <a:effectLst/>
          </c:spPr>
          <c:marker>
            <c:symbol val="none"/>
          </c:marker>
          <c:cat>
            <c:numRef>
              <c:f>'04_Hunger_European_Inequality'!$C$4:$BK$4</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'04_Hunger_European_Inequality'!$C$37:$BL$37</c:f>
              <c:numCache>
                <c:formatCode>General</c:formatCode>
                <c:ptCount val="62"/>
                <c:pt idx="48">
                  <c:v>0.28499999999999998</c:v>
                </c:pt>
                <c:pt idx="51">
                  <c:v>0.29099999999999998</c:v>
                </c:pt>
                <c:pt idx="52">
                  <c:v>0.28899999999999998</c:v>
                </c:pt>
                <c:pt idx="53">
                  <c:v>0.29199999999999998</c:v>
                </c:pt>
                <c:pt idx="54">
                  <c:v>0.28899999999999998</c:v>
                </c:pt>
                <c:pt idx="55">
                  <c:v>0.29299999999999998</c:v>
                </c:pt>
                <c:pt idx="56">
                  <c:v>0.29399999999999998</c:v>
                </c:pt>
                <c:pt idx="57">
                  <c:v>0.28899999999999998</c:v>
                </c:pt>
                <c:pt idx="58">
                  <c:v>0.28899999999999998</c:v>
                </c:pt>
                <c:pt idx="59">
                  <c:v>0.29599999999999999</c:v>
                </c:pt>
              </c:numCache>
            </c:numRef>
          </c:val>
          <c:smooth val="0"/>
          <c:extLst>
            <c:ext xmlns:c16="http://schemas.microsoft.com/office/drawing/2014/chart" uri="{C3380CC4-5D6E-409C-BE32-E72D297353CC}">
              <c16:uniqueId val="{00000011-61E9-1C40-A776-336EB00237B2}"/>
            </c:ext>
          </c:extLst>
        </c:ser>
        <c:ser>
          <c:idx val="34"/>
          <c:order val="18"/>
          <c:tx>
            <c:strRef>
              <c:f>'04_Hunger_European_Inequality'!$A$38:$B$38</c:f>
              <c:strCache>
                <c:ptCount val="2"/>
                <c:pt idx="0">
                  <c:v>HUN</c:v>
                </c:pt>
                <c:pt idx="1">
                  <c:v>Hungary</c:v>
                </c:pt>
              </c:strCache>
            </c:strRef>
          </c:tx>
          <c:spPr>
            <a:ln w="28575" cap="rnd">
              <a:solidFill>
                <a:schemeClr val="accent5">
                  <a:lumMod val="60000"/>
                  <a:lumOff val="40000"/>
                </a:schemeClr>
              </a:solidFill>
              <a:round/>
            </a:ln>
            <a:effectLst/>
          </c:spPr>
          <c:marker>
            <c:symbol val="none"/>
          </c:marker>
          <c:cat>
            <c:numRef>
              <c:f>'04_Hunger_European_Inequality'!$C$4:$BK$4</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'04_Hunger_European_Inequality'!$C$38:$BL$38</c:f>
              <c:numCache>
                <c:formatCode>General</c:formatCode>
                <c:ptCount val="62"/>
                <c:pt idx="46">
                  <c:v>0.26400000000000001</c:v>
                </c:pt>
                <c:pt idx="47">
                  <c:v>0.25700000000000001</c:v>
                </c:pt>
                <c:pt idx="48">
                  <c:v>0.246</c:v>
                </c:pt>
                <c:pt idx="49">
                  <c:v>0.24099999999999999</c:v>
                </c:pt>
                <c:pt idx="50">
                  <c:v>0.26600000000000001</c:v>
                </c:pt>
                <c:pt idx="51">
                  <c:v>0.26900000000000002</c:v>
                </c:pt>
                <c:pt idx="52">
                  <c:v>0.27900000000000003</c:v>
                </c:pt>
                <c:pt idx="53">
                  <c:v>0.28599999999999998</c:v>
                </c:pt>
                <c:pt idx="54">
                  <c:v>0.28100000000000003</c:v>
                </c:pt>
                <c:pt idx="55">
                  <c:v>0.28399999999999997</c:v>
                </c:pt>
                <c:pt idx="56">
                  <c:v>0.28000000000000003</c:v>
                </c:pt>
                <c:pt idx="57">
                  <c:v>0.28899999999999998</c:v>
                </c:pt>
                <c:pt idx="58">
                  <c:v>0.28000000000000003</c:v>
                </c:pt>
                <c:pt idx="59">
                  <c:v>0.28599999999999998</c:v>
                </c:pt>
              </c:numCache>
            </c:numRef>
          </c:val>
          <c:smooth val="0"/>
          <c:extLst>
            <c:ext xmlns:c16="http://schemas.microsoft.com/office/drawing/2014/chart" uri="{C3380CC4-5D6E-409C-BE32-E72D297353CC}">
              <c16:uniqueId val="{00000012-61E9-1C40-A776-336EB00237B2}"/>
            </c:ext>
          </c:extLst>
        </c:ser>
        <c:ser>
          <c:idx val="35"/>
          <c:order val="19"/>
          <c:tx>
            <c:strRef>
              <c:f>'04_Hunger_European_Inequality'!$A$39:$B$39</c:f>
              <c:strCache>
                <c:ptCount val="2"/>
                <c:pt idx="0">
                  <c:v>AUT</c:v>
                </c:pt>
                <c:pt idx="1">
                  <c:v>Austria</c:v>
                </c:pt>
              </c:strCache>
            </c:strRef>
          </c:tx>
          <c:spPr>
            <a:ln w="28575" cap="rnd">
              <a:solidFill>
                <a:schemeClr val="accent2"/>
              </a:solidFill>
              <a:round/>
            </a:ln>
            <a:effectLst/>
          </c:spPr>
          <c:marker>
            <c:symbol val="none"/>
          </c:marker>
          <c:cat>
            <c:numRef>
              <c:f>'04_Hunger_European_Inequality'!$C$4:$BK$4</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'04_Hunger_European_Inequality'!$C$39:$BL$39</c:f>
              <c:numCache>
                <c:formatCode>General</c:formatCode>
                <c:ptCount val="62"/>
                <c:pt idx="47">
                  <c:v>0.28399999999999997</c:v>
                </c:pt>
                <c:pt idx="48">
                  <c:v>0.28000000000000003</c:v>
                </c:pt>
                <c:pt idx="49">
                  <c:v>0.28899999999999998</c:v>
                </c:pt>
                <c:pt idx="50">
                  <c:v>0.28000000000000003</c:v>
                </c:pt>
                <c:pt idx="51">
                  <c:v>0.28100000000000003</c:v>
                </c:pt>
                <c:pt idx="52">
                  <c:v>0.27600000000000002</c:v>
                </c:pt>
                <c:pt idx="53">
                  <c:v>0.28000000000000003</c:v>
                </c:pt>
                <c:pt idx="54">
                  <c:v>0.27400000000000002</c:v>
                </c:pt>
                <c:pt idx="55">
                  <c:v>0.27500000000000002</c:v>
                </c:pt>
                <c:pt idx="56">
                  <c:v>0.28399999999999997</c:v>
                </c:pt>
                <c:pt idx="57">
                  <c:v>0.27500000000000002</c:v>
                </c:pt>
                <c:pt idx="58">
                  <c:v>0.28000000000000003</c:v>
                </c:pt>
                <c:pt idx="59">
                  <c:v>0.27400000000000002</c:v>
                </c:pt>
              </c:numCache>
            </c:numRef>
          </c:val>
          <c:smooth val="0"/>
          <c:extLst>
            <c:ext xmlns:c16="http://schemas.microsoft.com/office/drawing/2014/chart" uri="{C3380CC4-5D6E-409C-BE32-E72D297353CC}">
              <c16:uniqueId val="{00000013-61E9-1C40-A776-336EB00237B2}"/>
            </c:ext>
          </c:extLst>
        </c:ser>
        <c:ser>
          <c:idx val="36"/>
          <c:order val="20"/>
          <c:tx>
            <c:strRef>
              <c:f>'04_Hunger_European_Inequality'!$A$40:$B$40</c:f>
              <c:strCache>
                <c:ptCount val="2"/>
                <c:pt idx="0">
                  <c:v>SWE</c:v>
                </c:pt>
                <c:pt idx="1">
                  <c:v>Sweden</c:v>
                </c:pt>
              </c:strCache>
            </c:strRef>
          </c:tx>
          <c:spPr>
            <a:ln w="28575" cap="rnd">
              <a:solidFill>
                <a:schemeClr val="accent2"/>
              </a:solidFill>
              <a:round/>
            </a:ln>
            <a:effectLst/>
          </c:spPr>
          <c:marker>
            <c:symbol val="none"/>
          </c:marker>
          <c:cat>
            <c:numRef>
              <c:f>'04_Hunger_European_Inequality'!$C$4:$BK$4</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'04_Hunger_European_Inequality'!$C$40:$BL$40</c:f>
              <c:numCache>
                <c:formatCode>General</c:formatCode>
                <c:ptCount val="62"/>
                <c:pt idx="53">
                  <c:v>0.26700000000000002</c:v>
                </c:pt>
                <c:pt idx="54">
                  <c:v>0.27200000000000002</c:v>
                </c:pt>
                <c:pt idx="55">
                  <c:v>0.27600000000000002</c:v>
                </c:pt>
                <c:pt idx="56">
                  <c:v>0.28000000000000003</c:v>
                </c:pt>
                <c:pt idx="57">
                  <c:v>0.28199999999999997</c:v>
                </c:pt>
                <c:pt idx="58">
                  <c:v>0.27300000000000002</c:v>
                </c:pt>
                <c:pt idx="59">
                  <c:v>0.27700000000000002</c:v>
                </c:pt>
                <c:pt idx="60">
                  <c:v>0.27600000000000002</c:v>
                </c:pt>
              </c:numCache>
            </c:numRef>
          </c:val>
          <c:smooth val="0"/>
          <c:extLst>
            <c:ext xmlns:c16="http://schemas.microsoft.com/office/drawing/2014/chart" uri="{C3380CC4-5D6E-409C-BE32-E72D297353CC}">
              <c16:uniqueId val="{00000014-61E9-1C40-A776-336EB00237B2}"/>
            </c:ext>
          </c:extLst>
        </c:ser>
        <c:ser>
          <c:idx val="37"/>
          <c:order val="21"/>
          <c:tx>
            <c:strRef>
              <c:f>'04_Hunger_European_Inequality'!$A$41:$B$41</c:f>
              <c:strCache>
                <c:ptCount val="2"/>
                <c:pt idx="0">
                  <c:v>FIN</c:v>
                </c:pt>
                <c:pt idx="1">
                  <c:v>Finland</c:v>
                </c:pt>
              </c:strCache>
            </c:strRef>
          </c:tx>
          <c:spPr>
            <a:ln w="28575" cap="rnd">
              <a:solidFill>
                <a:schemeClr val="accent2"/>
              </a:solidFill>
              <a:round/>
            </a:ln>
            <a:effectLst/>
          </c:spPr>
          <c:marker>
            <c:symbol val="none"/>
          </c:marker>
          <c:cat>
            <c:numRef>
              <c:f>'04_Hunger_European_Inequality'!$C$4:$BK$4</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'04_Hunger_European_Inequality'!$C$41:$BL$41</c:f>
              <c:numCache>
                <c:formatCode>General</c:formatCode>
                <c:ptCount val="62"/>
                <c:pt idx="27">
                  <c:v>0.20899999999999999</c:v>
                </c:pt>
                <c:pt idx="28">
                  <c:v>0.21299999999999999</c:v>
                </c:pt>
                <c:pt idx="29">
                  <c:v>0.217</c:v>
                </c:pt>
                <c:pt idx="30">
                  <c:v>0.215</c:v>
                </c:pt>
                <c:pt idx="31">
                  <c:v>0.21199999999999999</c:v>
                </c:pt>
                <c:pt idx="32">
                  <c:v>0.21099999999999999</c:v>
                </c:pt>
                <c:pt idx="33">
                  <c:v>0.214</c:v>
                </c:pt>
                <c:pt idx="34">
                  <c:v>0.215</c:v>
                </c:pt>
                <c:pt idx="35">
                  <c:v>0.22</c:v>
                </c:pt>
                <c:pt idx="36">
                  <c:v>0.224</c:v>
                </c:pt>
                <c:pt idx="37">
                  <c:v>0.23499999999999999</c:v>
                </c:pt>
                <c:pt idx="38">
                  <c:v>0.24299999999999999</c:v>
                </c:pt>
                <c:pt idx="39">
                  <c:v>0.25</c:v>
                </c:pt>
                <c:pt idx="40">
                  <c:v>0.254</c:v>
                </c:pt>
                <c:pt idx="41">
                  <c:v>0.26200000000000001</c:v>
                </c:pt>
                <c:pt idx="42">
                  <c:v>0.25800000000000001</c:v>
                </c:pt>
                <c:pt idx="43">
                  <c:v>0.26100000000000001</c:v>
                </c:pt>
                <c:pt idx="44">
                  <c:v>0.26600000000000001</c:v>
                </c:pt>
                <c:pt idx="45">
                  <c:v>0.26500000000000001</c:v>
                </c:pt>
                <c:pt idx="46">
                  <c:v>0.26800000000000002</c:v>
                </c:pt>
                <c:pt idx="47">
                  <c:v>0.26900000000000002</c:v>
                </c:pt>
                <c:pt idx="48">
                  <c:v>0.26400000000000001</c:v>
                </c:pt>
                <c:pt idx="49">
                  <c:v>0.25900000000000001</c:v>
                </c:pt>
                <c:pt idx="50">
                  <c:v>0.26400000000000001</c:v>
                </c:pt>
                <c:pt idx="51">
                  <c:v>0.26400000000000001</c:v>
                </c:pt>
                <c:pt idx="52">
                  <c:v>0.26</c:v>
                </c:pt>
                <c:pt idx="53">
                  <c:v>0.26200000000000001</c:v>
                </c:pt>
                <c:pt idx="54">
                  <c:v>0.25700000000000001</c:v>
                </c:pt>
                <c:pt idx="55">
                  <c:v>0.26</c:v>
                </c:pt>
                <c:pt idx="56">
                  <c:v>0.25900000000000001</c:v>
                </c:pt>
                <c:pt idx="57">
                  <c:v>0.26600000000000001</c:v>
                </c:pt>
                <c:pt idx="58">
                  <c:v>0.26900000000000002</c:v>
                </c:pt>
                <c:pt idx="59">
                  <c:v>0.27300000000000002</c:v>
                </c:pt>
                <c:pt idx="60">
                  <c:v>0.26500000000000001</c:v>
                </c:pt>
              </c:numCache>
            </c:numRef>
          </c:val>
          <c:smooth val="0"/>
          <c:extLst>
            <c:ext xmlns:c16="http://schemas.microsoft.com/office/drawing/2014/chart" uri="{C3380CC4-5D6E-409C-BE32-E72D297353CC}">
              <c16:uniqueId val="{00000015-61E9-1C40-A776-336EB00237B2}"/>
            </c:ext>
          </c:extLst>
        </c:ser>
        <c:ser>
          <c:idx val="38"/>
          <c:order val="22"/>
          <c:tx>
            <c:strRef>
              <c:f>'04_Hunger_European_Inequality'!$A$42:$B$42</c:f>
              <c:strCache>
                <c:ptCount val="2"/>
                <c:pt idx="0">
                  <c:v>NOR</c:v>
                </c:pt>
                <c:pt idx="1">
                  <c:v>Norway</c:v>
                </c:pt>
              </c:strCache>
            </c:strRef>
          </c:tx>
          <c:spPr>
            <a:ln w="28575" cap="rnd">
              <a:solidFill>
                <a:schemeClr val="accent2"/>
              </a:solidFill>
              <a:round/>
            </a:ln>
            <a:effectLst/>
          </c:spPr>
          <c:marker>
            <c:symbol val="none"/>
          </c:marker>
          <c:cat>
            <c:numRef>
              <c:f>'04_Hunger_European_Inequality'!$C$4:$BK$4</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'04_Hunger_European_Inequality'!$C$42:$BL$42</c:f>
              <c:numCache>
                <c:formatCode>General</c:formatCode>
                <c:ptCount val="62"/>
                <c:pt idx="44">
                  <c:v>0.28499999999999998</c:v>
                </c:pt>
                <c:pt idx="48">
                  <c:v>0.25</c:v>
                </c:pt>
                <c:pt idx="49">
                  <c:v>0.245</c:v>
                </c:pt>
                <c:pt idx="50">
                  <c:v>0.249</c:v>
                </c:pt>
                <c:pt idx="51">
                  <c:v>0.25</c:v>
                </c:pt>
                <c:pt idx="52">
                  <c:v>0.253</c:v>
                </c:pt>
                <c:pt idx="53">
                  <c:v>0.252</c:v>
                </c:pt>
                <c:pt idx="54">
                  <c:v>0.25700000000000001</c:v>
                </c:pt>
                <c:pt idx="55">
                  <c:v>0.27200000000000002</c:v>
                </c:pt>
                <c:pt idx="56">
                  <c:v>0.26200000000000001</c:v>
                </c:pt>
                <c:pt idx="57">
                  <c:v>0.26200000000000001</c:v>
                </c:pt>
                <c:pt idx="58">
                  <c:v>0.26200000000000001</c:v>
                </c:pt>
                <c:pt idx="59">
                  <c:v>0.26100000000000001</c:v>
                </c:pt>
                <c:pt idx="60">
                  <c:v>0.26300000000000001</c:v>
                </c:pt>
              </c:numCache>
            </c:numRef>
          </c:val>
          <c:smooth val="0"/>
          <c:extLst>
            <c:ext xmlns:c16="http://schemas.microsoft.com/office/drawing/2014/chart" uri="{C3380CC4-5D6E-409C-BE32-E72D297353CC}">
              <c16:uniqueId val="{00000016-61E9-1C40-A776-336EB00237B2}"/>
            </c:ext>
          </c:extLst>
        </c:ser>
        <c:ser>
          <c:idx val="39"/>
          <c:order val="23"/>
          <c:tx>
            <c:strRef>
              <c:f>'04_Hunger_European_Inequality'!$A$43:$B$43</c:f>
              <c:strCache>
                <c:ptCount val="2"/>
                <c:pt idx="0">
                  <c:v>SVK</c:v>
                </c:pt>
                <c:pt idx="1">
                  <c:v>Slovak Republic</c:v>
                </c:pt>
              </c:strCache>
            </c:strRef>
          </c:tx>
          <c:spPr>
            <a:ln w="28575" cap="rnd">
              <a:solidFill>
                <a:schemeClr val="accent5">
                  <a:lumMod val="20000"/>
                  <a:lumOff val="80000"/>
                </a:schemeClr>
              </a:solidFill>
              <a:round/>
            </a:ln>
            <a:effectLst/>
          </c:spPr>
          <c:marker>
            <c:symbol val="none"/>
          </c:marker>
          <c:cat>
            <c:numRef>
              <c:f>'04_Hunger_European_Inequality'!$C$4:$BK$4</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'04_Hunger_European_Inequality'!$C$43:$BL$43</c:f>
              <c:numCache>
                <c:formatCode>General</c:formatCode>
                <c:ptCount val="62"/>
                <c:pt idx="44">
                  <c:v>0.26700000000000002</c:v>
                </c:pt>
                <c:pt idx="45">
                  <c:v>0.28899999999999998</c:v>
                </c:pt>
                <c:pt idx="46">
                  <c:v>0.251</c:v>
                </c:pt>
                <c:pt idx="47">
                  <c:v>0.246</c:v>
                </c:pt>
                <c:pt idx="48">
                  <c:v>0.25700000000000001</c:v>
                </c:pt>
                <c:pt idx="49">
                  <c:v>0.26700000000000002</c:v>
                </c:pt>
                <c:pt idx="50">
                  <c:v>0.26500000000000001</c:v>
                </c:pt>
                <c:pt idx="51">
                  <c:v>0.26200000000000001</c:v>
                </c:pt>
                <c:pt idx="52">
                  <c:v>0.251</c:v>
                </c:pt>
                <c:pt idx="53">
                  <c:v>0.27</c:v>
                </c:pt>
                <c:pt idx="54">
                  <c:v>0.247</c:v>
                </c:pt>
                <c:pt idx="55">
                  <c:v>0.25</c:v>
                </c:pt>
                <c:pt idx="56">
                  <c:v>0.24099999999999999</c:v>
                </c:pt>
                <c:pt idx="57">
                  <c:v>0.22</c:v>
                </c:pt>
                <c:pt idx="58">
                  <c:v>0.23599999999999999</c:v>
                </c:pt>
                <c:pt idx="59">
                  <c:v>0.222</c:v>
                </c:pt>
              </c:numCache>
            </c:numRef>
          </c:val>
          <c:smooth val="0"/>
          <c:extLst>
            <c:ext xmlns:c16="http://schemas.microsoft.com/office/drawing/2014/chart" uri="{C3380CC4-5D6E-409C-BE32-E72D297353CC}">
              <c16:uniqueId val="{00000017-61E9-1C40-A776-336EB00237B2}"/>
            </c:ext>
          </c:extLst>
        </c:ser>
        <c:ser>
          <c:idx val="40"/>
          <c:order val="24"/>
          <c:tx>
            <c:strRef>
              <c:f>'04_Hunger_European_Inequality'!$A$44:$B$44</c:f>
              <c:strCache>
                <c:ptCount val="2"/>
                <c:pt idx="0">
                  <c:v>DNK</c:v>
                </c:pt>
                <c:pt idx="1">
                  <c:v>Denmark</c:v>
                </c:pt>
              </c:strCache>
            </c:strRef>
          </c:tx>
          <c:spPr>
            <a:ln w="28575" cap="rnd">
              <a:solidFill>
                <a:schemeClr val="accent2"/>
              </a:solidFill>
              <a:round/>
            </a:ln>
            <a:effectLst/>
          </c:spPr>
          <c:marker>
            <c:symbol val="none"/>
          </c:marker>
          <c:cat>
            <c:numRef>
              <c:f>'04_Hunger_European_Inequality'!$C$4:$BK$4</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'04_Hunger_European_Inequality'!$C$44:$BL$44</c:f>
              <c:numCache>
                <c:formatCode>General</c:formatCode>
                <c:ptCount val="62"/>
                <c:pt idx="51">
                  <c:v>0.251</c:v>
                </c:pt>
                <c:pt idx="52">
                  <c:v>0.249</c:v>
                </c:pt>
                <c:pt idx="53">
                  <c:v>0.254</c:v>
                </c:pt>
                <c:pt idx="54">
                  <c:v>0.25600000000000001</c:v>
                </c:pt>
                <c:pt idx="55">
                  <c:v>0.26300000000000001</c:v>
                </c:pt>
                <c:pt idx="56">
                  <c:v>0.26100000000000001</c:v>
                </c:pt>
                <c:pt idx="57">
                  <c:v>0.26400000000000001</c:v>
                </c:pt>
                <c:pt idx="58">
                  <c:v>0.26300000000000001</c:v>
                </c:pt>
                <c:pt idx="59">
                  <c:v>0.26800000000000002</c:v>
                </c:pt>
              </c:numCache>
            </c:numRef>
          </c:val>
          <c:smooth val="0"/>
          <c:extLst>
            <c:ext xmlns:c16="http://schemas.microsoft.com/office/drawing/2014/chart" uri="{C3380CC4-5D6E-409C-BE32-E72D297353CC}">
              <c16:uniqueId val="{00000018-61E9-1C40-A776-336EB00237B2}"/>
            </c:ext>
          </c:extLst>
        </c:ser>
        <c:ser>
          <c:idx val="41"/>
          <c:order val="25"/>
          <c:tx>
            <c:strRef>
              <c:f>'04_Hunger_European_Inequality'!$A$45:$B$45</c:f>
              <c:strCache>
                <c:ptCount val="2"/>
                <c:pt idx="0">
                  <c:v>ISL</c:v>
                </c:pt>
                <c:pt idx="1">
                  <c:v>Iceland</c:v>
                </c:pt>
              </c:strCache>
            </c:strRef>
          </c:tx>
          <c:spPr>
            <a:ln w="28575" cap="rnd">
              <a:solidFill>
                <a:schemeClr val="accent2"/>
              </a:solidFill>
              <a:round/>
            </a:ln>
            <a:effectLst/>
          </c:spPr>
          <c:marker>
            <c:symbol val="none"/>
          </c:marker>
          <c:cat>
            <c:numRef>
              <c:f>'04_Hunger_European_Inequality'!$C$4:$BK$4</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'04_Hunger_European_Inequality'!$C$45:$BL$45</c:f>
              <c:numCache>
                <c:formatCode>General</c:formatCode>
                <c:ptCount val="62"/>
                <c:pt idx="44">
                  <c:v>0.26100000000000001</c:v>
                </c:pt>
                <c:pt idx="45">
                  <c:v>0.27300000000000002</c:v>
                </c:pt>
                <c:pt idx="46">
                  <c:v>0.28899999999999998</c:v>
                </c:pt>
                <c:pt idx="47">
                  <c:v>0.28499999999999998</c:v>
                </c:pt>
                <c:pt idx="48">
                  <c:v>0.30599999999999999</c:v>
                </c:pt>
                <c:pt idx="49">
                  <c:v>0.26600000000000001</c:v>
                </c:pt>
                <c:pt idx="50">
                  <c:v>0.248</c:v>
                </c:pt>
                <c:pt idx="51">
                  <c:v>0.252</c:v>
                </c:pt>
                <c:pt idx="52">
                  <c:v>0.252</c:v>
                </c:pt>
                <c:pt idx="53">
                  <c:v>0.24</c:v>
                </c:pt>
                <c:pt idx="54">
                  <c:v>0.246</c:v>
                </c:pt>
                <c:pt idx="55">
                  <c:v>0.25700000000000001</c:v>
                </c:pt>
                <c:pt idx="56">
                  <c:v>0.26400000000000001</c:v>
                </c:pt>
                <c:pt idx="57">
                  <c:v>0.25</c:v>
                </c:pt>
              </c:numCache>
            </c:numRef>
          </c:val>
          <c:smooth val="0"/>
          <c:extLst>
            <c:ext xmlns:c16="http://schemas.microsoft.com/office/drawing/2014/chart" uri="{C3380CC4-5D6E-409C-BE32-E72D297353CC}">
              <c16:uniqueId val="{00000019-61E9-1C40-A776-336EB00237B2}"/>
            </c:ext>
          </c:extLst>
        </c:ser>
        <c:ser>
          <c:idx val="42"/>
          <c:order val="26"/>
          <c:tx>
            <c:strRef>
              <c:f>'04_Hunger_European_Inequality'!$A$46:$B$46</c:f>
              <c:strCache>
                <c:ptCount val="2"/>
                <c:pt idx="0">
                  <c:v>BEL</c:v>
                </c:pt>
                <c:pt idx="1">
                  <c:v>Belgium</c:v>
                </c:pt>
              </c:strCache>
            </c:strRef>
          </c:tx>
          <c:spPr>
            <a:ln w="28575" cap="rnd">
              <a:solidFill>
                <a:schemeClr val="accent2"/>
              </a:solidFill>
              <a:round/>
            </a:ln>
            <a:effectLst/>
          </c:spPr>
          <c:marker>
            <c:symbol val="none"/>
          </c:marker>
          <c:cat>
            <c:numRef>
              <c:f>'04_Hunger_European_Inequality'!$C$4:$BK$4</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'04_Hunger_European_Inequality'!$C$46:$BL$46</c:f>
              <c:numCache>
                <c:formatCode>General</c:formatCode>
                <c:ptCount val="62"/>
                <c:pt idx="58">
                  <c:v>0.25800000000000001</c:v>
                </c:pt>
                <c:pt idx="59">
                  <c:v>0.26200000000000001</c:v>
                </c:pt>
              </c:numCache>
            </c:numRef>
          </c:val>
          <c:smooth val="0"/>
          <c:extLst>
            <c:ext xmlns:c16="http://schemas.microsoft.com/office/drawing/2014/chart" uri="{C3380CC4-5D6E-409C-BE32-E72D297353CC}">
              <c16:uniqueId val="{0000001A-61E9-1C40-A776-336EB00237B2}"/>
            </c:ext>
          </c:extLst>
        </c:ser>
        <c:ser>
          <c:idx val="43"/>
          <c:order val="27"/>
          <c:tx>
            <c:strRef>
              <c:f>'04_Hunger_European_Inequality'!$A$47:$B$47</c:f>
              <c:strCache>
                <c:ptCount val="2"/>
                <c:pt idx="0">
                  <c:v>CZE</c:v>
                </c:pt>
                <c:pt idx="1">
                  <c:v>Czech Republic</c:v>
                </c:pt>
              </c:strCache>
            </c:strRef>
          </c:tx>
          <c:spPr>
            <a:ln w="28575" cap="rnd">
              <a:solidFill>
                <a:schemeClr val="accent5">
                  <a:lumMod val="40000"/>
                  <a:lumOff val="60000"/>
                </a:schemeClr>
              </a:solidFill>
              <a:round/>
            </a:ln>
            <a:effectLst/>
          </c:spPr>
          <c:marker>
            <c:symbol val="none"/>
          </c:marker>
          <c:cat>
            <c:numRef>
              <c:f>'04_Hunger_European_Inequality'!$C$4:$BK$4</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'04_Hunger_European_Inequality'!$C$47:$BL$47</c:f>
              <c:numCache>
                <c:formatCode>General</c:formatCode>
                <c:ptCount val="62"/>
                <c:pt idx="44">
                  <c:v>0.26700000000000002</c:v>
                </c:pt>
                <c:pt idx="45">
                  <c:v>0.26100000000000001</c:v>
                </c:pt>
                <c:pt idx="46">
                  <c:v>0.26</c:v>
                </c:pt>
                <c:pt idx="47">
                  <c:v>0.25600000000000001</c:v>
                </c:pt>
                <c:pt idx="48">
                  <c:v>0.25900000000000001</c:v>
                </c:pt>
                <c:pt idx="49">
                  <c:v>0.25700000000000001</c:v>
                </c:pt>
                <c:pt idx="50">
                  <c:v>0.26</c:v>
                </c:pt>
                <c:pt idx="51">
                  <c:v>0.25700000000000001</c:v>
                </c:pt>
                <c:pt idx="52">
                  <c:v>0.254</c:v>
                </c:pt>
                <c:pt idx="53">
                  <c:v>0.25900000000000001</c:v>
                </c:pt>
                <c:pt idx="54">
                  <c:v>0.25700000000000001</c:v>
                </c:pt>
                <c:pt idx="55">
                  <c:v>0.25800000000000001</c:v>
                </c:pt>
                <c:pt idx="56">
                  <c:v>0.253</c:v>
                </c:pt>
                <c:pt idx="57">
                  <c:v>0.249</c:v>
                </c:pt>
                <c:pt idx="58">
                  <c:v>0.249</c:v>
                </c:pt>
                <c:pt idx="59">
                  <c:v>0.248</c:v>
                </c:pt>
              </c:numCache>
            </c:numRef>
          </c:val>
          <c:smooth val="0"/>
          <c:extLst>
            <c:ext xmlns:c16="http://schemas.microsoft.com/office/drawing/2014/chart" uri="{C3380CC4-5D6E-409C-BE32-E72D297353CC}">
              <c16:uniqueId val="{0000001B-61E9-1C40-A776-336EB00237B2}"/>
            </c:ext>
          </c:extLst>
        </c:ser>
        <c:ser>
          <c:idx val="44"/>
          <c:order val="28"/>
          <c:tx>
            <c:strRef>
              <c:f>'04_Hunger_European_Inequality'!$A$48:$B$48</c:f>
              <c:strCache>
                <c:ptCount val="2"/>
                <c:pt idx="0">
                  <c:v>SVN</c:v>
                </c:pt>
                <c:pt idx="1">
                  <c:v>Slovenia</c:v>
                </c:pt>
              </c:strCache>
            </c:strRef>
          </c:tx>
          <c:spPr>
            <a:ln w="28575" cap="rnd">
              <a:solidFill>
                <a:schemeClr val="accent5">
                  <a:lumMod val="60000"/>
                  <a:lumOff val="40000"/>
                </a:schemeClr>
              </a:solidFill>
              <a:round/>
            </a:ln>
            <a:effectLst/>
          </c:spPr>
          <c:marker>
            <c:symbol val="none"/>
          </c:marker>
          <c:cat>
            <c:numRef>
              <c:f>'04_Hunger_European_Inequality'!$C$4:$BK$4</c:f>
              <c:numCache>
                <c:formatCode>General</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'04_Hunger_European_Inequality'!$C$48:$BL$48</c:f>
              <c:numCache>
                <c:formatCode>General</c:formatCode>
                <c:ptCount val="62"/>
                <c:pt idx="44">
                  <c:v>0.24099999999999999</c:v>
                </c:pt>
                <c:pt idx="45">
                  <c:v>0.24</c:v>
                </c:pt>
                <c:pt idx="46">
                  <c:v>0.23699999999999999</c:v>
                </c:pt>
                <c:pt idx="47">
                  <c:v>0.23799999999999999</c:v>
                </c:pt>
                <c:pt idx="48">
                  <c:v>0.23400000000000001</c:v>
                </c:pt>
                <c:pt idx="49">
                  <c:v>0.245</c:v>
                </c:pt>
                <c:pt idx="50">
                  <c:v>0.245</c:v>
                </c:pt>
                <c:pt idx="51">
                  <c:v>0.24299999999999999</c:v>
                </c:pt>
                <c:pt idx="52">
                  <c:v>0.249</c:v>
                </c:pt>
                <c:pt idx="53">
                  <c:v>0.254</c:v>
                </c:pt>
                <c:pt idx="54">
                  <c:v>0.251</c:v>
                </c:pt>
                <c:pt idx="55">
                  <c:v>0.25</c:v>
                </c:pt>
                <c:pt idx="56">
                  <c:v>0.24399999999999999</c:v>
                </c:pt>
                <c:pt idx="57">
                  <c:v>0.24299999999999999</c:v>
                </c:pt>
                <c:pt idx="58">
                  <c:v>0.249</c:v>
                </c:pt>
                <c:pt idx="59">
                  <c:v>0.246</c:v>
                </c:pt>
              </c:numCache>
            </c:numRef>
          </c:val>
          <c:smooth val="0"/>
          <c:extLst>
            <c:ext xmlns:c16="http://schemas.microsoft.com/office/drawing/2014/chart" uri="{C3380CC4-5D6E-409C-BE32-E72D297353CC}">
              <c16:uniqueId val="{0000001C-61E9-1C40-A776-336EB00237B2}"/>
            </c:ext>
          </c:extLst>
        </c:ser>
        <c:dLbls>
          <c:showLegendKey val="0"/>
          <c:showVal val="0"/>
          <c:showCatName val="0"/>
          <c:showSerName val="0"/>
          <c:showPercent val="0"/>
          <c:showBubbleSize val="0"/>
        </c:dLbls>
        <c:smooth val="0"/>
        <c:axId val="2026690223"/>
        <c:axId val="2031073167"/>
      </c:lineChart>
      <c:dateAx>
        <c:axId val="2026690223"/>
        <c:scaling>
          <c:orientation val="minMax"/>
          <c:min val="2005"/>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2031073167"/>
        <c:crosses val="autoZero"/>
        <c:auto val="0"/>
        <c:lblOffset val="100"/>
        <c:baseTimeUnit val="days"/>
      </c:dateAx>
      <c:valAx>
        <c:axId val="2031073167"/>
        <c:scaling>
          <c:orientation val="minMax"/>
          <c:min val="0.2"/>
        </c:scaling>
        <c:delete val="0"/>
        <c:axPos val="l"/>
        <c:majorGridlines>
          <c:spPr>
            <a:ln w="9525" cap="flat" cmpd="sng" algn="ctr">
              <a:solidFill>
                <a:schemeClr val="tx1">
                  <a:lumMod val="15000"/>
                  <a:lumOff val="85000"/>
                </a:schemeClr>
              </a:solidFill>
              <a:round/>
            </a:ln>
            <a:effectLst/>
          </c:spPr>
        </c:majorGridlines>
        <c:numFmt formatCode="#,##0.00" sourceLinked="0"/>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2026690223"/>
        <c:crosses val="autoZero"/>
        <c:crossBetween val="between"/>
      </c:valAx>
      <c:spPr>
        <a:noFill/>
        <a:ln>
          <a:noFill/>
        </a:ln>
        <a:effectLst/>
      </c:spPr>
    </c:plotArea>
    <c:legend>
      <c:legendPos val="r"/>
      <c:layout>
        <c:manualLayout>
          <c:xMode val="edge"/>
          <c:yMode val="edge"/>
          <c:x val="0.78444785865181488"/>
          <c:y val="1.6738012692443297E-2"/>
          <c:w val="0.20893687069604105"/>
          <c:h val="0.98294482312845233"/>
        </c:manualLayout>
      </c:layout>
      <c:overlay val="0"/>
      <c:spPr>
        <a:noFill/>
        <a:ln>
          <a:noFill/>
        </a:ln>
        <a:effectLst/>
      </c:spPr>
      <c:txPr>
        <a:bodyPr rot="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r>
              <a:rPr lang="en-GB" sz="1800" b="1" i="0" baseline="0"/>
              <a:t>OECD latest ranking of income inequality, Gini coefficient, July 2022</a:t>
            </a:r>
          </a:p>
        </c:rich>
      </c:tx>
      <c:overlay val="0"/>
      <c:spPr>
        <a:noFill/>
        <a:ln>
          <a:noFill/>
        </a:ln>
        <a:effectLst/>
      </c:spPr>
      <c:txPr>
        <a:bodyPr rot="0" spcFirstLastPara="1" vertOverflow="ellipsis" vert="horz" wrap="square" anchor="ctr" anchorCtr="1"/>
        <a:lstStyle/>
        <a:p>
          <a:pPr>
            <a:defRPr sz="18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bg1">
                <a:lumMod val="65000"/>
              </a:schemeClr>
            </a:solidFill>
            <a:ln>
              <a:noFill/>
            </a:ln>
            <a:effectLst/>
          </c:spPr>
          <c:invertIfNegative val="0"/>
          <c:dPt>
            <c:idx val="7"/>
            <c:invertIfNegative val="0"/>
            <c:bubble3D val="0"/>
            <c:spPr>
              <a:solidFill>
                <a:srgbClr val="FF0000"/>
              </a:solidFill>
              <a:ln>
                <a:noFill/>
              </a:ln>
              <a:effectLst/>
            </c:spPr>
            <c:extLst>
              <c:ext xmlns:c16="http://schemas.microsoft.com/office/drawing/2014/chart" uri="{C3380CC4-5D6E-409C-BE32-E72D297353CC}">
                <c16:uniqueId val="{00000007-0BB2-D842-A4C8-D2D2FE667CE3}"/>
              </c:ext>
            </c:extLst>
          </c:dPt>
          <c:dPt>
            <c:idx val="12"/>
            <c:invertIfNegative val="0"/>
            <c:bubble3D val="0"/>
            <c:spPr>
              <a:solidFill>
                <a:srgbClr val="7030A0"/>
              </a:solidFill>
              <a:ln>
                <a:noFill/>
              </a:ln>
              <a:effectLst/>
            </c:spPr>
            <c:extLst>
              <c:ext xmlns:c16="http://schemas.microsoft.com/office/drawing/2014/chart" uri="{C3380CC4-5D6E-409C-BE32-E72D297353CC}">
                <c16:uniqueId val="{00000006-0BB2-D842-A4C8-D2D2FE667CE3}"/>
              </c:ext>
            </c:extLst>
          </c:dPt>
          <c:dPt>
            <c:idx val="13"/>
            <c:invertIfNegative val="0"/>
            <c:bubble3D val="0"/>
            <c:spPr>
              <a:solidFill>
                <a:schemeClr val="bg2">
                  <a:lumMod val="25000"/>
                </a:schemeClr>
              </a:solidFill>
              <a:ln>
                <a:noFill/>
              </a:ln>
              <a:effectLst/>
            </c:spPr>
            <c:extLst>
              <c:ext xmlns:c16="http://schemas.microsoft.com/office/drawing/2014/chart" uri="{C3380CC4-5D6E-409C-BE32-E72D297353CC}">
                <c16:uniqueId val="{00000005-0BB2-D842-A4C8-D2D2FE667CE3}"/>
              </c:ext>
            </c:extLst>
          </c:dPt>
          <c:dPt>
            <c:idx val="24"/>
            <c:invertIfNegative val="0"/>
            <c:bubble3D val="0"/>
            <c:spPr>
              <a:solidFill>
                <a:schemeClr val="accent6"/>
              </a:solidFill>
              <a:ln>
                <a:noFill/>
              </a:ln>
              <a:effectLst/>
            </c:spPr>
            <c:extLst>
              <c:ext xmlns:c16="http://schemas.microsoft.com/office/drawing/2014/chart" uri="{C3380CC4-5D6E-409C-BE32-E72D297353CC}">
                <c16:uniqueId val="{00000004-0BB2-D842-A4C8-D2D2FE667CE3}"/>
              </c:ext>
            </c:extLst>
          </c:dPt>
          <c:dPt>
            <c:idx val="26"/>
            <c:invertIfNegative val="0"/>
            <c:bubble3D val="0"/>
            <c:spPr>
              <a:solidFill>
                <a:schemeClr val="accent4">
                  <a:lumMod val="60000"/>
                  <a:lumOff val="40000"/>
                </a:schemeClr>
              </a:solidFill>
              <a:ln>
                <a:noFill/>
              </a:ln>
              <a:effectLst/>
            </c:spPr>
            <c:extLst>
              <c:ext xmlns:c16="http://schemas.microsoft.com/office/drawing/2014/chart" uri="{C3380CC4-5D6E-409C-BE32-E72D297353CC}">
                <c16:uniqueId val="{00000003-0BB2-D842-A4C8-D2D2FE667CE3}"/>
              </c:ext>
            </c:extLst>
          </c:dPt>
          <c:dPt>
            <c:idx val="33"/>
            <c:invertIfNegative val="0"/>
            <c:bubble3D val="0"/>
            <c:spPr>
              <a:solidFill>
                <a:srgbClr val="00B0F0"/>
              </a:solidFill>
              <a:ln>
                <a:noFill/>
              </a:ln>
              <a:effectLst/>
            </c:spPr>
            <c:extLst>
              <c:ext xmlns:c16="http://schemas.microsoft.com/office/drawing/2014/chart" uri="{C3380CC4-5D6E-409C-BE32-E72D297353CC}">
                <c16:uniqueId val="{00000002-0BB2-D842-A4C8-D2D2FE667CE3}"/>
              </c:ext>
            </c:extLst>
          </c:dPt>
          <c:cat>
            <c:strRef>
              <c:f>'05_Hunger_Europe_Ranking_2022'!$L$11:$L$51</c:f>
              <c:strCache>
                <c:ptCount val="41"/>
                <c:pt idx="0">
                  <c:v>Slovak Republic</c:v>
                </c:pt>
                <c:pt idx="1">
                  <c:v>Slovenia</c:v>
                </c:pt>
                <c:pt idx="2">
                  <c:v>Czech Republic</c:v>
                </c:pt>
                <c:pt idx="3">
                  <c:v>Iceland</c:v>
                </c:pt>
                <c:pt idx="4">
                  <c:v>Norway</c:v>
                </c:pt>
                <c:pt idx="5">
                  <c:v>Belgium</c:v>
                </c:pt>
                <c:pt idx="6">
                  <c:v>Denmark</c:v>
                </c:pt>
                <c:pt idx="7">
                  <c:v>Finland</c:v>
                </c:pt>
                <c:pt idx="8">
                  <c:v>Austria</c:v>
                </c:pt>
                <c:pt idx="9">
                  <c:v>Sweden</c:v>
                </c:pt>
                <c:pt idx="10">
                  <c:v>Poland</c:v>
                </c:pt>
                <c:pt idx="11">
                  <c:v>Hungary</c:v>
                </c:pt>
                <c:pt idx="12">
                  <c:v>Germany</c:v>
                </c:pt>
                <c:pt idx="13">
                  <c:v>France</c:v>
                </c:pt>
                <c:pt idx="14">
                  <c:v>Ireland</c:v>
                </c:pt>
                <c:pt idx="15">
                  <c:v>Netherlands</c:v>
                </c:pt>
                <c:pt idx="16">
                  <c:v>Canada</c:v>
                </c:pt>
                <c:pt idx="17">
                  <c:v>Luxembourg</c:v>
                </c:pt>
                <c:pt idx="18">
                  <c:v>Estonia</c:v>
                </c:pt>
                <c:pt idx="19">
                  <c:v>Greece</c:v>
                </c:pt>
                <c:pt idx="20">
                  <c:v>Portugal</c:v>
                </c:pt>
                <c:pt idx="21">
                  <c:v>Switzerland</c:v>
                </c:pt>
                <c:pt idx="22">
                  <c:v>Russia</c:v>
                </c:pt>
                <c:pt idx="23">
                  <c:v>New Zealand</c:v>
                </c:pt>
                <c:pt idx="24">
                  <c:v>Spain</c:v>
                </c:pt>
                <c:pt idx="25">
                  <c:v>Australia</c:v>
                </c:pt>
                <c:pt idx="26">
                  <c:v>Italy</c:v>
                </c:pt>
                <c:pt idx="27">
                  <c:v>Korea</c:v>
                </c:pt>
                <c:pt idx="28">
                  <c:v>Japan</c:v>
                </c:pt>
                <c:pt idx="29">
                  <c:v>Romania</c:v>
                </c:pt>
                <c:pt idx="30">
                  <c:v>Israel</c:v>
                </c:pt>
                <c:pt idx="31">
                  <c:v>Latvia</c:v>
                </c:pt>
                <c:pt idx="32">
                  <c:v>Lithuania</c:v>
                </c:pt>
                <c:pt idx="33">
                  <c:v>United Kingdom</c:v>
                </c:pt>
                <c:pt idx="34">
                  <c:v>United States</c:v>
                </c:pt>
                <c:pt idx="35">
                  <c:v>Turkey</c:v>
                </c:pt>
                <c:pt idx="36">
                  <c:v>Bulgaria</c:v>
                </c:pt>
                <c:pt idx="37">
                  <c:v>Mexico</c:v>
                </c:pt>
                <c:pt idx="38">
                  <c:v>Chile</c:v>
                </c:pt>
                <c:pt idx="39">
                  <c:v>Costa Rica</c:v>
                </c:pt>
                <c:pt idx="40">
                  <c:v>South Africa</c:v>
                </c:pt>
              </c:strCache>
            </c:strRef>
          </c:cat>
          <c:val>
            <c:numRef>
              <c:f>'05_Hunger_Europe_Ranking_2022'!$M$11:$M$51</c:f>
              <c:numCache>
                <c:formatCode>General</c:formatCode>
                <c:ptCount val="41"/>
                <c:pt idx="0">
                  <c:v>0.222</c:v>
                </c:pt>
                <c:pt idx="1">
                  <c:v>0.246</c:v>
                </c:pt>
                <c:pt idx="2">
                  <c:v>0.248</c:v>
                </c:pt>
                <c:pt idx="3">
                  <c:v>0.25</c:v>
                </c:pt>
                <c:pt idx="4">
                  <c:v>0.26100000000000001</c:v>
                </c:pt>
                <c:pt idx="5">
                  <c:v>0.26200000000000001</c:v>
                </c:pt>
                <c:pt idx="6">
                  <c:v>0.26300000000000001</c:v>
                </c:pt>
                <c:pt idx="7">
                  <c:v>0.26900000000000002</c:v>
                </c:pt>
                <c:pt idx="8">
                  <c:v>0.27400000000000002</c:v>
                </c:pt>
                <c:pt idx="9">
                  <c:v>0.27800000000000002</c:v>
                </c:pt>
                <c:pt idx="10">
                  <c:v>0.28100000000000003</c:v>
                </c:pt>
                <c:pt idx="11">
                  <c:v>0.28599999999999998</c:v>
                </c:pt>
                <c:pt idx="12">
                  <c:v>0.28899999999999998</c:v>
                </c:pt>
                <c:pt idx="13">
                  <c:v>0.29199999999999998</c:v>
                </c:pt>
                <c:pt idx="14">
                  <c:v>0.29199999999999998</c:v>
                </c:pt>
                <c:pt idx="15">
                  <c:v>0.29599999999999999</c:v>
                </c:pt>
                <c:pt idx="16">
                  <c:v>0.30099999999999999</c:v>
                </c:pt>
                <c:pt idx="17">
                  <c:v>0.30499999999999999</c:v>
                </c:pt>
                <c:pt idx="18">
                  <c:v>0.30499999999999999</c:v>
                </c:pt>
                <c:pt idx="19">
                  <c:v>0.308</c:v>
                </c:pt>
                <c:pt idx="20">
                  <c:v>0.31</c:v>
                </c:pt>
                <c:pt idx="21">
                  <c:v>0.316</c:v>
                </c:pt>
                <c:pt idx="22">
                  <c:v>0.317</c:v>
                </c:pt>
                <c:pt idx="23">
                  <c:v>0.32</c:v>
                </c:pt>
                <c:pt idx="24">
                  <c:v>0.32</c:v>
                </c:pt>
                <c:pt idx="25">
                  <c:v>0.32500000000000001</c:v>
                </c:pt>
                <c:pt idx="26">
                  <c:v>0.33</c:v>
                </c:pt>
                <c:pt idx="27">
                  <c:v>0.33100000000000002</c:v>
                </c:pt>
                <c:pt idx="28">
                  <c:v>0.33400000000000002</c:v>
                </c:pt>
                <c:pt idx="29">
                  <c:v>0.33900000000000002</c:v>
                </c:pt>
                <c:pt idx="30">
                  <c:v>0.34200000000000003</c:v>
                </c:pt>
                <c:pt idx="31">
                  <c:v>0.35499999999999998</c:v>
                </c:pt>
                <c:pt idx="32">
                  <c:v>0.35699999999999998</c:v>
                </c:pt>
                <c:pt idx="33">
                  <c:v>0.36599999999999999</c:v>
                </c:pt>
                <c:pt idx="34">
                  <c:v>0.39500000000000002</c:v>
                </c:pt>
                <c:pt idx="35">
                  <c:v>0.39700000000000002</c:v>
                </c:pt>
                <c:pt idx="36">
                  <c:v>0.40200000000000002</c:v>
                </c:pt>
                <c:pt idx="37">
                  <c:v>0.42</c:v>
                </c:pt>
                <c:pt idx="38">
                  <c:v>0.46</c:v>
                </c:pt>
                <c:pt idx="39">
                  <c:v>0.48699999999999999</c:v>
                </c:pt>
                <c:pt idx="40">
                  <c:v>0.61799999999999999</c:v>
                </c:pt>
              </c:numCache>
            </c:numRef>
          </c:val>
          <c:extLst>
            <c:ext xmlns:c16="http://schemas.microsoft.com/office/drawing/2014/chart" uri="{C3380CC4-5D6E-409C-BE32-E72D297353CC}">
              <c16:uniqueId val="{00000000-0BB2-D842-A4C8-D2D2FE667CE3}"/>
            </c:ext>
          </c:extLst>
        </c:ser>
        <c:dLbls>
          <c:showLegendKey val="0"/>
          <c:showVal val="0"/>
          <c:showCatName val="0"/>
          <c:showSerName val="0"/>
          <c:showPercent val="0"/>
          <c:showBubbleSize val="0"/>
        </c:dLbls>
        <c:gapWidth val="83"/>
        <c:overlap val="71"/>
        <c:axId val="1622771888"/>
        <c:axId val="1558973712"/>
      </c:barChart>
      <c:catAx>
        <c:axId val="16227718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crossAx val="1558973712"/>
        <c:crosses val="autoZero"/>
        <c:auto val="1"/>
        <c:lblAlgn val="ctr"/>
        <c:lblOffset val="100"/>
        <c:noMultiLvlLbl val="0"/>
      </c:catAx>
      <c:valAx>
        <c:axId val="155897371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600" b="0" i="0" u="none" strike="noStrike" kern="1200" baseline="0">
                <a:solidFill>
                  <a:schemeClr val="tx1">
                    <a:lumMod val="65000"/>
                    <a:lumOff val="35000"/>
                  </a:schemeClr>
                </a:solidFill>
                <a:latin typeface="+mn-lt"/>
                <a:ea typeface="+mn-ea"/>
                <a:cs typeface="+mn-cs"/>
              </a:defRPr>
            </a:pPr>
            <a:endParaRPr lang="en-US"/>
          </a:p>
        </c:txPr>
        <c:crossAx val="162277188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2.png"/><Relationship Id="rId4"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1.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chart" Target="../charts/chart12.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chart" Target="../charts/chart7.xml"/></Relationships>
</file>

<file path=xl/drawings/_rels/drawing7.xml.rels><?xml version="1.0" encoding="UTF-8" standalone="yes"?>
<Relationships xmlns="http://schemas.openxmlformats.org/package/2006/relationships"><Relationship Id="rId1" Type="http://schemas.openxmlformats.org/officeDocument/2006/relationships/chart" Target="../charts/chart8.xml"/></Relationships>
</file>

<file path=xl/drawings/_rels/drawing8.xml.rels><?xml version="1.0" encoding="UTF-8" standalone="yes"?>
<Relationships xmlns="http://schemas.openxmlformats.org/package/2006/relationships"><Relationship Id="rId1" Type="http://schemas.openxmlformats.org/officeDocument/2006/relationships/chart" Target="../charts/chart9.xml"/></Relationships>
</file>

<file path=xl/drawings/_rels/drawing9.xml.rels><?xml version="1.0" encoding="UTF-8" standalone="yes"?>
<Relationships xmlns="http://schemas.openxmlformats.org/package/2006/relationships"><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6</xdr:col>
      <xdr:colOff>0</xdr:colOff>
      <xdr:row>10</xdr:row>
      <xdr:rowOff>0</xdr:rowOff>
    </xdr:from>
    <xdr:to>
      <xdr:col>14</xdr:col>
      <xdr:colOff>38100</xdr:colOff>
      <xdr:row>44</xdr:row>
      <xdr:rowOff>126994</xdr:rowOff>
    </xdr:to>
    <xdr:graphicFrame macro="">
      <xdr:nvGraphicFramePr>
        <xdr:cNvPr id="2" name="Chart 1">
          <a:extLst>
            <a:ext uri="{FF2B5EF4-FFF2-40B4-BE49-F238E27FC236}">
              <a16:creationId xmlns:a16="http://schemas.microsoft.com/office/drawing/2014/main" id="{879E032F-9BC9-164A-8A11-E1A5E16E4C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31750</xdr:colOff>
      <xdr:row>46</xdr:row>
      <xdr:rowOff>63500</xdr:rowOff>
    </xdr:from>
    <xdr:to>
      <xdr:col>14</xdr:col>
      <xdr:colOff>127000</xdr:colOff>
      <xdr:row>76</xdr:row>
      <xdr:rowOff>101600</xdr:rowOff>
    </xdr:to>
    <xdr:graphicFrame macro="">
      <xdr:nvGraphicFramePr>
        <xdr:cNvPr id="5" name="Chart 4">
          <a:extLst>
            <a:ext uri="{FF2B5EF4-FFF2-40B4-BE49-F238E27FC236}">
              <a16:creationId xmlns:a16="http://schemas.microsoft.com/office/drawing/2014/main" id="{A7028348-A812-EF4C-9750-B0D44DFF93D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0</xdr:colOff>
      <xdr:row>78</xdr:row>
      <xdr:rowOff>0</xdr:rowOff>
    </xdr:from>
    <xdr:to>
      <xdr:col>14</xdr:col>
      <xdr:colOff>95250</xdr:colOff>
      <xdr:row>108</xdr:row>
      <xdr:rowOff>38100</xdr:rowOff>
    </xdr:to>
    <xdr:graphicFrame macro="">
      <xdr:nvGraphicFramePr>
        <xdr:cNvPr id="6" name="Chart 5">
          <a:extLst>
            <a:ext uri="{FF2B5EF4-FFF2-40B4-BE49-F238E27FC236}">
              <a16:creationId xmlns:a16="http://schemas.microsoft.com/office/drawing/2014/main" id="{36EF7F78-3E42-8B4F-B229-29C40486831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39</xdr:col>
      <xdr:colOff>139700</xdr:colOff>
      <xdr:row>8</xdr:row>
      <xdr:rowOff>50800</xdr:rowOff>
    </xdr:from>
    <xdr:to>
      <xdr:col>46</xdr:col>
      <xdr:colOff>482600</xdr:colOff>
      <xdr:row>56</xdr:row>
      <xdr:rowOff>38100</xdr:rowOff>
    </xdr:to>
    <xdr:pic>
      <xdr:nvPicPr>
        <xdr:cNvPr id="7" name="Picture 6">
          <a:extLst>
            <a:ext uri="{FF2B5EF4-FFF2-40B4-BE49-F238E27FC236}">
              <a16:creationId xmlns:a16="http://schemas.microsoft.com/office/drawing/2014/main" id="{1C977A60-D028-7C41-832B-39D8E7AAE26A}"/>
            </a:ext>
          </a:extLst>
        </xdr:cNvPr>
        <xdr:cNvPicPr>
          <a:picLocks noChangeAspect="1"/>
        </xdr:cNvPicPr>
      </xdr:nvPicPr>
      <xdr:blipFill>
        <a:blip xmlns:r="http://schemas.openxmlformats.org/officeDocument/2006/relationships" r:embed="rId4"/>
        <a:stretch>
          <a:fillRect/>
        </a:stretch>
      </xdr:blipFill>
      <xdr:spPr>
        <a:xfrm>
          <a:off x="32334200" y="1676400"/>
          <a:ext cx="6121400" cy="9740900"/>
        </a:xfrm>
        <a:prstGeom prst="rect">
          <a:avLst/>
        </a:prstGeom>
      </xdr:spPr>
    </xdr:pic>
    <xdr:clientData/>
  </xdr:twoCellAnchor>
  <xdr:twoCellAnchor editAs="oneCell">
    <xdr:from>
      <xdr:col>39</xdr:col>
      <xdr:colOff>76200</xdr:colOff>
      <xdr:row>56</xdr:row>
      <xdr:rowOff>165100</xdr:rowOff>
    </xdr:from>
    <xdr:to>
      <xdr:col>46</xdr:col>
      <xdr:colOff>660400</xdr:colOff>
      <xdr:row>100</xdr:row>
      <xdr:rowOff>177800</xdr:rowOff>
    </xdr:to>
    <xdr:pic>
      <xdr:nvPicPr>
        <xdr:cNvPr id="8" name="Picture 7">
          <a:extLst>
            <a:ext uri="{FF2B5EF4-FFF2-40B4-BE49-F238E27FC236}">
              <a16:creationId xmlns:a16="http://schemas.microsoft.com/office/drawing/2014/main" id="{B83D7CFB-7DB8-6441-9D2C-5C5773067B48}"/>
            </a:ext>
          </a:extLst>
        </xdr:cNvPr>
        <xdr:cNvPicPr>
          <a:picLocks noChangeAspect="1"/>
        </xdr:cNvPicPr>
      </xdr:nvPicPr>
      <xdr:blipFill>
        <a:blip xmlns:r="http://schemas.openxmlformats.org/officeDocument/2006/relationships" r:embed="rId5"/>
        <a:stretch>
          <a:fillRect/>
        </a:stretch>
      </xdr:blipFill>
      <xdr:spPr>
        <a:xfrm>
          <a:off x="32270700" y="11544300"/>
          <a:ext cx="6362700" cy="89535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32</xdr:col>
      <xdr:colOff>139700</xdr:colOff>
      <xdr:row>15</xdr:row>
      <xdr:rowOff>69850</xdr:rowOff>
    </xdr:from>
    <xdr:to>
      <xdr:col>40</xdr:col>
      <xdr:colOff>520700</xdr:colOff>
      <xdr:row>52</xdr:row>
      <xdr:rowOff>0</xdr:rowOff>
    </xdr:to>
    <xdr:graphicFrame macro="">
      <xdr:nvGraphicFramePr>
        <xdr:cNvPr id="2" name="Chart 1">
          <a:extLst>
            <a:ext uri="{FF2B5EF4-FFF2-40B4-BE49-F238E27FC236}">
              <a16:creationId xmlns:a16="http://schemas.microsoft.com/office/drawing/2014/main" id="{88FEDDC8-19FE-8A41-B6AC-8509EBEBBB4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4</xdr:col>
      <xdr:colOff>330200</xdr:colOff>
      <xdr:row>10</xdr:row>
      <xdr:rowOff>50800</xdr:rowOff>
    </xdr:from>
    <xdr:to>
      <xdr:col>18</xdr:col>
      <xdr:colOff>152400</xdr:colOff>
      <xdr:row>57</xdr:row>
      <xdr:rowOff>101600</xdr:rowOff>
    </xdr:to>
    <xdr:graphicFrame macro="">
      <xdr:nvGraphicFramePr>
        <xdr:cNvPr id="2" name="Chart 1">
          <a:extLst>
            <a:ext uri="{FF2B5EF4-FFF2-40B4-BE49-F238E27FC236}">
              <a16:creationId xmlns:a16="http://schemas.microsoft.com/office/drawing/2014/main" id="{54F1BB2E-27AA-C04E-8305-938529DD5A1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19</xdr:col>
      <xdr:colOff>0</xdr:colOff>
      <xdr:row>10</xdr:row>
      <xdr:rowOff>0</xdr:rowOff>
    </xdr:from>
    <xdr:to>
      <xdr:col>32</xdr:col>
      <xdr:colOff>647700</xdr:colOff>
      <xdr:row>57</xdr:row>
      <xdr:rowOff>50800</xdr:rowOff>
    </xdr:to>
    <xdr:graphicFrame macro="">
      <xdr:nvGraphicFramePr>
        <xdr:cNvPr id="3" name="Chart 2">
          <a:extLst>
            <a:ext uri="{FF2B5EF4-FFF2-40B4-BE49-F238E27FC236}">
              <a16:creationId xmlns:a16="http://schemas.microsoft.com/office/drawing/2014/main" id="{3A2823B3-3A4D-8247-B5A7-9FDE11E7D9C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381000</xdr:colOff>
      <xdr:row>11</xdr:row>
      <xdr:rowOff>25400</xdr:rowOff>
    </xdr:from>
    <xdr:to>
      <xdr:col>12</xdr:col>
      <xdr:colOff>749300</xdr:colOff>
      <xdr:row>51</xdr:row>
      <xdr:rowOff>114300</xdr:rowOff>
    </xdr:to>
    <xdr:graphicFrame macro="">
      <xdr:nvGraphicFramePr>
        <xdr:cNvPr id="2" name="Chart 1">
          <a:extLst>
            <a:ext uri="{FF2B5EF4-FFF2-40B4-BE49-F238E27FC236}">
              <a16:creationId xmlns:a16="http://schemas.microsoft.com/office/drawing/2014/main" id="{E7860D76-9B90-5B45-9B5A-8029A4F66CF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17689</xdr:colOff>
      <xdr:row>0</xdr:row>
      <xdr:rowOff>9977</xdr:rowOff>
    </xdr:from>
    <xdr:to>
      <xdr:col>29</xdr:col>
      <xdr:colOff>520700</xdr:colOff>
      <xdr:row>35</xdr:row>
      <xdr:rowOff>25400</xdr:rowOff>
    </xdr:to>
    <xdr:graphicFrame macro="">
      <xdr:nvGraphicFramePr>
        <xdr:cNvPr id="2" name="Chart 1">
          <a:extLst>
            <a:ext uri="{FF2B5EF4-FFF2-40B4-BE49-F238E27FC236}">
              <a16:creationId xmlns:a16="http://schemas.microsoft.com/office/drawing/2014/main" id="{9DF68DE9-DEB3-3D44-842D-8F3874A1A87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425448</xdr:colOff>
      <xdr:row>41</xdr:row>
      <xdr:rowOff>32475</xdr:rowOff>
    </xdr:from>
    <xdr:to>
      <xdr:col>14</xdr:col>
      <xdr:colOff>342900</xdr:colOff>
      <xdr:row>82</xdr:row>
      <xdr:rowOff>152400</xdr:rowOff>
    </xdr:to>
    <xdr:graphicFrame macro="">
      <xdr:nvGraphicFramePr>
        <xdr:cNvPr id="3" name="Chart 2">
          <a:extLst>
            <a:ext uri="{FF2B5EF4-FFF2-40B4-BE49-F238E27FC236}">
              <a16:creationId xmlns:a16="http://schemas.microsoft.com/office/drawing/2014/main" id="{82D742B8-CF55-8E4A-8B6B-46394FD9777B}"/>
            </a:ext>
            <a:ext uri="{147F2762-F138-4A5C-976F-8EAC2B608ADB}">
              <a16:predDERef xmlns:a16="http://schemas.microsoft.com/office/drawing/2014/main" pred="{4D2D702B-D4C9-4583-857E-7D343E3EB8A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522514</xdr:colOff>
      <xdr:row>36</xdr:row>
      <xdr:rowOff>54972</xdr:rowOff>
    </xdr:from>
    <xdr:to>
      <xdr:col>39</xdr:col>
      <xdr:colOff>457200</xdr:colOff>
      <xdr:row>90</xdr:row>
      <xdr:rowOff>177800</xdr:rowOff>
    </xdr:to>
    <xdr:graphicFrame macro="">
      <xdr:nvGraphicFramePr>
        <xdr:cNvPr id="4" name="Chart 3">
          <a:extLst>
            <a:ext uri="{FF2B5EF4-FFF2-40B4-BE49-F238E27FC236}">
              <a16:creationId xmlns:a16="http://schemas.microsoft.com/office/drawing/2014/main" id="{281F95A8-27D4-414C-AFBE-C57057E1D046}"/>
            </a:ext>
            <a:ext uri="{147F2762-F138-4A5C-976F-8EAC2B608ADB}">
              <a16:predDERef xmlns:a16="http://schemas.microsoft.com/office/drawing/2014/main" pred="{E0AE5997-CD2E-4492-AE08-355E1E1B641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cdr:x>
      <cdr:y>0.9341</cdr:y>
    </cdr:from>
    <cdr:to>
      <cdr:x>0.61349</cdr:x>
      <cdr:y>0.99157</cdr:y>
    </cdr:to>
    <cdr:sp macro="" textlink="">
      <cdr:nvSpPr>
        <cdr:cNvPr id="2" name="TextBox 1">
          <a:extLst xmlns:a="http://schemas.openxmlformats.org/drawingml/2006/main">
            <a:ext uri="{FF2B5EF4-FFF2-40B4-BE49-F238E27FC236}">
              <a16:creationId xmlns:a16="http://schemas.microsoft.com/office/drawing/2014/main" id="{91B04ADE-DB0E-42EA-9357-E8B270B894AF}"/>
            </a:ext>
          </a:extLst>
        </cdr:cNvPr>
        <cdr:cNvSpPr txBox="1"/>
      </cdr:nvSpPr>
      <cdr:spPr>
        <a:xfrm xmlns:a="http://schemas.openxmlformats.org/drawingml/2006/main">
          <a:off x="0" y="3888120"/>
          <a:ext cx="4505325" cy="23921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2400" i="1">
              <a:solidFill>
                <a:schemeClr val="accent1"/>
              </a:solidFill>
            </a:rPr>
            <a:t>Sources: OBR, ONS, TUC analysis. *Projection</a:t>
          </a:r>
          <a:r>
            <a:rPr lang="en-GB" sz="2400" i="1" baseline="0">
              <a:solidFill>
                <a:schemeClr val="accent1"/>
              </a:solidFill>
            </a:rPr>
            <a:t> based on OBR forecasts and TUC analysis</a:t>
          </a:r>
          <a:endParaRPr lang="en-GB" sz="2400" i="1">
            <a:solidFill>
              <a:schemeClr val="accent1"/>
            </a:solidFill>
          </a:endParaRPr>
        </a:p>
      </cdr:txBody>
    </cdr:sp>
  </cdr:relSizeAnchor>
  <cdr:relSizeAnchor xmlns:cdr="http://schemas.openxmlformats.org/drawingml/2006/chartDrawing">
    <cdr:from>
      <cdr:x>0.90513</cdr:x>
      <cdr:y>0.92031</cdr:y>
    </cdr:from>
    <cdr:to>
      <cdr:x>0.99077</cdr:x>
      <cdr:y>0.98698</cdr:y>
    </cdr:to>
    <cdr:pic>
      <cdr:nvPicPr>
        <cdr:cNvPr id="3" name="chart">
          <a:extLst xmlns:a="http://schemas.openxmlformats.org/drawingml/2006/main">
            <a:ext uri="{FF2B5EF4-FFF2-40B4-BE49-F238E27FC236}">
              <a16:creationId xmlns:a16="http://schemas.microsoft.com/office/drawing/2014/main" id="{E76A1310-957B-4ADB-90E8-831C7CC91935}"/>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6604000" y="3813175"/>
          <a:ext cx="624796" cy="276249"/>
        </a:xfrm>
        <a:prstGeom xmlns:a="http://schemas.openxmlformats.org/drawingml/2006/main" prst="rect">
          <a:avLst/>
        </a:prstGeom>
      </cdr:spPr>
    </cdr:pic>
  </cdr:relSizeAnchor>
</c:userShapes>
</file>

<file path=xl/drawings/drawing4.xml><?xml version="1.0" encoding="utf-8"?>
<c:userShapes xmlns:c="http://schemas.openxmlformats.org/drawingml/2006/chart">
  <cdr:relSizeAnchor xmlns:cdr="http://schemas.openxmlformats.org/drawingml/2006/chartDrawing">
    <cdr:from>
      <cdr:x>0.463</cdr:x>
      <cdr:y>0.57469</cdr:y>
    </cdr:from>
    <cdr:to>
      <cdr:x>0.82257</cdr:x>
      <cdr:y>0.77549</cdr:y>
    </cdr:to>
    <cdr:sp macro="" textlink="">
      <cdr:nvSpPr>
        <cdr:cNvPr id="2" name="TextBox 1">
          <a:extLst xmlns:a="http://schemas.openxmlformats.org/drawingml/2006/main">
            <a:ext uri="{FF2B5EF4-FFF2-40B4-BE49-F238E27FC236}">
              <a16:creationId xmlns:a16="http://schemas.microsoft.com/office/drawing/2014/main" id="{B67209C7-3CC3-4FA0-96ED-AC50E45306C5}"/>
            </a:ext>
          </a:extLst>
        </cdr:cNvPr>
        <cdr:cNvSpPr txBox="1"/>
      </cdr:nvSpPr>
      <cdr:spPr>
        <a:xfrm xmlns:a="http://schemas.openxmlformats.org/drawingml/2006/main">
          <a:off x="6249287" y="5902557"/>
          <a:ext cx="4853236" cy="2062388"/>
        </a:xfrm>
        <a:prstGeom xmlns:a="http://schemas.openxmlformats.org/drawingml/2006/main" prst="rect">
          <a:avLst/>
        </a:prstGeom>
        <a:solidFill xmlns:a="http://schemas.openxmlformats.org/drawingml/2006/main">
          <a:schemeClr val="accent4">
            <a:lumMod val="20000"/>
            <a:lumOff val="80000"/>
          </a:schemeClr>
        </a:solidFill>
        <a:ln xmlns:a="http://schemas.openxmlformats.org/drawingml/2006/main" w="19050">
          <a:solidFill>
            <a:schemeClr val="accent4"/>
          </a:solidFill>
        </a:l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2400" b="1"/>
            <a:t>2008-29</a:t>
          </a:r>
          <a:br>
            <a:rPr lang="en-GB" sz="2400"/>
          </a:br>
          <a:r>
            <a:rPr lang="en-GB" sz="2400"/>
            <a:t>The</a:t>
          </a:r>
          <a:r>
            <a:rPr lang="en-GB" sz="2400" baseline="0"/>
            <a:t> current real pay squeeze is</a:t>
          </a:r>
        </a:p>
        <a:p xmlns:a="http://schemas.openxmlformats.org/drawingml/2006/main">
          <a:r>
            <a:rPr lang="en-GB" sz="2400" baseline="0"/>
            <a:t>expected to last vastly longer than </a:t>
          </a:r>
        </a:p>
        <a:p xmlns:a="http://schemas.openxmlformats.org/drawingml/2006/main">
          <a:r>
            <a:rPr lang="en-GB" sz="2400" baseline="0"/>
            <a:t>any we've seen in the past century.</a:t>
          </a:r>
          <a:endParaRPr lang="en-GB" sz="2400"/>
        </a:p>
      </cdr:txBody>
    </cdr:sp>
  </cdr:relSizeAnchor>
  <cdr:relSizeAnchor xmlns:cdr="http://schemas.openxmlformats.org/drawingml/2006/chartDrawing">
    <cdr:from>
      <cdr:x>0.50845</cdr:x>
      <cdr:y>0.07686</cdr:y>
    </cdr:from>
    <cdr:to>
      <cdr:x>0.61557</cdr:x>
      <cdr:y>0.13349</cdr:y>
    </cdr:to>
    <cdr:sp macro="" textlink="">
      <cdr:nvSpPr>
        <cdr:cNvPr id="3" name="TextBox 1">
          <a:extLst xmlns:a="http://schemas.openxmlformats.org/drawingml/2006/main">
            <a:ext uri="{FF2B5EF4-FFF2-40B4-BE49-F238E27FC236}">
              <a16:creationId xmlns:a16="http://schemas.microsoft.com/office/drawing/2014/main" id="{B5096A16-C765-4FE9-B014-D935A0565519}"/>
            </a:ext>
          </a:extLst>
        </cdr:cNvPr>
        <cdr:cNvSpPr txBox="1"/>
      </cdr:nvSpPr>
      <cdr:spPr>
        <a:xfrm xmlns:a="http://schemas.openxmlformats.org/drawingml/2006/main">
          <a:off x="6862729" y="789462"/>
          <a:ext cx="1445794" cy="581639"/>
        </a:xfrm>
        <a:prstGeom xmlns:a="http://schemas.openxmlformats.org/drawingml/2006/main" prst="rect">
          <a:avLst/>
        </a:prstGeom>
        <a:solidFill xmlns:a="http://schemas.openxmlformats.org/drawingml/2006/main">
          <a:schemeClr val="accent2">
            <a:lumMod val="20000"/>
            <a:lumOff val="80000"/>
          </a:schemeClr>
        </a:solidFill>
        <a:ln xmlns:a="http://schemas.openxmlformats.org/drawingml/2006/main" w="19050">
          <a:solidFill>
            <a:schemeClr val="accent2"/>
          </a:solidFill>
        </a:l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2400" b="1"/>
            <a:t>1921-31</a:t>
          </a:r>
          <a:endParaRPr lang="en-GB" sz="2400"/>
        </a:p>
      </cdr:txBody>
    </cdr:sp>
  </cdr:relSizeAnchor>
  <cdr:relSizeAnchor xmlns:cdr="http://schemas.openxmlformats.org/drawingml/2006/chartDrawing">
    <cdr:from>
      <cdr:x>0.38427</cdr:x>
      <cdr:y>0.12767</cdr:y>
    </cdr:from>
    <cdr:to>
      <cdr:x>0.48384</cdr:x>
      <cdr:y>0.18319</cdr:y>
    </cdr:to>
    <cdr:sp macro="" textlink="">
      <cdr:nvSpPr>
        <cdr:cNvPr id="4" name="TextBox 1">
          <a:extLst xmlns:a="http://schemas.openxmlformats.org/drawingml/2006/main">
            <a:ext uri="{FF2B5EF4-FFF2-40B4-BE49-F238E27FC236}">
              <a16:creationId xmlns:a16="http://schemas.microsoft.com/office/drawing/2014/main" id="{9CB79270-04B7-43DF-A271-5BBA991C5E88}"/>
            </a:ext>
          </a:extLst>
        </cdr:cNvPr>
        <cdr:cNvSpPr txBox="1"/>
      </cdr:nvSpPr>
      <cdr:spPr>
        <a:xfrm xmlns:a="http://schemas.openxmlformats.org/drawingml/2006/main">
          <a:off x="5186642" y="1311278"/>
          <a:ext cx="1343880" cy="570237"/>
        </a:xfrm>
        <a:prstGeom xmlns:a="http://schemas.openxmlformats.org/drawingml/2006/main" prst="rect">
          <a:avLst/>
        </a:prstGeom>
        <a:solidFill xmlns:a="http://schemas.openxmlformats.org/drawingml/2006/main">
          <a:schemeClr val="accent6">
            <a:lumMod val="20000"/>
            <a:lumOff val="80000"/>
          </a:schemeClr>
        </a:solidFill>
        <a:ln xmlns:a="http://schemas.openxmlformats.org/drawingml/2006/main" w="19050">
          <a:solidFill>
            <a:schemeClr val="accent6"/>
          </a:solidFill>
        </a:l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2400" b="1"/>
            <a:t>1943-50</a:t>
          </a:r>
          <a:endParaRPr lang="en-GB" sz="2400"/>
        </a:p>
      </cdr:txBody>
    </cdr:sp>
  </cdr:relSizeAnchor>
  <cdr:relSizeAnchor xmlns:cdr="http://schemas.openxmlformats.org/drawingml/2006/chartDrawing">
    <cdr:from>
      <cdr:x>0.24097</cdr:x>
      <cdr:y>0.09222</cdr:y>
    </cdr:from>
    <cdr:to>
      <cdr:x>0.35211</cdr:x>
      <cdr:y>0.14975</cdr:y>
    </cdr:to>
    <cdr:sp macro="" textlink="">
      <cdr:nvSpPr>
        <cdr:cNvPr id="5" name="TextBox 1">
          <a:extLst xmlns:a="http://schemas.openxmlformats.org/drawingml/2006/main">
            <a:ext uri="{FF2B5EF4-FFF2-40B4-BE49-F238E27FC236}">
              <a16:creationId xmlns:a16="http://schemas.microsoft.com/office/drawing/2014/main" id="{960F554C-EC98-41D5-992A-16724EC415A9}"/>
            </a:ext>
          </a:extLst>
        </cdr:cNvPr>
        <cdr:cNvSpPr txBox="1"/>
      </cdr:nvSpPr>
      <cdr:spPr>
        <a:xfrm xmlns:a="http://schemas.openxmlformats.org/drawingml/2006/main">
          <a:off x="3252506" y="947215"/>
          <a:ext cx="1500017" cy="590882"/>
        </a:xfrm>
        <a:prstGeom xmlns:a="http://schemas.openxmlformats.org/drawingml/2006/main" prst="rect">
          <a:avLst/>
        </a:prstGeom>
        <a:solidFill xmlns:a="http://schemas.openxmlformats.org/drawingml/2006/main">
          <a:schemeClr val="accent1">
            <a:lumMod val="20000"/>
            <a:lumOff val="80000"/>
          </a:schemeClr>
        </a:solidFill>
        <a:ln xmlns:a="http://schemas.openxmlformats.org/drawingml/2006/main" w="19050">
          <a:solidFill>
            <a:schemeClr val="accent1"/>
          </a:solidFill>
        </a:l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2400" b="1"/>
            <a:t>1907-13</a:t>
          </a:r>
          <a:endParaRPr lang="en-GB" sz="2400"/>
        </a:p>
      </cdr:txBody>
    </cdr:sp>
  </cdr:relSizeAnchor>
  <cdr:relSizeAnchor xmlns:cdr="http://schemas.openxmlformats.org/drawingml/2006/chartDrawing">
    <cdr:from>
      <cdr:x>0</cdr:x>
      <cdr:y>0.94715</cdr:y>
    </cdr:from>
    <cdr:to>
      <cdr:x>0.35497</cdr:x>
      <cdr:y>1</cdr:y>
    </cdr:to>
    <cdr:sp macro="" textlink="">
      <cdr:nvSpPr>
        <cdr:cNvPr id="14" name="TextBox 13">
          <a:extLst xmlns:a="http://schemas.openxmlformats.org/drawingml/2006/main">
            <a:ext uri="{FF2B5EF4-FFF2-40B4-BE49-F238E27FC236}">
              <a16:creationId xmlns:a16="http://schemas.microsoft.com/office/drawing/2014/main" id="{BA9351C1-9004-4D94-A614-56B9A8445B0B}"/>
            </a:ext>
          </a:extLst>
        </cdr:cNvPr>
        <cdr:cNvSpPr txBox="1"/>
      </cdr:nvSpPr>
      <cdr:spPr>
        <a:xfrm xmlns:a="http://schemas.openxmlformats.org/drawingml/2006/main">
          <a:off x="0" y="4267201"/>
          <a:ext cx="2552700" cy="2381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2400" i="1">
              <a:solidFill>
                <a:schemeClr val="accent1"/>
              </a:solidFill>
            </a:rPr>
            <a:t>Sources: BoE, ONS, TUC analysis</a:t>
          </a:r>
        </a:p>
      </cdr:txBody>
    </cdr:sp>
  </cdr:relSizeAnchor>
  <cdr:relSizeAnchor xmlns:cdr="http://schemas.openxmlformats.org/drawingml/2006/chartDrawing">
    <cdr:from>
      <cdr:x>0.94137</cdr:x>
      <cdr:y>0.94517</cdr:y>
    </cdr:from>
    <cdr:to>
      <cdr:x>1</cdr:x>
      <cdr:y>1</cdr:y>
    </cdr:to>
    <cdr:pic>
      <cdr:nvPicPr>
        <cdr:cNvPr id="15" name="chart">
          <a:extLst xmlns:a="http://schemas.openxmlformats.org/drawingml/2006/main">
            <a:ext uri="{FF2B5EF4-FFF2-40B4-BE49-F238E27FC236}">
              <a16:creationId xmlns:a16="http://schemas.microsoft.com/office/drawing/2014/main" id="{FEF5B17F-7486-483F-8F50-B99D5A5B650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8811203" y="4423411"/>
          <a:ext cx="548797" cy="256589"/>
        </a:xfrm>
        <a:prstGeom xmlns:a="http://schemas.openxmlformats.org/drawingml/2006/main" prst="rect">
          <a:avLst/>
        </a:prstGeom>
      </cdr:spPr>
    </cdr:pic>
  </cdr:relSizeAnchor>
  <cdr:relSizeAnchor xmlns:cdr="http://schemas.openxmlformats.org/drawingml/2006/chartDrawing">
    <cdr:from>
      <cdr:x>0.463</cdr:x>
      <cdr:y>0.57469</cdr:y>
    </cdr:from>
    <cdr:to>
      <cdr:x>0.82257</cdr:x>
      <cdr:y>0.77549</cdr:y>
    </cdr:to>
    <cdr:sp macro="" textlink="">
      <cdr:nvSpPr>
        <cdr:cNvPr id="6" name="TextBox 1">
          <a:extLst xmlns:a="http://schemas.openxmlformats.org/drawingml/2006/main">
            <a:ext uri="{FF2B5EF4-FFF2-40B4-BE49-F238E27FC236}">
              <a16:creationId xmlns:a16="http://schemas.microsoft.com/office/drawing/2014/main" id="{B67209C7-3CC3-4FA0-96ED-AC50E45306C5}"/>
            </a:ext>
          </a:extLst>
        </cdr:cNvPr>
        <cdr:cNvSpPr txBox="1"/>
      </cdr:nvSpPr>
      <cdr:spPr>
        <a:xfrm xmlns:a="http://schemas.openxmlformats.org/drawingml/2006/main">
          <a:off x="6249287" y="5902557"/>
          <a:ext cx="4853236" cy="2062388"/>
        </a:xfrm>
        <a:prstGeom xmlns:a="http://schemas.openxmlformats.org/drawingml/2006/main" prst="rect">
          <a:avLst/>
        </a:prstGeom>
        <a:solidFill xmlns:a="http://schemas.openxmlformats.org/drawingml/2006/main">
          <a:schemeClr val="accent4">
            <a:lumMod val="20000"/>
            <a:lumOff val="80000"/>
          </a:schemeClr>
        </a:solidFill>
        <a:ln xmlns:a="http://schemas.openxmlformats.org/drawingml/2006/main" w="19050">
          <a:solidFill>
            <a:schemeClr val="accent4"/>
          </a:solidFill>
        </a:l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2400" b="1"/>
            <a:t>2008-29</a:t>
          </a:r>
          <a:br>
            <a:rPr lang="en-GB" sz="2400"/>
          </a:br>
          <a:r>
            <a:rPr lang="en-GB" sz="2400"/>
            <a:t>The</a:t>
          </a:r>
          <a:r>
            <a:rPr lang="en-GB" sz="2400" baseline="0"/>
            <a:t> current real pay squeeze is</a:t>
          </a:r>
        </a:p>
        <a:p xmlns:a="http://schemas.openxmlformats.org/drawingml/2006/main">
          <a:r>
            <a:rPr lang="en-GB" sz="2400" baseline="0"/>
            <a:t>expected to last vastly longer than </a:t>
          </a:r>
        </a:p>
        <a:p xmlns:a="http://schemas.openxmlformats.org/drawingml/2006/main">
          <a:r>
            <a:rPr lang="en-GB" sz="2400" baseline="0"/>
            <a:t>any we've seen in the past century.</a:t>
          </a:r>
          <a:endParaRPr lang="en-GB" sz="2400"/>
        </a:p>
      </cdr:txBody>
    </cdr:sp>
  </cdr:relSizeAnchor>
  <cdr:relSizeAnchor xmlns:cdr="http://schemas.openxmlformats.org/drawingml/2006/chartDrawing">
    <cdr:from>
      <cdr:x>0.50845</cdr:x>
      <cdr:y>0.07686</cdr:y>
    </cdr:from>
    <cdr:to>
      <cdr:x>0.61557</cdr:x>
      <cdr:y>0.13349</cdr:y>
    </cdr:to>
    <cdr:sp macro="" textlink="">
      <cdr:nvSpPr>
        <cdr:cNvPr id="7" name="TextBox 1">
          <a:extLst xmlns:a="http://schemas.openxmlformats.org/drawingml/2006/main">
            <a:ext uri="{FF2B5EF4-FFF2-40B4-BE49-F238E27FC236}">
              <a16:creationId xmlns:a16="http://schemas.microsoft.com/office/drawing/2014/main" id="{B5096A16-C765-4FE9-B014-D935A0565519}"/>
            </a:ext>
          </a:extLst>
        </cdr:cNvPr>
        <cdr:cNvSpPr txBox="1"/>
      </cdr:nvSpPr>
      <cdr:spPr>
        <a:xfrm xmlns:a="http://schemas.openxmlformats.org/drawingml/2006/main">
          <a:off x="6862729" y="789462"/>
          <a:ext cx="1445794" cy="581639"/>
        </a:xfrm>
        <a:prstGeom xmlns:a="http://schemas.openxmlformats.org/drawingml/2006/main" prst="rect">
          <a:avLst/>
        </a:prstGeom>
        <a:solidFill xmlns:a="http://schemas.openxmlformats.org/drawingml/2006/main">
          <a:schemeClr val="accent2">
            <a:lumMod val="20000"/>
            <a:lumOff val="80000"/>
          </a:schemeClr>
        </a:solidFill>
        <a:ln xmlns:a="http://schemas.openxmlformats.org/drawingml/2006/main" w="19050">
          <a:solidFill>
            <a:schemeClr val="accent2"/>
          </a:solidFill>
        </a:l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2400" b="1"/>
            <a:t>1921-31</a:t>
          </a:r>
          <a:endParaRPr lang="en-GB" sz="2400"/>
        </a:p>
      </cdr:txBody>
    </cdr:sp>
  </cdr:relSizeAnchor>
  <cdr:relSizeAnchor xmlns:cdr="http://schemas.openxmlformats.org/drawingml/2006/chartDrawing">
    <cdr:from>
      <cdr:x>0.65983</cdr:x>
      <cdr:y>0.13121</cdr:y>
    </cdr:from>
    <cdr:to>
      <cdr:x>0.82526</cdr:x>
      <cdr:y>0.21747</cdr:y>
    </cdr:to>
    <cdr:sp macro="" textlink="">
      <cdr:nvSpPr>
        <cdr:cNvPr id="8" name="TextBox 1">
          <a:extLst xmlns:a="http://schemas.openxmlformats.org/drawingml/2006/main">
            <a:ext uri="{FF2B5EF4-FFF2-40B4-BE49-F238E27FC236}">
              <a16:creationId xmlns:a16="http://schemas.microsoft.com/office/drawing/2014/main" id="{9CB79270-04B7-43DF-A271-5BBA991C5E88}"/>
            </a:ext>
          </a:extLst>
        </cdr:cNvPr>
        <cdr:cNvSpPr txBox="1"/>
      </cdr:nvSpPr>
      <cdr:spPr>
        <a:xfrm xmlns:a="http://schemas.openxmlformats.org/drawingml/2006/main">
          <a:off x="8905993" y="1347594"/>
          <a:ext cx="2232815" cy="885974"/>
        </a:xfrm>
        <a:prstGeom xmlns:a="http://schemas.openxmlformats.org/drawingml/2006/main" prst="rect">
          <a:avLst/>
        </a:prstGeom>
        <a:solidFill xmlns:a="http://schemas.openxmlformats.org/drawingml/2006/main">
          <a:schemeClr val="bg2">
            <a:lumMod val="90000"/>
          </a:schemeClr>
        </a:solidFill>
        <a:ln xmlns:a="http://schemas.openxmlformats.org/drawingml/2006/main" w="19050">
          <a:solidFill>
            <a:schemeClr val="accent6"/>
          </a:solidFill>
        </a:l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2400" b="0"/>
            <a:t>(other</a:t>
          </a:r>
          <a:r>
            <a:rPr lang="en-GB" sz="2400" b="0" baseline="0"/>
            <a:t> estimate</a:t>
          </a:r>
        </a:p>
        <a:p xmlns:a="http://schemas.openxmlformats.org/drawingml/2006/main">
          <a:r>
            <a:rPr lang="en-GB" sz="2400" b="0"/>
            <a:t>for 2012: 99.3)</a:t>
          </a:r>
        </a:p>
      </cdr:txBody>
    </cdr:sp>
  </cdr:relSizeAnchor>
  <cdr:relSizeAnchor xmlns:cdr="http://schemas.openxmlformats.org/drawingml/2006/chartDrawing">
    <cdr:from>
      <cdr:x>0</cdr:x>
      <cdr:y>0.94715</cdr:y>
    </cdr:from>
    <cdr:to>
      <cdr:x>0.35497</cdr:x>
      <cdr:y>1</cdr:y>
    </cdr:to>
    <cdr:sp macro="" textlink="">
      <cdr:nvSpPr>
        <cdr:cNvPr id="10" name="TextBox 13">
          <a:extLst xmlns:a="http://schemas.openxmlformats.org/drawingml/2006/main">
            <a:ext uri="{FF2B5EF4-FFF2-40B4-BE49-F238E27FC236}">
              <a16:creationId xmlns:a16="http://schemas.microsoft.com/office/drawing/2014/main" id="{BA9351C1-9004-4D94-A614-56B9A8445B0B}"/>
            </a:ext>
          </a:extLst>
        </cdr:cNvPr>
        <cdr:cNvSpPr txBox="1"/>
      </cdr:nvSpPr>
      <cdr:spPr>
        <a:xfrm xmlns:a="http://schemas.openxmlformats.org/drawingml/2006/main">
          <a:off x="0" y="4267201"/>
          <a:ext cx="2552700" cy="23812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2400" i="1">
              <a:solidFill>
                <a:schemeClr val="accent1"/>
              </a:solidFill>
            </a:rPr>
            <a:t>Sources: BoE, ONS, TUC analysis</a:t>
          </a:r>
        </a:p>
      </cdr:txBody>
    </cdr:sp>
  </cdr:relSizeAnchor>
  <cdr:relSizeAnchor xmlns:cdr="http://schemas.openxmlformats.org/drawingml/2006/chartDrawing">
    <cdr:from>
      <cdr:x>0.94137</cdr:x>
      <cdr:y>0.94517</cdr:y>
    </cdr:from>
    <cdr:to>
      <cdr:x>1</cdr:x>
      <cdr:y>1</cdr:y>
    </cdr:to>
    <cdr:pic>
      <cdr:nvPicPr>
        <cdr:cNvPr id="11" name="chart">
          <a:extLst xmlns:a="http://schemas.openxmlformats.org/drawingml/2006/main">
            <a:ext uri="{FF2B5EF4-FFF2-40B4-BE49-F238E27FC236}">
              <a16:creationId xmlns:a16="http://schemas.microsoft.com/office/drawing/2014/main" id="{FEF5B17F-7486-483F-8F50-B99D5A5B650C}"/>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8811203" y="4423411"/>
          <a:ext cx="548797" cy="256589"/>
        </a:xfrm>
        <a:prstGeom xmlns:a="http://schemas.openxmlformats.org/drawingml/2006/main" prst="rect">
          <a:avLst/>
        </a:prstGeom>
      </cdr:spPr>
    </cdr:pic>
  </cdr:relSizeAnchor>
</c:userShapes>
</file>

<file path=xl/drawings/drawing5.xml><?xml version="1.0" encoding="utf-8"?>
<c:userShapes xmlns:c="http://schemas.openxmlformats.org/drawingml/2006/chart">
  <cdr:relSizeAnchor xmlns:cdr="http://schemas.openxmlformats.org/drawingml/2006/chartDrawing">
    <cdr:from>
      <cdr:x>0.67067</cdr:x>
      <cdr:y>0.01124</cdr:y>
    </cdr:from>
    <cdr:to>
      <cdr:x>0.99265</cdr:x>
      <cdr:y>0.16426</cdr:y>
    </cdr:to>
    <cdr:sp macro="" textlink="">
      <cdr:nvSpPr>
        <cdr:cNvPr id="2" name="TextBox 1">
          <a:extLst xmlns:a="http://schemas.openxmlformats.org/drawingml/2006/main">
            <a:ext uri="{FF2B5EF4-FFF2-40B4-BE49-F238E27FC236}">
              <a16:creationId xmlns:a16="http://schemas.microsoft.com/office/drawing/2014/main" id="{B67209C7-3CC3-4FA0-96ED-AC50E45306C5}"/>
            </a:ext>
          </a:extLst>
        </cdr:cNvPr>
        <cdr:cNvSpPr txBox="1"/>
      </cdr:nvSpPr>
      <cdr:spPr>
        <a:xfrm xmlns:a="http://schemas.openxmlformats.org/drawingml/2006/main">
          <a:off x="9938658" y="121990"/>
          <a:ext cx="4771571" cy="1660910"/>
        </a:xfrm>
        <a:prstGeom xmlns:a="http://schemas.openxmlformats.org/drawingml/2006/main" prst="rect">
          <a:avLst/>
        </a:prstGeom>
        <a:solidFill xmlns:a="http://schemas.openxmlformats.org/drawingml/2006/main">
          <a:schemeClr val="accent4">
            <a:lumMod val="20000"/>
            <a:lumOff val="80000"/>
          </a:schemeClr>
        </a:solidFill>
        <a:ln xmlns:a="http://schemas.openxmlformats.org/drawingml/2006/main" w="19050">
          <a:solidFill>
            <a:srgbClr val="8F2F68"/>
          </a:solidFill>
        </a:l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2400" b="1">
              <a:solidFill>
                <a:schemeClr val="tx1"/>
              </a:solidFill>
            </a:rPr>
            <a:t>2008-27 </a:t>
          </a:r>
        </a:p>
        <a:p xmlns:a="http://schemas.openxmlformats.org/drawingml/2006/main">
          <a:r>
            <a:rPr lang="en-GB" sz="2400" baseline="0">
              <a:solidFill>
                <a:schemeClr val="tx1"/>
              </a:solidFill>
            </a:rPr>
            <a:t>Current real pay crisis  longer than</a:t>
          </a:r>
        </a:p>
        <a:p xmlns:a="http://schemas.openxmlformats.org/drawingml/2006/main">
          <a:r>
            <a:rPr lang="en-GB" sz="2400" baseline="0">
              <a:solidFill>
                <a:schemeClr val="tx1"/>
              </a:solidFill>
            </a:rPr>
            <a:t>any we've  seen in the past two </a:t>
          </a:r>
        </a:p>
        <a:p xmlns:a="http://schemas.openxmlformats.org/drawingml/2006/main">
          <a:r>
            <a:rPr lang="en-GB" sz="2400" baseline="0">
              <a:solidFill>
                <a:schemeClr val="tx1"/>
              </a:solidFill>
            </a:rPr>
            <a:t>centuries</a:t>
          </a:r>
          <a:endParaRPr lang="en-GB" sz="2400">
            <a:solidFill>
              <a:schemeClr val="tx1"/>
            </a:solidFill>
          </a:endParaRPr>
        </a:p>
      </cdr:txBody>
    </cdr:sp>
  </cdr:relSizeAnchor>
  <cdr:relSizeAnchor xmlns:cdr="http://schemas.openxmlformats.org/drawingml/2006/chartDrawing">
    <cdr:from>
      <cdr:x>0.79868</cdr:x>
      <cdr:y>0.55312</cdr:y>
    </cdr:from>
    <cdr:to>
      <cdr:x>0.97919</cdr:x>
      <cdr:y>0.79625</cdr:y>
    </cdr:to>
    <cdr:sp macro="" textlink="">
      <cdr:nvSpPr>
        <cdr:cNvPr id="3" name="TextBox 1">
          <a:extLst xmlns:a="http://schemas.openxmlformats.org/drawingml/2006/main">
            <a:ext uri="{FF2B5EF4-FFF2-40B4-BE49-F238E27FC236}">
              <a16:creationId xmlns:a16="http://schemas.microsoft.com/office/drawing/2014/main" id="{B5096A16-C765-4FE9-B014-D935A0565519}"/>
            </a:ext>
          </a:extLst>
        </cdr:cNvPr>
        <cdr:cNvSpPr txBox="1"/>
      </cdr:nvSpPr>
      <cdr:spPr>
        <a:xfrm xmlns:a="http://schemas.openxmlformats.org/drawingml/2006/main">
          <a:off x="11835708" y="6003767"/>
          <a:ext cx="2674950" cy="2639012"/>
        </a:xfrm>
        <a:prstGeom xmlns:a="http://schemas.openxmlformats.org/drawingml/2006/main" prst="rect">
          <a:avLst/>
        </a:prstGeom>
        <a:solidFill xmlns:a="http://schemas.openxmlformats.org/drawingml/2006/main">
          <a:schemeClr val="accent2">
            <a:lumMod val="20000"/>
            <a:lumOff val="80000"/>
          </a:schemeClr>
        </a:solidFill>
        <a:ln xmlns:a="http://schemas.openxmlformats.org/drawingml/2006/main" w="19050">
          <a:solidFill>
            <a:schemeClr val="accent2"/>
          </a:solidFill>
        </a:l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2400" b="1">
              <a:effectLst/>
              <a:latin typeface="+mn-lt"/>
              <a:ea typeface="+mn-ea"/>
              <a:cs typeface="+mn-cs"/>
            </a:rPr>
            <a:t>1798-1822</a:t>
          </a:r>
          <a:br>
            <a:rPr lang="en-GB" sz="2400">
              <a:effectLst/>
              <a:latin typeface="+mn-lt"/>
              <a:ea typeface="+mn-ea"/>
              <a:cs typeface="+mn-cs"/>
            </a:rPr>
          </a:br>
          <a:r>
            <a:rPr lang="en-GB" sz="2400">
              <a:effectLst/>
              <a:latin typeface="+mn-lt"/>
              <a:ea typeface="+mn-ea"/>
              <a:cs typeface="+mn-cs"/>
            </a:rPr>
            <a:t>The worst pay </a:t>
          </a:r>
        </a:p>
        <a:p xmlns:a="http://schemas.openxmlformats.org/drawingml/2006/main">
          <a:r>
            <a:rPr lang="en-GB" sz="2400">
              <a:effectLst/>
              <a:latin typeface="+mn-lt"/>
              <a:ea typeface="+mn-ea"/>
              <a:cs typeface="+mn-cs"/>
            </a:rPr>
            <a:t>crisis on record</a:t>
          </a:r>
          <a:r>
            <a:rPr lang="en-GB" sz="2400" baseline="0">
              <a:effectLst/>
              <a:latin typeface="+mn-lt"/>
              <a:ea typeface="+mn-ea"/>
              <a:cs typeface="+mn-cs"/>
            </a:rPr>
            <a:t> </a:t>
          </a:r>
        </a:p>
        <a:p xmlns:a="http://schemas.openxmlformats.org/drawingml/2006/main">
          <a:r>
            <a:rPr lang="en-GB" sz="2400" baseline="0">
              <a:effectLst/>
              <a:latin typeface="+mn-lt"/>
              <a:ea typeface="+mn-ea"/>
              <a:cs typeface="+mn-cs"/>
            </a:rPr>
            <a:t>was during the </a:t>
          </a:r>
        </a:p>
        <a:p xmlns:a="http://schemas.openxmlformats.org/drawingml/2006/main">
          <a:r>
            <a:rPr lang="en-GB" sz="2400" baseline="0">
              <a:effectLst/>
              <a:latin typeface="+mn-lt"/>
              <a:ea typeface="+mn-ea"/>
              <a:cs typeface="+mn-cs"/>
            </a:rPr>
            <a:t>Napoleonic Wars</a:t>
          </a:r>
        </a:p>
      </cdr:txBody>
    </cdr:sp>
  </cdr:relSizeAnchor>
  <cdr:relSizeAnchor xmlns:cdr="http://schemas.openxmlformats.org/drawingml/2006/chartDrawing">
    <cdr:from>
      <cdr:x>0.09192</cdr:x>
      <cdr:y>0.02309</cdr:y>
    </cdr:from>
    <cdr:to>
      <cdr:x>0.28501</cdr:x>
      <cdr:y>0.16025</cdr:y>
    </cdr:to>
    <cdr:sp macro="" textlink="">
      <cdr:nvSpPr>
        <cdr:cNvPr id="5" name="TextBox 1">
          <a:extLst xmlns:a="http://schemas.openxmlformats.org/drawingml/2006/main">
            <a:ext uri="{FF2B5EF4-FFF2-40B4-BE49-F238E27FC236}">
              <a16:creationId xmlns:a16="http://schemas.microsoft.com/office/drawing/2014/main" id="{960F554C-EC98-41D5-992A-16724EC415A9}"/>
            </a:ext>
          </a:extLst>
        </cdr:cNvPr>
        <cdr:cNvSpPr txBox="1"/>
      </cdr:nvSpPr>
      <cdr:spPr>
        <a:xfrm xmlns:a="http://schemas.openxmlformats.org/drawingml/2006/main">
          <a:off x="1362100" y="250618"/>
          <a:ext cx="2861558" cy="1488780"/>
        </a:xfrm>
        <a:prstGeom xmlns:a="http://schemas.openxmlformats.org/drawingml/2006/main" prst="rect">
          <a:avLst/>
        </a:prstGeom>
        <a:solidFill xmlns:a="http://schemas.openxmlformats.org/drawingml/2006/main">
          <a:schemeClr val="bg1">
            <a:lumMod val="75000"/>
          </a:schemeClr>
        </a:solidFill>
        <a:ln xmlns:a="http://schemas.openxmlformats.org/drawingml/2006/main" w="19050">
          <a:solidFill>
            <a:schemeClr val="tx1">
              <a:lumMod val="50000"/>
              <a:lumOff val="50000"/>
            </a:schemeClr>
          </a:solidFill>
        </a:l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2400" b="1"/>
            <a:t>all other pay crises </a:t>
          </a:r>
        </a:p>
        <a:p xmlns:a="http://schemas.openxmlformats.org/drawingml/2006/main">
          <a:r>
            <a:rPr lang="en-GB" sz="2400" b="0"/>
            <a:t>over the past two </a:t>
          </a:r>
        </a:p>
        <a:p xmlns:a="http://schemas.openxmlformats.org/drawingml/2006/main">
          <a:r>
            <a:rPr lang="en-GB" sz="2400" b="0"/>
            <a:t>centuries</a:t>
          </a:r>
        </a:p>
      </cdr:txBody>
    </cdr:sp>
  </cdr:relSizeAnchor>
  <cdr:relSizeAnchor xmlns:cdr="http://schemas.openxmlformats.org/drawingml/2006/chartDrawing">
    <cdr:from>
      <cdr:x>0.45476</cdr:x>
      <cdr:y>0.95548</cdr:y>
    </cdr:from>
    <cdr:to>
      <cdr:x>0.99427</cdr:x>
      <cdr:y>1</cdr:y>
    </cdr:to>
    <cdr:sp macro="" textlink="">
      <cdr:nvSpPr>
        <cdr:cNvPr id="14" name="TextBox 13">
          <a:extLst xmlns:a="http://schemas.openxmlformats.org/drawingml/2006/main">
            <a:ext uri="{FF2B5EF4-FFF2-40B4-BE49-F238E27FC236}">
              <a16:creationId xmlns:a16="http://schemas.microsoft.com/office/drawing/2014/main" id="{BA9351C1-9004-4D94-A614-56B9A8445B0B}"/>
            </a:ext>
          </a:extLst>
        </cdr:cNvPr>
        <cdr:cNvSpPr txBox="1"/>
      </cdr:nvSpPr>
      <cdr:spPr>
        <a:xfrm xmlns:a="http://schemas.openxmlformats.org/drawingml/2006/main">
          <a:off x="4318907" y="4672148"/>
          <a:ext cx="5123824" cy="217714"/>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r"/>
          <a:r>
            <a:rPr lang="en-GB" sz="2400" i="1">
              <a:solidFill>
                <a:schemeClr val="accent1"/>
              </a:solidFill>
            </a:rPr>
            <a:t>Sources: BoE , ONS, TUC analysis</a:t>
          </a:r>
        </a:p>
      </cdr:txBody>
    </cdr:sp>
  </cdr:relSizeAnchor>
  <cdr:relSizeAnchor xmlns:cdr="http://schemas.openxmlformats.org/drawingml/2006/chartDrawing">
    <cdr:from>
      <cdr:x>0.40434</cdr:x>
      <cdr:y>0.11237</cdr:y>
    </cdr:from>
    <cdr:to>
      <cdr:x>0.49481</cdr:x>
      <cdr:y>0.16426</cdr:y>
    </cdr:to>
    <cdr:sp macro="" textlink="">
      <cdr:nvSpPr>
        <cdr:cNvPr id="7" name="TextBox 1">
          <a:extLst xmlns:a="http://schemas.openxmlformats.org/drawingml/2006/main">
            <a:ext uri="{FF2B5EF4-FFF2-40B4-BE49-F238E27FC236}">
              <a16:creationId xmlns:a16="http://schemas.microsoft.com/office/drawing/2014/main" id="{7FB64287-A8B9-7F45-BA0F-26F30DA9923B}"/>
            </a:ext>
          </a:extLst>
        </cdr:cNvPr>
        <cdr:cNvSpPr txBox="1"/>
      </cdr:nvSpPr>
      <cdr:spPr>
        <a:xfrm xmlns:a="http://schemas.openxmlformats.org/drawingml/2006/main">
          <a:off x="6505461" y="1249670"/>
          <a:ext cx="1455625" cy="577070"/>
        </a:xfrm>
        <a:prstGeom xmlns:a="http://schemas.openxmlformats.org/drawingml/2006/main" prst="rect">
          <a:avLst/>
        </a:prstGeom>
        <a:solidFill xmlns:a="http://schemas.openxmlformats.org/drawingml/2006/main">
          <a:srgbClr val="92D050">
            <a:alpha val="50000"/>
          </a:srgbClr>
        </a:solidFill>
        <a:ln xmlns:a="http://schemas.openxmlformats.org/drawingml/2006/main" w="19050">
          <a:solidFill>
            <a:srgbClr val="8F2F68"/>
          </a:solidFill>
        </a:l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2400" b="1">
              <a:solidFill>
                <a:schemeClr val="tx1"/>
              </a:solidFill>
            </a:rPr>
            <a:t>1921-1931</a:t>
          </a:r>
        </a:p>
      </cdr:txBody>
    </cdr:sp>
  </cdr:relSizeAnchor>
  <cdr:relSizeAnchor xmlns:cdr="http://schemas.openxmlformats.org/drawingml/2006/chartDrawing">
    <cdr:from>
      <cdr:x>0.47754</cdr:x>
      <cdr:y>0.04246</cdr:y>
    </cdr:from>
    <cdr:to>
      <cdr:x>0.59874</cdr:x>
      <cdr:y>0.09172</cdr:y>
    </cdr:to>
    <cdr:sp macro="" textlink="">
      <cdr:nvSpPr>
        <cdr:cNvPr id="8" name="TextBox 1">
          <a:extLst xmlns:a="http://schemas.openxmlformats.org/drawingml/2006/main">
            <a:ext uri="{FF2B5EF4-FFF2-40B4-BE49-F238E27FC236}">
              <a16:creationId xmlns:a16="http://schemas.microsoft.com/office/drawing/2014/main" id="{33C2DD97-AE41-314B-9DCF-538A69A101C3}"/>
            </a:ext>
          </a:extLst>
        </cdr:cNvPr>
        <cdr:cNvSpPr txBox="1"/>
      </cdr:nvSpPr>
      <cdr:spPr>
        <a:xfrm xmlns:a="http://schemas.openxmlformats.org/drawingml/2006/main">
          <a:off x="7683130" y="472226"/>
          <a:ext cx="1949997" cy="547822"/>
        </a:xfrm>
        <a:prstGeom xmlns:a="http://schemas.openxmlformats.org/drawingml/2006/main" prst="rect">
          <a:avLst/>
        </a:prstGeom>
        <a:solidFill xmlns:a="http://schemas.openxmlformats.org/drawingml/2006/main">
          <a:srgbClr val="FFC000">
            <a:alpha val="50000"/>
          </a:srgbClr>
        </a:solidFill>
        <a:ln xmlns:a="http://schemas.openxmlformats.org/drawingml/2006/main" w="19050">
          <a:solidFill>
            <a:srgbClr val="8F2F68"/>
          </a:solidFill>
        </a:l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2400" b="1">
              <a:solidFill>
                <a:schemeClr val="tx1"/>
              </a:solidFill>
            </a:rPr>
            <a:t>1822-1833</a:t>
          </a:r>
        </a:p>
      </cdr:txBody>
    </cdr:sp>
  </cdr:relSizeAnchor>
  <cdr:relSizeAnchor xmlns:cdr="http://schemas.openxmlformats.org/drawingml/2006/chartDrawing">
    <cdr:from>
      <cdr:x>0.5311</cdr:x>
      <cdr:y>0.12503</cdr:y>
    </cdr:from>
    <cdr:to>
      <cdr:x>0.62821</cdr:x>
      <cdr:y>0.17429</cdr:y>
    </cdr:to>
    <cdr:sp macro="" textlink="">
      <cdr:nvSpPr>
        <cdr:cNvPr id="9" name="TextBox 1">
          <a:extLst xmlns:a="http://schemas.openxmlformats.org/drawingml/2006/main">
            <a:ext uri="{FF2B5EF4-FFF2-40B4-BE49-F238E27FC236}">
              <a16:creationId xmlns:a16="http://schemas.microsoft.com/office/drawing/2014/main" id="{36AACFE8-0D17-884A-83E7-23F99D0B0ECF}"/>
            </a:ext>
          </a:extLst>
        </cdr:cNvPr>
        <cdr:cNvSpPr txBox="1"/>
      </cdr:nvSpPr>
      <cdr:spPr>
        <a:xfrm xmlns:a="http://schemas.openxmlformats.org/drawingml/2006/main">
          <a:off x="8544915" y="1390462"/>
          <a:ext cx="1562472" cy="547822"/>
        </a:xfrm>
        <a:prstGeom xmlns:a="http://schemas.openxmlformats.org/drawingml/2006/main" prst="rect">
          <a:avLst/>
        </a:prstGeom>
        <a:solidFill xmlns:a="http://schemas.openxmlformats.org/drawingml/2006/main">
          <a:schemeClr val="accent6">
            <a:alpha val="50000"/>
          </a:schemeClr>
        </a:solidFill>
        <a:ln xmlns:a="http://schemas.openxmlformats.org/drawingml/2006/main" w="19050">
          <a:solidFill>
            <a:srgbClr val="8F2F68"/>
          </a:solidFill>
        </a:l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2400" b="1">
              <a:solidFill>
                <a:schemeClr val="tx1"/>
              </a:solidFill>
            </a:rPr>
            <a:t>1851-1863</a:t>
          </a:r>
        </a:p>
      </cdr:txBody>
    </cdr:sp>
  </cdr:relSizeAnchor>
  <cdr:relSizeAnchor xmlns:cdr="http://schemas.openxmlformats.org/drawingml/2006/chartDrawing">
    <cdr:from>
      <cdr:x>0.29358</cdr:x>
      <cdr:y>0.05817</cdr:y>
    </cdr:from>
    <cdr:to>
      <cdr:x>0.41479</cdr:x>
      <cdr:y>0.10743</cdr:y>
    </cdr:to>
    <cdr:sp macro="" textlink="">
      <cdr:nvSpPr>
        <cdr:cNvPr id="10" name="TextBox 1">
          <a:extLst xmlns:a="http://schemas.openxmlformats.org/drawingml/2006/main">
            <a:ext uri="{FF2B5EF4-FFF2-40B4-BE49-F238E27FC236}">
              <a16:creationId xmlns:a16="http://schemas.microsoft.com/office/drawing/2014/main" id="{2298C4A4-0DA9-A144-BDAA-729E78F396CA}"/>
            </a:ext>
          </a:extLst>
        </cdr:cNvPr>
        <cdr:cNvSpPr txBox="1"/>
      </cdr:nvSpPr>
      <cdr:spPr>
        <a:xfrm xmlns:a="http://schemas.openxmlformats.org/drawingml/2006/main">
          <a:off x="4350657" y="631372"/>
          <a:ext cx="1796143" cy="534672"/>
        </a:xfrm>
        <a:prstGeom xmlns:a="http://schemas.openxmlformats.org/drawingml/2006/main" prst="rect">
          <a:avLst/>
        </a:prstGeom>
        <a:solidFill xmlns:a="http://schemas.openxmlformats.org/drawingml/2006/main">
          <a:schemeClr val="accent1">
            <a:lumMod val="60000"/>
            <a:lumOff val="40000"/>
            <a:alpha val="50000"/>
          </a:schemeClr>
        </a:solidFill>
        <a:ln xmlns:a="http://schemas.openxmlformats.org/drawingml/2006/main" w="19050">
          <a:solidFill>
            <a:srgbClr val="8F2F68"/>
          </a:solidFill>
        </a:ln>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2400" b="1">
              <a:solidFill>
                <a:schemeClr val="tx1"/>
              </a:solidFill>
            </a:rPr>
            <a:t>1835-1843</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571500</xdr:colOff>
      <xdr:row>7</xdr:row>
      <xdr:rowOff>184150</xdr:rowOff>
    </xdr:from>
    <xdr:to>
      <xdr:col>15</xdr:col>
      <xdr:colOff>444500</xdr:colOff>
      <xdr:row>55</xdr:row>
      <xdr:rowOff>139700</xdr:rowOff>
    </xdr:to>
    <xdr:graphicFrame macro="">
      <xdr:nvGraphicFramePr>
        <xdr:cNvPr id="2" name="Chart 1">
          <a:extLst>
            <a:ext uri="{FF2B5EF4-FFF2-40B4-BE49-F238E27FC236}">
              <a16:creationId xmlns:a16="http://schemas.microsoft.com/office/drawing/2014/main" id="{D03AF730-C7AB-9D43-853C-CDCA183E292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66</xdr:col>
      <xdr:colOff>660400</xdr:colOff>
      <xdr:row>2</xdr:row>
      <xdr:rowOff>38100</xdr:rowOff>
    </xdr:from>
    <xdr:to>
      <xdr:col>80</xdr:col>
      <xdr:colOff>38100</xdr:colOff>
      <xdr:row>35</xdr:row>
      <xdr:rowOff>139700</xdr:rowOff>
    </xdr:to>
    <xdr:graphicFrame macro="">
      <xdr:nvGraphicFramePr>
        <xdr:cNvPr id="3" name="Chart 2">
          <a:extLst>
            <a:ext uri="{FF2B5EF4-FFF2-40B4-BE49-F238E27FC236}">
              <a16:creationId xmlns:a16="http://schemas.microsoft.com/office/drawing/2014/main" id="{B9624A5D-3B9C-EF44-8D3D-7D4C402150D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13</xdr:col>
      <xdr:colOff>571500</xdr:colOff>
      <xdr:row>10</xdr:row>
      <xdr:rowOff>177800</xdr:rowOff>
    </xdr:from>
    <xdr:to>
      <xdr:col>24</xdr:col>
      <xdr:colOff>711200</xdr:colOff>
      <xdr:row>51</xdr:row>
      <xdr:rowOff>38100</xdr:rowOff>
    </xdr:to>
    <xdr:graphicFrame macro="">
      <xdr:nvGraphicFramePr>
        <xdr:cNvPr id="2" name="Chart 1">
          <a:extLst>
            <a:ext uri="{FF2B5EF4-FFF2-40B4-BE49-F238E27FC236}">
              <a16:creationId xmlns:a16="http://schemas.microsoft.com/office/drawing/2014/main" id="{21929C9D-4FCD-C84E-A3E6-0608D7BB5CA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4</xdr:col>
      <xdr:colOff>0</xdr:colOff>
      <xdr:row>11</xdr:row>
      <xdr:rowOff>0</xdr:rowOff>
    </xdr:from>
    <xdr:to>
      <xdr:col>15</xdr:col>
      <xdr:colOff>520700</xdr:colOff>
      <xdr:row>47</xdr:row>
      <xdr:rowOff>0</xdr:rowOff>
    </xdr:to>
    <xdr:graphicFrame macro="">
      <xdr:nvGraphicFramePr>
        <xdr:cNvPr id="2" name="Chart 1">
          <a:extLst>
            <a:ext uri="{FF2B5EF4-FFF2-40B4-BE49-F238E27FC236}">
              <a16:creationId xmlns:a16="http://schemas.microsoft.com/office/drawing/2014/main" id="{71663710-0064-4A42-8A97-7CEEBEA6525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30D512-9085-B642-8866-B8B15AA06488}">
  <dimension ref="A1:F19"/>
  <sheetViews>
    <sheetView tabSelected="1" workbookViewId="0"/>
  </sheetViews>
  <sheetFormatPr baseColWidth="10" defaultRowHeight="16" x14ac:dyDescent="0.2"/>
  <sheetData>
    <row r="1" spans="1:6" x14ac:dyDescent="0.2">
      <c r="A1" s="12" t="s">
        <v>835</v>
      </c>
    </row>
    <row r="3" spans="1:6" x14ac:dyDescent="0.2">
      <c r="A3" t="s">
        <v>772</v>
      </c>
    </row>
    <row r="5" spans="1:6" x14ac:dyDescent="0.2">
      <c r="A5" t="s">
        <v>836</v>
      </c>
    </row>
    <row r="7" spans="1:6" x14ac:dyDescent="0.2">
      <c r="B7" s="12" t="s">
        <v>775</v>
      </c>
      <c r="F7" s="12" t="s">
        <v>826</v>
      </c>
    </row>
    <row r="8" spans="1:6" x14ac:dyDescent="0.2">
      <c r="A8">
        <v>1</v>
      </c>
      <c r="B8" t="s">
        <v>773</v>
      </c>
      <c r="F8" t="s">
        <v>822</v>
      </c>
    </row>
    <row r="9" spans="1:6" x14ac:dyDescent="0.2">
      <c r="A9">
        <v>2</v>
      </c>
      <c r="B9" t="s">
        <v>774</v>
      </c>
      <c r="F9" t="s">
        <v>827</v>
      </c>
    </row>
    <row r="10" spans="1:6" x14ac:dyDescent="0.2">
      <c r="A10">
        <v>3</v>
      </c>
      <c r="B10" t="s">
        <v>776</v>
      </c>
      <c r="F10" t="s">
        <v>771</v>
      </c>
    </row>
    <row r="11" spans="1:6" x14ac:dyDescent="0.2">
      <c r="A11">
        <v>4</v>
      </c>
      <c r="B11" t="s">
        <v>777</v>
      </c>
      <c r="F11" t="s">
        <v>828</v>
      </c>
    </row>
    <row r="12" spans="1:6" x14ac:dyDescent="0.2">
      <c r="A12">
        <v>5</v>
      </c>
      <c r="B12" t="s">
        <v>778</v>
      </c>
      <c r="F12" t="s">
        <v>770</v>
      </c>
    </row>
    <row r="13" spans="1:6" x14ac:dyDescent="0.2">
      <c r="A13">
        <v>6</v>
      </c>
      <c r="B13" t="s">
        <v>779</v>
      </c>
      <c r="F13" t="s">
        <v>769</v>
      </c>
    </row>
    <row r="14" spans="1:6" x14ac:dyDescent="0.2">
      <c r="A14">
        <v>7</v>
      </c>
      <c r="B14" t="s">
        <v>780</v>
      </c>
      <c r="F14" t="s">
        <v>829</v>
      </c>
    </row>
    <row r="15" spans="1:6" x14ac:dyDescent="0.2">
      <c r="A15">
        <v>8</v>
      </c>
      <c r="B15" t="s">
        <v>781</v>
      </c>
      <c r="F15" t="s">
        <v>830</v>
      </c>
    </row>
    <row r="16" spans="1:6" x14ac:dyDescent="0.2">
      <c r="A16">
        <v>9</v>
      </c>
      <c r="B16" t="s">
        <v>782</v>
      </c>
      <c r="F16" t="s">
        <v>831</v>
      </c>
    </row>
    <row r="17" spans="1:6" x14ac:dyDescent="0.2">
      <c r="A17">
        <v>10</v>
      </c>
      <c r="B17" t="s">
        <v>783</v>
      </c>
      <c r="F17" t="s">
        <v>832</v>
      </c>
    </row>
    <row r="18" spans="1:6" x14ac:dyDescent="0.2">
      <c r="A18">
        <v>11</v>
      </c>
      <c r="B18" t="s">
        <v>784</v>
      </c>
      <c r="F18" t="s">
        <v>833</v>
      </c>
    </row>
    <row r="19" spans="1:6" x14ac:dyDescent="0.2">
      <c r="A19">
        <v>12</v>
      </c>
      <c r="B19" t="s">
        <v>785</v>
      </c>
      <c r="F19" t="s">
        <v>834</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FDEB7D-F3DD-8F4E-AA55-DE6BBE1FC0B1}">
  <dimension ref="A1:C143"/>
  <sheetViews>
    <sheetView workbookViewId="0"/>
  </sheetViews>
  <sheetFormatPr baseColWidth="10" defaultRowHeight="16" x14ac:dyDescent="0.2"/>
  <sheetData>
    <row r="1" spans="1:2" x14ac:dyDescent="0.2">
      <c r="A1" s="12" t="s">
        <v>831</v>
      </c>
    </row>
    <row r="3" spans="1:2" x14ac:dyDescent="0.2">
      <c r="A3" t="s">
        <v>766</v>
      </c>
    </row>
    <row r="9" spans="1:2" x14ac:dyDescent="0.2">
      <c r="A9" t="s">
        <v>764</v>
      </c>
    </row>
    <row r="10" spans="1:2" x14ac:dyDescent="0.2">
      <c r="B10" t="s">
        <v>763</v>
      </c>
    </row>
    <row r="11" spans="1:2" x14ac:dyDescent="0.2">
      <c r="A11">
        <v>1891</v>
      </c>
      <c r="B11">
        <v>6809</v>
      </c>
    </row>
    <row r="12" spans="1:2" x14ac:dyDescent="0.2">
      <c r="A12">
        <v>1892</v>
      </c>
      <c r="B12">
        <v>7382</v>
      </c>
    </row>
    <row r="13" spans="1:2" x14ac:dyDescent="0.2">
      <c r="A13">
        <v>1893</v>
      </c>
      <c r="B13">
        <v>30439</v>
      </c>
    </row>
    <row r="14" spans="1:2" x14ac:dyDescent="0.2">
      <c r="A14">
        <v>1894</v>
      </c>
      <c r="B14">
        <v>9506</v>
      </c>
    </row>
    <row r="15" spans="1:2" x14ac:dyDescent="0.2">
      <c r="A15">
        <v>1895</v>
      </c>
      <c r="B15">
        <v>5701</v>
      </c>
    </row>
    <row r="16" spans="1:2" x14ac:dyDescent="0.2">
      <c r="A16">
        <v>1896</v>
      </c>
      <c r="B16">
        <v>3565</v>
      </c>
    </row>
    <row r="17" spans="1:2" x14ac:dyDescent="0.2">
      <c r="A17">
        <v>1897</v>
      </c>
      <c r="B17">
        <v>10327</v>
      </c>
    </row>
    <row r="18" spans="1:2" x14ac:dyDescent="0.2">
      <c r="A18">
        <v>1898</v>
      </c>
      <c r="B18">
        <v>15257</v>
      </c>
    </row>
    <row r="19" spans="1:2" x14ac:dyDescent="0.2">
      <c r="A19">
        <v>1899</v>
      </c>
      <c r="B19">
        <v>2503</v>
      </c>
    </row>
    <row r="20" spans="1:2" x14ac:dyDescent="0.2">
      <c r="A20">
        <v>1900</v>
      </c>
      <c r="B20">
        <v>3088</v>
      </c>
    </row>
    <row r="21" spans="1:2" x14ac:dyDescent="0.2">
      <c r="A21">
        <v>1901</v>
      </c>
      <c r="B21">
        <v>4130</v>
      </c>
    </row>
    <row r="22" spans="1:2" x14ac:dyDescent="0.2">
      <c r="A22">
        <v>1902</v>
      </c>
      <c r="B22">
        <v>3438</v>
      </c>
    </row>
    <row r="23" spans="1:2" x14ac:dyDescent="0.2">
      <c r="A23">
        <v>1903</v>
      </c>
      <c r="B23">
        <v>2320</v>
      </c>
    </row>
    <row r="24" spans="1:2" x14ac:dyDescent="0.2">
      <c r="A24">
        <v>1904</v>
      </c>
      <c r="B24">
        <v>1464</v>
      </c>
    </row>
    <row r="25" spans="1:2" x14ac:dyDescent="0.2">
      <c r="A25">
        <v>1905</v>
      </c>
      <c r="B25">
        <v>2368</v>
      </c>
    </row>
    <row r="26" spans="1:2" x14ac:dyDescent="0.2">
      <c r="A26">
        <v>1906</v>
      </c>
      <c r="B26">
        <v>3019</v>
      </c>
    </row>
    <row r="27" spans="1:2" x14ac:dyDescent="0.2">
      <c r="A27">
        <v>1907</v>
      </c>
      <c r="B27">
        <v>2148</v>
      </c>
    </row>
    <row r="28" spans="1:2" x14ac:dyDescent="0.2">
      <c r="A28">
        <v>1908</v>
      </c>
      <c r="B28">
        <v>10785</v>
      </c>
    </row>
    <row r="29" spans="1:2" x14ac:dyDescent="0.2">
      <c r="A29">
        <v>1909</v>
      </c>
      <c r="B29">
        <v>2687</v>
      </c>
    </row>
    <row r="30" spans="1:2" x14ac:dyDescent="0.2">
      <c r="A30">
        <v>1910</v>
      </c>
      <c r="B30">
        <v>9867</v>
      </c>
    </row>
    <row r="31" spans="1:2" x14ac:dyDescent="0.2">
      <c r="A31">
        <v>1911</v>
      </c>
      <c r="B31">
        <v>10155</v>
      </c>
    </row>
    <row r="32" spans="1:2" x14ac:dyDescent="0.2">
      <c r="A32">
        <v>1912</v>
      </c>
      <c r="B32">
        <v>40890</v>
      </c>
    </row>
    <row r="33" spans="1:2" x14ac:dyDescent="0.2">
      <c r="A33">
        <v>1913</v>
      </c>
      <c r="B33">
        <v>9804</v>
      </c>
    </row>
    <row r="34" spans="1:2" x14ac:dyDescent="0.2">
      <c r="A34">
        <v>1914</v>
      </c>
      <c r="B34">
        <v>9878</v>
      </c>
    </row>
    <row r="35" spans="1:2" x14ac:dyDescent="0.2">
      <c r="A35">
        <v>1915</v>
      </c>
      <c r="B35">
        <v>2953</v>
      </c>
    </row>
    <row r="36" spans="1:2" x14ac:dyDescent="0.2">
      <c r="A36">
        <v>1916</v>
      </c>
      <c r="B36">
        <v>2446</v>
      </c>
    </row>
    <row r="37" spans="1:2" x14ac:dyDescent="0.2">
      <c r="A37">
        <v>1917</v>
      </c>
      <c r="B37">
        <v>5647</v>
      </c>
    </row>
    <row r="38" spans="1:2" x14ac:dyDescent="0.2">
      <c r="A38">
        <v>1918</v>
      </c>
      <c r="B38">
        <v>5875</v>
      </c>
    </row>
    <row r="39" spans="1:2" x14ac:dyDescent="0.2">
      <c r="A39">
        <v>1919</v>
      </c>
      <c r="B39">
        <v>34969</v>
      </c>
    </row>
    <row r="40" spans="1:2" x14ac:dyDescent="0.2">
      <c r="A40">
        <v>1920</v>
      </c>
      <c r="B40">
        <v>26568</v>
      </c>
    </row>
    <row r="41" spans="1:2" x14ac:dyDescent="0.2">
      <c r="A41">
        <v>1921</v>
      </c>
      <c r="B41">
        <v>85872</v>
      </c>
    </row>
    <row r="42" spans="1:2" x14ac:dyDescent="0.2">
      <c r="A42">
        <v>1922</v>
      </c>
      <c r="B42">
        <v>19850</v>
      </c>
    </row>
    <row r="43" spans="1:2" x14ac:dyDescent="0.2">
      <c r="A43">
        <v>1923</v>
      </c>
      <c r="B43">
        <v>10672</v>
      </c>
    </row>
    <row r="44" spans="1:2" x14ac:dyDescent="0.2">
      <c r="A44">
        <v>1924</v>
      </c>
      <c r="B44">
        <v>8424</v>
      </c>
    </row>
    <row r="45" spans="1:2" x14ac:dyDescent="0.2">
      <c r="A45">
        <v>1925</v>
      </c>
      <c r="B45">
        <v>7952</v>
      </c>
    </row>
    <row r="46" spans="1:2" x14ac:dyDescent="0.2">
      <c r="A46">
        <v>1926</v>
      </c>
      <c r="B46">
        <v>162233</v>
      </c>
    </row>
    <row r="47" spans="1:2" x14ac:dyDescent="0.2">
      <c r="A47">
        <v>1927</v>
      </c>
      <c r="B47">
        <v>1174</v>
      </c>
    </row>
    <row r="48" spans="1:2" x14ac:dyDescent="0.2">
      <c r="A48">
        <v>1928</v>
      </c>
      <c r="B48">
        <v>1388</v>
      </c>
    </row>
    <row r="49" spans="1:2" x14ac:dyDescent="0.2">
      <c r="A49">
        <v>1929</v>
      </c>
      <c r="B49">
        <v>8287</v>
      </c>
    </row>
    <row r="50" spans="1:2" x14ac:dyDescent="0.2">
      <c r="A50">
        <v>1930</v>
      </c>
      <c r="B50">
        <v>4399</v>
      </c>
    </row>
    <row r="51" spans="1:2" x14ac:dyDescent="0.2">
      <c r="A51">
        <v>1931</v>
      </c>
      <c r="B51">
        <v>6983</v>
      </c>
    </row>
    <row r="52" spans="1:2" x14ac:dyDescent="0.2">
      <c r="A52">
        <v>1932</v>
      </c>
      <c r="B52">
        <v>6488</v>
      </c>
    </row>
    <row r="53" spans="1:2" x14ac:dyDescent="0.2">
      <c r="A53">
        <v>1933</v>
      </c>
      <c r="B53">
        <v>1072</v>
      </c>
    </row>
    <row r="54" spans="1:2" x14ac:dyDescent="0.2">
      <c r="A54">
        <v>1934</v>
      </c>
      <c r="B54">
        <v>959</v>
      </c>
    </row>
    <row r="55" spans="1:2" x14ac:dyDescent="0.2">
      <c r="A55">
        <v>1935</v>
      </c>
      <c r="B55">
        <v>1955</v>
      </c>
    </row>
    <row r="56" spans="1:2" x14ac:dyDescent="0.2">
      <c r="A56">
        <v>1936</v>
      </c>
      <c r="B56">
        <v>1829</v>
      </c>
    </row>
    <row r="57" spans="1:2" x14ac:dyDescent="0.2">
      <c r="A57">
        <v>1937</v>
      </c>
      <c r="B57">
        <v>3413</v>
      </c>
    </row>
    <row r="58" spans="1:2" x14ac:dyDescent="0.2">
      <c r="A58">
        <v>1938</v>
      </c>
      <c r="B58">
        <v>1334</v>
      </c>
    </row>
    <row r="59" spans="1:2" x14ac:dyDescent="0.2">
      <c r="A59">
        <v>1939</v>
      </c>
      <c r="B59">
        <v>1356</v>
      </c>
    </row>
    <row r="60" spans="1:2" x14ac:dyDescent="0.2">
      <c r="A60">
        <v>1940</v>
      </c>
      <c r="B60">
        <v>940</v>
      </c>
    </row>
    <row r="61" spans="1:2" x14ac:dyDescent="0.2">
      <c r="A61">
        <v>1941</v>
      </c>
      <c r="B61">
        <v>1079</v>
      </c>
    </row>
    <row r="62" spans="1:2" x14ac:dyDescent="0.2">
      <c r="A62">
        <v>1942</v>
      </c>
      <c r="B62">
        <v>1527</v>
      </c>
    </row>
    <row r="63" spans="1:2" x14ac:dyDescent="0.2">
      <c r="A63">
        <v>1943</v>
      </c>
      <c r="B63">
        <v>1808</v>
      </c>
    </row>
    <row r="64" spans="1:2" x14ac:dyDescent="0.2">
      <c r="A64">
        <v>1944</v>
      </c>
      <c r="B64">
        <v>3714</v>
      </c>
    </row>
    <row r="65" spans="1:2" x14ac:dyDescent="0.2">
      <c r="A65">
        <v>1945</v>
      </c>
      <c r="B65">
        <v>2835</v>
      </c>
    </row>
    <row r="66" spans="1:2" x14ac:dyDescent="0.2">
      <c r="A66">
        <v>1946</v>
      </c>
      <c r="B66">
        <v>2158</v>
      </c>
    </row>
    <row r="67" spans="1:2" x14ac:dyDescent="0.2">
      <c r="A67">
        <v>1947</v>
      </c>
      <c r="B67">
        <v>2433</v>
      </c>
    </row>
    <row r="68" spans="1:2" x14ac:dyDescent="0.2">
      <c r="A68">
        <v>1948</v>
      </c>
      <c r="B68">
        <v>1944</v>
      </c>
    </row>
    <row r="69" spans="1:2" x14ac:dyDescent="0.2">
      <c r="A69">
        <v>1949</v>
      </c>
      <c r="B69">
        <v>1807</v>
      </c>
    </row>
    <row r="70" spans="1:2" x14ac:dyDescent="0.2">
      <c r="A70">
        <v>1950</v>
      </c>
      <c r="B70">
        <v>1389</v>
      </c>
    </row>
    <row r="71" spans="1:2" x14ac:dyDescent="0.2">
      <c r="A71">
        <v>1951</v>
      </c>
      <c r="B71">
        <v>1694</v>
      </c>
    </row>
    <row r="72" spans="1:2" x14ac:dyDescent="0.2">
      <c r="A72">
        <v>1952</v>
      </c>
      <c r="B72">
        <v>1792</v>
      </c>
    </row>
    <row r="73" spans="1:2" x14ac:dyDescent="0.2">
      <c r="A73">
        <v>1953</v>
      </c>
      <c r="B73">
        <v>2184</v>
      </c>
    </row>
    <row r="74" spans="1:2" x14ac:dyDescent="0.2">
      <c r="A74">
        <v>1954</v>
      </c>
      <c r="B74">
        <v>2457</v>
      </c>
    </row>
    <row r="75" spans="1:2" x14ac:dyDescent="0.2">
      <c r="A75">
        <v>1955</v>
      </c>
      <c r="B75">
        <v>3781</v>
      </c>
    </row>
    <row r="76" spans="1:2" x14ac:dyDescent="0.2">
      <c r="A76">
        <v>1956</v>
      </c>
      <c r="B76">
        <v>2083</v>
      </c>
    </row>
    <row r="77" spans="1:2" x14ac:dyDescent="0.2">
      <c r="A77">
        <v>1957</v>
      </c>
      <c r="B77">
        <v>8412</v>
      </c>
    </row>
    <row r="78" spans="1:2" x14ac:dyDescent="0.2">
      <c r="A78">
        <v>1958</v>
      </c>
      <c r="B78">
        <v>3462</v>
      </c>
    </row>
    <row r="79" spans="1:2" x14ac:dyDescent="0.2">
      <c r="A79">
        <v>1959</v>
      </c>
      <c r="B79">
        <v>5270</v>
      </c>
    </row>
    <row r="80" spans="1:2" x14ac:dyDescent="0.2">
      <c r="A80">
        <v>1960</v>
      </c>
      <c r="B80">
        <v>3024</v>
      </c>
    </row>
    <row r="81" spans="1:2" x14ac:dyDescent="0.2">
      <c r="A81">
        <v>1961</v>
      </c>
      <c r="B81">
        <v>3046</v>
      </c>
    </row>
    <row r="82" spans="1:2" x14ac:dyDescent="0.2">
      <c r="A82">
        <v>1962</v>
      </c>
      <c r="B82">
        <v>5798</v>
      </c>
    </row>
    <row r="83" spans="1:2" x14ac:dyDescent="0.2">
      <c r="A83">
        <v>1963</v>
      </c>
      <c r="B83">
        <v>1755</v>
      </c>
    </row>
    <row r="84" spans="1:2" x14ac:dyDescent="0.2">
      <c r="A84">
        <v>1964</v>
      </c>
      <c r="B84">
        <v>2277</v>
      </c>
    </row>
    <row r="85" spans="1:2" x14ac:dyDescent="0.2">
      <c r="A85">
        <v>1965</v>
      </c>
      <c r="B85">
        <v>2925</v>
      </c>
    </row>
    <row r="86" spans="1:2" x14ac:dyDescent="0.2">
      <c r="A86">
        <v>1966</v>
      </c>
      <c r="B86">
        <v>2398</v>
      </c>
    </row>
    <row r="87" spans="1:2" x14ac:dyDescent="0.2">
      <c r="A87">
        <v>1967</v>
      </c>
      <c r="B87">
        <v>2787</v>
      </c>
    </row>
    <row r="88" spans="1:2" x14ac:dyDescent="0.2">
      <c r="A88">
        <v>1968</v>
      </c>
      <c r="B88">
        <v>4690</v>
      </c>
    </row>
    <row r="89" spans="1:2" x14ac:dyDescent="0.2">
      <c r="A89">
        <v>1969</v>
      </c>
      <c r="B89">
        <v>6846</v>
      </c>
    </row>
    <row r="90" spans="1:2" x14ac:dyDescent="0.2">
      <c r="A90">
        <v>1970</v>
      </c>
      <c r="B90">
        <v>10980</v>
      </c>
    </row>
    <row r="91" spans="1:2" x14ac:dyDescent="0.2">
      <c r="A91">
        <v>1971</v>
      </c>
      <c r="B91">
        <v>13551</v>
      </c>
    </row>
    <row r="92" spans="1:2" x14ac:dyDescent="0.2">
      <c r="A92">
        <v>1972</v>
      </c>
      <c r="B92">
        <v>23909</v>
      </c>
    </row>
    <row r="93" spans="1:2" x14ac:dyDescent="0.2">
      <c r="A93">
        <v>1973</v>
      </c>
      <c r="B93">
        <v>7197</v>
      </c>
    </row>
    <row r="94" spans="1:2" x14ac:dyDescent="0.2">
      <c r="A94">
        <v>1974</v>
      </c>
      <c r="B94">
        <v>14750</v>
      </c>
    </row>
    <row r="95" spans="1:2" x14ac:dyDescent="0.2">
      <c r="A95">
        <v>1975</v>
      </c>
      <c r="B95">
        <v>6012</v>
      </c>
    </row>
    <row r="96" spans="1:2" x14ac:dyDescent="0.2">
      <c r="A96">
        <v>1976</v>
      </c>
      <c r="B96">
        <v>3284</v>
      </c>
    </row>
    <row r="97" spans="1:2" x14ac:dyDescent="0.2">
      <c r="A97">
        <v>1977</v>
      </c>
      <c r="B97">
        <v>10142</v>
      </c>
    </row>
    <row r="98" spans="1:2" x14ac:dyDescent="0.2">
      <c r="A98">
        <v>1978</v>
      </c>
      <c r="B98">
        <v>9405</v>
      </c>
    </row>
    <row r="99" spans="1:2" x14ac:dyDescent="0.2">
      <c r="A99">
        <v>1979</v>
      </c>
      <c r="B99">
        <v>29474</v>
      </c>
    </row>
    <row r="100" spans="1:2" x14ac:dyDescent="0.2">
      <c r="A100">
        <v>1980</v>
      </c>
      <c r="B100">
        <v>11964</v>
      </c>
    </row>
    <row r="101" spans="1:2" x14ac:dyDescent="0.2">
      <c r="A101">
        <v>1981</v>
      </c>
      <c r="B101">
        <v>4266</v>
      </c>
    </row>
    <row r="102" spans="1:2" x14ac:dyDescent="0.2">
      <c r="A102">
        <v>1982</v>
      </c>
      <c r="B102">
        <v>5313</v>
      </c>
    </row>
    <row r="103" spans="1:2" x14ac:dyDescent="0.2">
      <c r="A103">
        <v>1983</v>
      </c>
      <c r="B103">
        <v>3754</v>
      </c>
    </row>
    <row r="104" spans="1:2" x14ac:dyDescent="0.2">
      <c r="A104">
        <v>1984</v>
      </c>
      <c r="B104">
        <v>27135</v>
      </c>
    </row>
    <row r="105" spans="1:2" x14ac:dyDescent="0.2">
      <c r="A105">
        <v>1985</v>
      </c>
      <c r="B105">
        <v>6402</v>
      </c>
    </row>
    <row r="106" spans="1:2" x14ac:dyDescent="0.2">
      <c r="A106">
        <v>1986</v>
      </c>
      <c r="B106">
        <v>1920</v>
      </c>
    </row>
    <row r="107" spans="1:2" x14ac:dyDescent="0.2">
      <c r="A107">
        <v>1987</v>
      </c>
      <c r="B107">
        <v>3546</v>
      </c>
    </row>
    <row r="108" spans="1:2" x14ac:dyDescent="0.2">
      <c r="A108">
        <v>1988</v>
      </c>
      <c r="B108">
        <v>3702</v>
      </c>
    </row>
    <row r="109" spans="1:2" x14ac:dyDescent="0.2">
      <c r="A109">
        <v>1989</v>
      </c>
      <c r="B109">
        <v>4128</v>
      </c>
    </row>
    <row r="110" spans="1:2" x14ac:dyDescent="0.2">
      <c r="A110">
        <v>1990</v>
      </c>
      <c r="B110">
        <v>1903</v>
      </c>
    </row>
    <row r="111" spans="1:2" x14ac:dyDescent="0.2">
      <c r="A111">
        <v>1991</v>
      </c>
      <c r="B111">
        <v>761</v>
      </c>
    </row>
    <row r="112" spans="1:2" x14ac:dyDescent="0.2">
      <c r="A112">
        <v>1992</v>
      </c>
      <c r="B112">
        <v>528</v>
      </c>
    </row>
    <row r="113" spans="1:2" x14ac:dyDescent="0.2">
      <c r="A113">
        <v>1993</v>
      </c>
      <c r="B113">
        <v>649</v>
      </c>
    </row>
    <row r="114" spans="1:2" x14ac:dyDescent="0.2">
      <c r="A114">
        <v>1994</v>
      </c>
      <c r="B114">
        <v>278</v>
      </c>
    </row>
    <row r="115" spans="1:2" x14ac:dyDescent="0.2">
      <c r="A115">
        <v>1995</v>
      </c>
      <c r="B115">
        <v>415</v>
      </c>
    </row>
    <row r="116" spans="1:2" x14ac:dyDescent="0.2">
      <c r="A116">
        <v>1996</v>
      </c>
      <c r="B116">
        <v>1303</v>
      </c>
    </row>
    <row r="117" spans="1:2" x14ac:dyDescent="0.2">
      <c r="A117">
        <v>1997</v>
      </c>
      <c r="B117">
        <v>235</v>
      </c>
    </row>
    <row r="118" spans="1:2" x14ac:dyDescent="0.2">
      <c r="A118">
        <v>1998</v>
      </c>
      <c r="B118">
        <v>282</v>
      </c>
    </row>
    <row r="119" spans="1:2" x14ac:dyDescent="0.2">
      <c r="A119">
        <v>1999</v>
      </c>
      <c r="B119">
        <v>242</v>
      </c>
    </row>
    <row r="120" spans="1:2" x14ac:dyDescent="0.2">
      <c r="A120">
        <v>2000</v>
      </c>
      <c r="B120">
        <v>499</v>
      </c>
    </row>
    <row r="121" spans="1:2" x14ac:dyDescent="0.2">
      <c r="A121">
        <v>2001</v>
      </c>
      <c r="B121">
        <v>525</v>
      </c>
    </row>
    <row r="122" spans="1:2" x14ac:dyDescent="0.2">
      <c r="A122">
        <v>2002</v>
      </c>
      <c r="B122">
        <v>1323</v>
      </c>
    </row>
    <row r="123" spans="1:2" x14ac:dyDescent="0.2">
      <c r="A123">
        <v>2003</v>
      </c>
      <c r="B123">
        <v>499</v>
      </c>
    </row>
    <row r="124" spans="1:2" x14ac:dyDescent="0.2">
      <c r="A124">
        <v>2004</v>
      </c>
      <c r="B124">
        <v>905</v>
      </c>
    </row>
    <row r="125" spans="1:2" x14ac:dyDescent="0.2">
      <c r="A125">
        <v>2005</v>
      </c>
      <c r="B125">
        <v>157</v>
      </c>
    </row>
    <row r="126" spans="1:2" x14ac:dyDescent="0.2">
      <c r="A126">
        <v>2006</v>
      </c>
      <c r="B126">
        <v>755</v>
      </c>
    </row>
    <row r="127" spans="1:2" x14ac:dyDescent="0.2">
      <c r="A127">
        <v>2007</v>
      </c>
      <c r="B127">
        <v>1041</v>
      </c>
    </row>
    <row r="128" spans="1:2" x14ac:dyDescent="0.2">
      <c r="A128">
        <v>2008</v>
      </c>
      <c r="B128">
        <v>759</v>
      </c>
    </row>
    <row r="129" spans="1:3" x14ac:dyDescent="0.2">
      <c r="A129">
        <v>2009</v>
      </c>
      <c r="B129">
        <v>455</v>
      </c>
    </row>
    <row r="130" spans="1:3" x14ac:dyDescent="0.2">
      <c r="A130">
        <v>2010</v>
      </c>
      <c r="B130">
        <v>365</v>
      </c>
    </row>
    <row r="131" spans="1:3" x14ac:dyDescent="0.2">
      <c r="A131">
        <v>2011</v>
      </c>
      <c r="B131">
        <v>1390</v>
      </c>
    </row>
    <row r="132" spans="1:3" x14ac:dyDescent="0.2">
      <c r="A132">
        <v>2012</v>
      </c>
      <c r="B132">
        <v>249</v>
      </c>
    </row>
    <row r="133" spans="1:3" x14ac:dyDescent="0.2">
      <c r="A133">
        <v>2013</v>
      </c>
      <c r="B133">
        <v>444</v>
      </c>
    </row>
    <row r="134" spans="1:3" x14ac:dyDescent="0.2">
      <c r="A134">
        <v>2014</v>
      </c>
      <c r="B134">
        <v>788</v>
      </c>
    </row>
    <row r="135" spans="1:3" x14ac:dyDescent="0.2">
      <c r="A135">
        <v>2015</v>
      </c>
      <c r="B135">
        <v>169</v>
      </c>
    </row>
    <row r="136" spans="1:3" x14ac:dyDescent="0.2">
      <c r="A136">
        <v>2016</v>
      </c>
      <c r="B136">
        <v>322</v>
      </c>
    </row>
    <row r="137" spans="1:3" x14ac:dyDescent="0.2">
      <c r="A137">
        <v>2017</v>
      </c>
      <c r="B137">
        <v>275</v>
      </c>
    </row>
    <row r="138" spans="1:3" x14ac:dyDescent="0.2">
      <c r="A138">
        <v>2018</v>
      </c>
      <c r="B138">
        <v>272</v>
      </c>
    </row>
    <row r="139" spans="1:3" x14ac:dyDescent="0.2">
      <c r="A139">
        <v>2019</v>
      </c>
      <c r="B139">
        <v>234</v>
      </c>
    </row>
    <row r="140" spans="1:3" x14ac:dyDescent="0.2">
      <c r="A140">
        <v>2020</v>
      </c>
      <c r="B140">
        <v>18</v>
      </c>
    </row>
    <row r="141" spans="1:3" x14ac:dyDescent="0.2">
      <c r="A141">
        <v>2021</v>
      </c>
      <c r="B141">
        <v>0</v>
      </c>
    </row>
    <row r="142" spans="1:3" x14ac:dyDescent="0.2">
      <c r="A142">
        <v>2022</v>
      </c>
      <c r="B142">
        <v>2456</v>
      </c>
    </row>
    <row r="143" spans="1:3" x14ac:dyDescent="0.2">
      <c r="A143">
        <v>2023</v>
      </c>
      <c r="B143">
        <v>3348</v>
      </c>
      <c r="C143" t="s">
        <v>765</v>
      </c>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FA9AA-8B0D-8A49-893D-C505F02DD090}">
  <dimension ref="A1:S79"/>
  <sheetViews>
    <sheetView workbookViewId="0"/>
  </sheetViews>
  <sheetFormatPr baseColWidth="10" defaultRowHeight="16" x14ac:dyDescent="0.2"/>
  <cols>
    <col min="16" max="16" width="30.83203125" style="3" customWidth="1"/>
    <col min="17" max="17" width="21.83203125" customWidth="1"/>
    <col min="18" max="18" width="26.1640625" customWidth="1"/>
    <col min="19" max="19" width="25" customWidth="1"/>
  </cols>
  <sheetData>
    <row r="1" spans="1:19" x14ac:dyDescent="0.2">
      <c r="A1" s="12" t="s">
        <v>832</v>
      </c>
    </row>
    <row r="3" spans="1:19" x14ac:dyDescent="0.2">
      <c r="A3" t="s">
        <v>722</v>
      </c>
    </row>
    <row r="12" spans="1:19" x14ac:dyDescent="0.2">
      <c r="O12" t="s">
        <v>651</v>
      </c>
      <c r="P12" s="47" t="s">
        <v>652</v>
      </c>
    </row>
    <row r="13" spans="1:19" ht="51" x14ac:dyDescent="0.2">
      <c r="O13" t="s">
        <v>275</v>
      </c>
      <c r="P13" s="3" t="s">
        <v>653</v>
      </c>
      <c r="Q13" s="46" t="s">
        <v>654</v>
      </c>
      <c r="R13" t="s">
        <v>655</v>
      </c>
      <c r="S13" s="46" t="s">
        <v>654</v>
      </c>
    </row>
    <row r="14" spans="1:19" x14ac:dyDescent="0.2">
      <c r="O14" t="s">
        <v>656</v>
      </c>
      <c r="P14" s="3">
        <v>2.87E-2</v>
      </c>
      <c r="R14">
        <v>12.967000000000001</v>
      </c>
    </row>
    <row r="15" spans="1:19" x14ac:dyDescent="0.2">
      <c r="O15" t="s">
        <v>657</v>
      </c>
      <c r="P15" s="3">
        <v>3.0800000000000001E-2</v>
      </c>
      <c r="R15">
        <v>14.121</v>
      </c>
    </row>
    <row r="16" spans="1:19" x14ac:dyDescent="0.2">
      <c r="O16" t="s">
        <v>658</v>
      </c>
      <c r="P16" s="3">
        <v>3.2500000000000001E-2</v>
      </c>
      <c r="R16">
        <v>15.186</v>
      </c>
    </row>
    <row r="17" spans="15:18" x14ac:dyDescent="0.2">
      <c r="O17" t="s">
        <v>659</v>
      </c>
      <c r="P17" s="3">
        <v>3.39E-2</v>
      </c>
      <c r="R17">
        <v>15.994999999999999</v>
      </c>
    </row>
    <row r="18" spans="15:18" x14ac:dyDescent="0.2">
      <c r="O18" t="s">
        <v>660</v>
      </c>
      <c r="P18" s="3">
        <v>3.4299999999999997E-2</v>
      </c>
      <c r="R18">
        <v>17.190999999999999</v>
      </c>
    </row>
    <row r="19" spans="15:18" x14ac:dyDescent="0.2">
      <c r="O19" t="s">
        <v>661</v>
      </c>
      <c r="P19" s="3">
        <v>3.49E-2</v>
      </c>
      <c r="R19">
        <v>18.321999999999999</v>
      </c>
    </row>
    <row r="20" spans="15:18" x14ac:dyDescent="0.2">
      <c r="O20" t="s">
        <v>662</v>
      </c>
      <c r="P20" s="3">
        <v>3.7100000000000001E-2</v>
      </c>
      <c r="R20">
        <v>19.855</v>
      </c>
    </row>
    <row r="21" spans="15:18" x14ac:dyDescent="0.2">
      <c r="O21" t="s">
        <v>663</v>
      </c>
      <c r="P21" s="3">
        <v>4.0399999999999998E-2</v>
      </c>
      <c r="R21">
        <v>21.966999999999999</v>
      </c>
    </row>
    <row r="22" spans="15:18" x14ac:dyDescent="0.2">
      <c r="O22" t="s">
        <v>664</v>
      </c>
      <c r="P22" s="3">
        <v>4.1000000000000002E-2</v>
      </c>
      <c r="R22">
        <v>23.706</v>
      </c>
    </row>
    <row r="23" spans="15:18" x14ac:dyDescent="0.2">
      <c r="O23" t="s">
        <v>665</v>
      </c>
      <c r="P23" s="3">
        <v>4.1599999999999998E-2</v>
      </c>
      <c r="R23">
        <v>25.108000000000001</v>
      </c>
    </row>
    <row r="24" spans="15:18" x14ac:dyDescent="0.2">
      <c r="O24" t="s">
        <v>666</v>
      </c>
      <c r="P24" s="3">
        <v>4.3400000000000001E-2</v>
      </c>
      <c r="R24">
        <v>26.652000000000001</v>
      </c>
    </row>
    <row r="25" spans="15:18" x14ac:dyDescent="0.2">
      <c r="O25" t="s">
        <v>667</v>
      </c>
      <c r="P25" s="3">
        <v>4.4900000000000002E-2</v>
      </c>
      <c r="R25">
        <v>28.012</v>
      </c>
    </row>
    <row r="26" spans="15:18" x14ac:dyDescent="0.2">
      <c r="O26" t="s">
        <v>668</v>
      </c>
      <c r="P26" s="3">
        <v>4.5400000000000003E-2</v>
      </c>
      <c r="R26">
        <v>29.443999999999999</v>
      </c>
    </row>
    <row r="27" spans="15:18" x14ac:dyDescent="0.2">
      <c r="O27" t="s">
        <v>669</v>
      </c>
      <c r="P27" s="3">
        <v>4.5499999999999999E-2</v>
      </c>
      <c r="R27">
        <v>30.78</v>
      </c>
    </row>
    <row r="28" spans="15:18" x14ac:dyDescent="0.2">
      <c r="O28" t="s">
        <v>670</v>
      </c>
      <c r="P28" s="3">
        <v>4.5499999999999999E-2</v>
      </c>
      <c r="R28">
        <v>31.356000000000002</v>
      </c>
    </row>
    <row r="29" spans="15:18" x14ac:dyDescent="0.2">
      <c r="O29" t="s">
        <v>671</v>
      </c>
      <c r="P29" s="3">
        <v>4.5400000000000003E-2</v>
      </c>
      <c r="R29">
        <v>32.268999999999998</v>
      </c>
    </row>
    <row r="30" spans="15:18" x14ac:dyDescent="0.2">
      <c r="O30" t="s">
        <v>672</v>
      </c>
      <c r="P30" s="3">
        <v>4.7E-2</v>
      </c>
      <c r="R30">
        <v>34.61</v>
      </c>
    </row>
    <row r="31" spans="15:18" x14ac:dyDescent="0.2">
      <c r="O31" t="s">
        <v>673</v>
      </c>
      <c r="P31" s="3">
        <v>4.8000000000000001E-2</v>
      </c>
      <c r="R31">
        <v>37.459000000000003</v>
      </c>
    </row>
    <row r="32" spans="15:18" x14ac:dyDescent="0.2">
      <c r="O32" t="s">
        <v>674</v>
      </c>
      <c r="P32" s="3">
        <v>5.0200000000000002E-2</v>
      </c>
      <c r="R32">
        <v>40.286999999999999</v>
      </c>
    </row>
    <row r="33" spans="15:18" x14ac:dyDescent="0.2">
      <c r="O33" t="s">
        <v>675</v>
      </c>
      <c r="P33" s="3">
        <v>5.2400000000000002E-2</v>
      </c>
      <c r="R33">
        <v>41.470999999999997</v>
      </c>
    </row>
    <row r="34" spans="15:18" x14ac:dyDescent="0.2">
      <c r="O34" t="s">
        <v>676</v>
      </c>
      <c r="P34" s="3">
        <v>5.6399999999999999E-2</v>
      </c>
      <c r="R34">
        <v>44.039000000000001</v>
      </c>
    </row>
    <row r="35" spans="15:18" x14ac:dyDescent="0.2">
      <c r="O35" t="s">
        <v>677</v>
      </c>
      <c r="P35" s="3">
        <v>5.33E-2</v>
      </c>
      <c r="R35">
        <v>43.08</v>
      </c>
    </row>
    <row r="36" spans="15:18" x14ac:dyDescent="0.2">
      <c r="O36" t="s">
        <v>678</v>
      </c>
      <c r="P36" s="3">
        <v>5.1700000000000003E-2</v>
      </c>
      <c r="R36">
        <v>42.723999999999997</v>
      </c>
    </row>
    <row r="37" spans="15:18" x14ac:dyDescent="0.2">
      <c r="O37" t="s">
        <v>679</v>
      </c>
      <c r="P37" s="3">
        <v>4.9200000000000001E-2</v>
      </c>
      <c r="R37">
        <v>42.465000000000003</v>
      </c>
    </row>
    <row r="38" spans="15:18" x14ac:dyDescent="0.2">
      <c r="O38" t="s">
        <v>680</v>
      </c>
      <c r="P38" s="3">
        <v>4.7100000000000003E-2</v>
      </c>
      <c r="R38">
        <v>42.021999999999998</v>
      </c>
    </row>
    <row r="39" spans="15:18" x14ac:dyDescent="0.2">
      <c r="O39" t="s">
        <v>681</v>
      </c>
      <c r="P39" s="3">
        <v>4.9299999999999997E-2</v>
      </c>
      <c r="R39">
        <v>42.468000000000004</v>
      </c>
    </row>
    <row r="40" spans="15:18" x14ac:dyDescent="0.2">
      <c r="O40" t="s">
        <v>682</v>
      </c>
      <c r="P40" s="3">
        <v>4.9200000000000001E-2</v>
      </c>
      <c r="R40">
        <v>42.600999999999999</v>
      </c>
    </row>
    <row r="41" spans="15:18" x14ac:dyDescent="0.2">
      <c r="O41" t="s">
        <v>683</v>
      </c>
      <c r="P41" s="3">
        <v>4.7699999999999999E-2</v>
      </c>
      <c r="R41">
        <v>42.420999999999999</v>
      </c>
    </row>
    <row r="42" spans="15:18" x14ac:dyDescent="0.2">
      <c r="O42" t="s">
        <v>684</v>
      </c>
      <c r="P42" s="3">
        <v>4.6399999999999997E-2</v>
      </c>
      <c r="R42">
        <v>42.911000000000001</v>
      </c>
    </row>
    <row r="43" spans="15:18" x14ac:dyDescent="0.2">
      <c r="O43" t="s">
        <v>685</v>
      </c>
      <c r="P43" s="3">
        <v>4.4299999999999999E-2</v>
      </c>
      <c r="R43">
        <v>41.872999999999998</v>
      </c>
    </row>
    <row r="44" spans="15:18" x14ac:dyDescent="0.2">
      <c r="O44" t="s">
        <v>686</v>
      </c>
      <c r="P44" s="3">
        <v>4.2000000000000003E-2</v>
      </c>
      <c r="R44">
        <v>41.451999999999998</v>
      </c>
    </row>
    <row r="45" spans="15:18" x14ac:dyDescent="0.2">
      <c r="O45" t="s">
        <v>687</v>
      </c>
      <c r="P45" s="3">
        <v>4.3200000000000002E-2</v>
      </c>
      <c r="R45">
        <v>44.024999999999999</v>
      </c>
    </row>
    <row r="46" spans="15:18" x14ac:dyDescent="0.2">
      <c r="O46" t="s">
        <v>688</v>
      </c>
      <c r="P46" s="3">
        <v>4.1799999999999997E-2</v>
      </c>
      <c r="R46">
        <v>45.143000000000001</v>
      </c>
    </row>
    <row r="47" spans="15:18" x14ac:dyDescent="0.2">
      <c r="O47" t="s">
        <v>689</v>
      </c>
      <c r="P47" s="3">
        <v>4.0800000000000003E-2</v>
      </c>
      <c r="R47">
        <v>46.207000000000001</v>
      </c>
    </row>
    <row r="48" spans="15:18" x14ac:dyDescent="0.2">
      <c r="O48" t="s">
        <v>690</v>
      </c>
      <c r="P48" s="3">
        <v>4.1599999999999998E-2</v>
      </c>
      <c r="R48">
        <v>48.113999999999997</v>
      </c>
    </row>
    <row r="49" spans="15:18" x14ac:dyDescent="0.2">
      <c r="O49" t="s">
        <v>691</v>
      </c>
      <c r="P49" s="3">
        <v>4.1700000000000001E-2</v>
      </c>
      <c r="R49">
        <v>48.280999999999999</v>
      </c>
    </row>
    <row r="50" spans="15:18" x14ac:dyDescent="0.2">
      <c r="O50" t="s">
        <v>692</v>
      </c>
      <c r="P50" s="3">
        <v>4.4400000000000002E-2</v>
      </c>
      <c r="R50">
        <v>50.905999999999999</v>
      </c>
    </row>
    <row r="51" spans="15:18" x14ac:dyDescent="0.2">
      <c r="O51" t="s">
        <v>693</v>
      </c>
      <c r="P51" s="3">
        <v>4.5499999999999999E-2</v>
      </c>
      <c r="R51">
        <v>52.707999999999998</v>
      </c>
    </row>
    <row r="52" spans="15:18" x14ac:dyDescent="0.2">
      <c r="O52" t="s">
        <v>694</v>
      </c>
      <c r="P52" s="3">
        <v>4.4600000000000001E-2</v>
      </c>
      <c r="R52">
        <v>61.993000000000002</v>
      </c>
    </row>
    <row r="53" spans="15:18" x14ac:dyDescent="0.2">
      <c r="O53" t="s">
        <v>695</v>
      </c>
      <c r="P53" s="3">
        <v>4.4200000000000003E-2</v>
      </c>
      <c r="R53">
        <v>63.771999999999998</v>
      </c>
    </row>
    <row r="54" spans="15:18" x14ac:dyDescent="0.2">
      <c r="O54" t="s">
        <v>696</v>
      </c>
      <c r="P54" s="3">
        <v>4.2900000000000001E-2</v>
      </c>
      <c r="R54">
        <v>63.231999999999999</v>
      </c>
    </row>
    <row r="55" spans="15:18" x14ac:dyDescent="0.2">
      <c r="O55" t="s">
        <v>697</v>
      </c>
      <c r="P55" s="3">
        <v>4.1000000000000002E-2</v>
      </c>
      <c r="R55">
        <v>62.372999999999998</v>
      </c>
    </row>
    <row r="56" spans="15:18" x14ac:dyDescent="0.2">
      <c r="O56" t="s">
        <v>698</v>
      </c>
      <c r="P56" s="3">
        <v>4.02E-2</v>
      </c>
      <c r="R56">
        <v>63.963000000000001</v>
      </c>
    </row>
    <row r="57" spans="15:18" x14ac:dyDescent="0.2">
      <c r="O57" t="s">
        <v>699</v>
      </c>
      <c r="P57" s="3">
        <v>3.9600000000000003E-2</v>
      </c>
      <c r="R57">
        <v>64.802999999999997</v>
      </c>
    </row>
    <row r="58" spans="15:18" x14ac:dyDescent="0.2">
      <c r="O58" t="s">
        <v>700</v>
      </c>
      <c r="P58" s="3">
        <v>4.0099999999999997E-2</v>
      </c>
      <c r="R58">
        <v>67.981999999999999</v>
      </c>
    </row>
    <row r="59" spans="15:18" x14ac:dyDescent="0.2">
      <c r="O59" t="s">
        <v>701</v>
      </c>
      <c r="P59" s="3">
        <v>4.1599999999999998E-2</v>
      </c>
      <c r="R59">
        <v>72.501999999999995</v>
      </c>
    </row>
    <row r="60" spans="15:18" x14ac:dyDescent="0.2">
      <c r="O60" t="s">
        <v>702</v>
      </c>
      <c r="P60" s="3">
        <v>4.4499999999999998E-2</v>
      </c>
      <c r="R60">
        <v>79.218999999999994</v>
      </c>
    </row>
    <row r="61" spans="15:18" x14ac:dyDescent="0.2">
      <c r="O61" t="s">
        <v>703</v>
      </c>
      <c r="P61" s="3">
        <v>4.53E-2</v>
      </c>
      <c r="R61">
        <v>82.878</v>
      </c>
    </row>
    <row r="62" spans="15:18" x14ac:dyDescent="0.2">
      <c r="O62" t="s">
        <v>704</v>
      </c>
      <c r="P62" s="3">
        <v>4.7899999999999998E-2</v>
      </c>
      <c r="R62">
        <v>90.131</v>
      </c>
    </row>
    <row r="63" spans="15:18" x14ac:dyDescent="0.2">
      <c r="O63" t="s">
        <v>705</v>
      </c>
      <c r="P63" s="3">
        <v>4.8800000000000003E-2</v>
      </c>
      <c r="R63">
        <v>93.415999999999997</v>
      </c>
    </row>
    <row r="64" spans="15:18" x14ac:dyDescent="0.2">
      <c r="O64" t="s">
        <v>706</v>
      </c>
      <c r="P64" s="3">
        <v>4.9200000000000001E-2</v>
      </c>
      <c r="R64">
        <v>97.277000000000001</v>
      </c>
    </row>
    <row r="65" spans="15:19" x14ac:dyDescent="0.2">
      <c r="O65" t="s">
        <v>707</v>
      </c>
      <c r="P65" s="3">
        <v>4.8899999999999999E-2</v>
      </c>
      <c r="R65">
        <v>98.807000000000002</v>
      </c>
    </row>
    <row r="66" spans="15:19" x14ac:dyDescent="0.2">
      <c r="O66" t="s">
        <v>708</v>
      </c>
      <c r="P66" s="3">
        <v>5.0099999999999999E-2</v>
      </c>
      <c r="R66">
        <v>103.625</v>
      </c>
    </row>
    <row r="67" spans="15:19" x14ac:dyDescent="0.2">
      <c r="O67" t="s">
        <v>709</v>
      </c>
      <c r="P67" s="3">
        <v>5.28E-2</v>
      </c>
      <c r="R67">
        <v>106.143</v>
      </c>
    </row>
    <row r="68" spans="15:19" x14ac:dyDescent="0.2">
      <c r="O68" t="s">
        <v>710</v>
      </c>
      <c r="P68" s="3">
        <v>5.6800000000000003E-2</v>
      </c>
      <c r="R68">
        <v>111.426</v>
      </c>
    </row>
    <row r="69" spans="15:19" x14ac:dyDescent="0.2">
      <c r="O69" t="s">
        <v>711</v>
      </c>
      <c r="P69" s="3">
        <v>5.6399999999999999E-2</v>
      </c>
      <c r="R69">
        <v>113.313</v>
      </c>
    </row>
    <row r="70" spans="15:19" x14ac:dyDescent="0.2">
      <c r="O70" t="s">
        <v>712</v>
      </c>
      <c r="P70" s="3">
        <v>5.1900000000000002E-2</v>
      </c>
      <c r="R70">
        <v>105.527</v>
      </c>
    </row>
    <row r="71" spans="15:19" x14ac:dyDescent="0.2">
      <c r="O71" t="s">
        <v>713</v>
      </c>
      <c r="P71" s="3">
        <v>4.87E-2</v>
      </c>
      <c r="R71">
        <v>100.571</v>
      </c>
    </row>
    <row r="72" spans="15:19" x14ac:dyDescent="0.2">
      <c r="O72" t="s">
        <v>714</v>
      </c>
      <c r="P72" s="3">
        <v>4.7E-2</v>
      </c>
      <c r="R72">
        <v>99.021000000000001</v>
      </c>
    </row>
    <row r="73" spans="15:19" x14ac:dyDescent="0.2">
      <c r="O73" t="s">
        <v>715</v>
      </c>
      <c r="P73" s="3">
        <v>4.5400000000000003E-2</v>
      </c>
      <c r="R73">
        <v>98.355000000000004</v>
      </c>
    </row>
    <row r="74" spans="15:19" x14ac:dyDescent="0.2">
      <c r="O74" t="s">
        <v>716</v>
      </c>
      <c r="P74" s="3">
        <v>4.3900000000000002E-2</v>
      </c>
      <c r="Q74" s="3">
        <v>4.6300000000000001E-2</v>
      </c>
      <c r="R74">
        <v>97.519000000000005</v>
      </c>
      <c r="S74">
        <v>102.803</v>
      </c>
    </row>
    <row r="75" spans="15:19" x14ac:dyDescent="0.2">
      <c r="O75" t="s">
        <v>717</v>
      </c>
      <c r="P75" s="3">
        <v>4.2000000000000003E-2</v>
      </c>
      <c r="Q75" s="3">
        <v>4.48E-2</v>
      </c>
      <c r="R75">
        <v>95.385999999999996</v>
      </c>
      <c r="S75">
        <v>101.565</v>
      </c>
    </row>
    <row r="76" spans="15:19" x14ac:dyDescent="0.2">
      <c r="O76" t="s">
        <v>718</v>
      </c>
      <c r="P76" s="3">
        <v>4.1300000000000003E-2</v>
      </c>
      <c r="Q76" s="3">
        <v>4.4499999999999998E-2</v>
      </c>
      <c r="R76">
        <v>95.096000000000004</v>
      </c>
      <c r="S76">
        <v>102.496</v>
      </c>
    </row>
    <row r="77" spans="15:19" x14ac:dyDescent="0.2">
      <c r="O77" t="s">
        <v>719</v>
      </c>
      <c r="P77" s="3">
        <v>4.07E-2</v>
      </c>
      <c r="Q77" s="3">
        <v>4.4299999999999999E-2</v>
      </c>
      <c r="R77">
        <v>95.441999999999993</v>
      </c>
      <c r="S77">
        <v>103.893</v>
      </c>
    </row>
    <row r="78" spans="15:19" x14ac:dyDescent="0.2">
      <c r="O78" t="s">
        <v>720</v>
      </c>
      <c r="P78" s="3">
        <v>4.0800000000000003E-2</v>
      </c>
      <c r="Q78" s="3">
        <v>4.4200000000000003E-2</v>
      </c>
      <c r="R78">
        <v>95.850999999999999</v>
      </c>
      <c r="S78">
        <v>103.69799999999999</v>
      </c>
    </row>
    <row r="79" spans="15:19" x14ac:dyDescent="0.2">
      <c r="O79" t="s">
        <v>721</v>
      </c>
      <c r="P79" s="3">
        <v>4.4600000000000001E-2</v>
      </c>
      <c r="Q79" s="3">
        <v>4.8399999999999999E-2</v>
      </c>
      <c r="R79">
        <v>98.846000000000004</v>
      </c>
      <c r="S79">
        <v>107.13</v>
      </c>
    </row>
  </sheetData>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B58985-8596-5543-ACDF-392C4AA1B6EF}">
  <dimension ref="A1:O38"/>
  <sheetViews>
    <sheetView workbookViewId="0"/>
  </sheetViews>
  <sheetFormatPr baseColWidth="10" defaultRowHeight="16" x14ac:dyDescent="0.2"/>
  <sheetData>
    <row r="1" spans="1:15" x14ac:dyDescent="0.2">
      <c r="A1" s="12" t="s">
        <v>833</v>
      </c>
    </row>
    <row r="3" spans="1:15" x14ac:dyDescent="0.2">
      <c r="A3" t="s">
        <v>270</v>
      </c>
    </row>
    <row r="4" spans="1:15" x14ac:dyDescent="0.2">
      <c r="A4" t="s">
        <v>271</v>
      </c>
    </row>
    <row r="5" spans="1:15" x14ac:dyDescent="0.2">
      <c r="A5" t="s">
        <v>268</v>
      </c>
    </row>
    <row r="8" spans="1:15" x14ac:dyDescent="0.2">
      <c r="B8" s="12" t="s">
        <v>267</v>
      </c>
      <c r="L8" s="12" t="s">
        <v>274</v>
      </c>
    </row>
    <row r="9" spans="1:15" x14ac:dyDescent="0.2">
      <c r="D9" t="s">
        <v>269</v>
      </c>
      <c r="M9" t="s">
        <v>269</v>
      </c>
    </row>
    <row r="10" spans="1:15" x14ac:dyDescent="0.2">
      <c r="B10" t="s">
        <v>235</v>
      </c>
      <c r="C10" t="s">
        <v>236</v>
      </c>
      <c r="D10" t="s">
        <v>237</v>
      </c>
      <c r="E10" t="s">
        <v>238</v>
      </c>
      <c r="L10" t="s">
        <v>272</v>
      </c>
      <c r="M10" t="s">
        <v>237</v>
      </c>
      <c r="N10" t="s">
        <v>236</v>
      </c>
      <c r="O10" t="s">
        <v>273</v>
      </c>
    </row>
    <row r="11" spans="1:15" x14ac:dyDescent="0.2">
      <c r="B11">
        <v>1</v>
      </c>
      <c r="C11" t="s">
        <v>239</v>
      </c>
      <c r="D11">
        <v>2.11</v>
      </c>
      <c r="E11">
        <v>5</v>
      </c>
      <c r="L11">
        <v>1</v>
      </c>
      <c r="M11">
        <v>0.93</v>
      </c>
      <c r="N11" t="s">
        <v>239</v>
      </c>
      <c r="O11">
        <v>5</v>
      </c>
    </row>
    <row r="12" spans="1:15" x14ac:dyDescent="0.2">
      <c r="B12">
        <v>2</v>
      </c>
      <c r="C12" t="s">
        <v>240</v>
      </c>
      <c r="D12">
        <v>2.1800000000000002</v>
      </c>
      <c r="E12">
        <v>3</v>
      </c>
      <c r="L12">
        <v>2</v>
      </c>
      <c r="M12">
        <v>1.23</v>
      </c>
      <c r="N12" t="s">
        <v>240</v>
      </c>
      <c r="O12">
        <v>3</v>
      </c>
    </row>
    <row r="13" spans="1:15" x14ac:dyDescent="0.2">
      <c r="B13">
        <v>3</v>
      </c>
      <c r="C13" t="s">
        <v>241</v>
      </c>
      <c r="D13">
        <v>2.31</v>
      </c>
      <c r="E13">
        <v>2</v>
      </c>
      <c r="L13">
        <v>3</v>
      </c>
      <c r="M13">
        <v>1.35</v>
      </c>
      <c r="N13" t="s">
        <v>241</v>
      </c>
      <c r="O13">
        <v>2</v>
      </c>
    </row>
    <row r="14" spans="1:15" x14ac:dyDescent="0.2">
      <c r="B14">
        <v>4</v>
      </c>
      <c r="C14" t="s">
        <v>242</v>
      </c>
      <c r="D14">
        <v>2.64</v>
      </c>
      <c r="E14">
        <v>6</v>
      </c>
      <c r="L14">
        <v>4</v>
      </c>
      <c r="M14">
        <v>1.45</v>
      </c>
      <c r="N14" t="s">
        <v>242</v>
      </c>
      <c r="O14">
        <v>6</v>
      </c>
    </row>
    <row r="15" spans="1:15" x14ac:dyDescent="0.2">
      <c r="B15">
        <v>5</v>
      </c>
      <c r="C15" t="s">
        <v>243</v>
      </c>
      <c r="D15">
        <v>2.77</v>
      </c>
      <c r="E15">
        <v>4</v>
      </c>
      <c r="L15">
        <v>5</v>
      </c>
      <c r="M15">
        <v>1.56</v>
      </c>
      <c r="N15" t="s">
        <v>246</v>
      </c>
      <c r="O15">
        <v>7</v>
      </c>
    </row>
    <row r="16" spans="1:15" x14ac:dyDescent="0.2">
      <c r="B16">
        <v>6</v>
      </c>
      <c r="C16" t="s">
        <v>244</v>
      </c>
      <c r="D16">
        <v>2.78</v>
      </c>
      <c r="E16">
        <v>1</v>
      </c>
      <c r="L16">
        <v>6</v>
      </c>
      <c r="M16">
        <v>1.64</v>
      </c>
      <c r="N16" t="s">
        <v>243</v>
      </c>
      <c r="O16">
        <v>4</v>
      </c>
    </row>
    <row r="17" spans="2:15" x14ac:dyDescent="0.2">
      <c r="B17">
        <v>7</v>
      </c>
      <c r="C17" t="s">
        <v>245</v>
      </c>
      <c r="D17">
        <v>2.91</v>
      </c>
      <c r="E17">
        <v>10</v>
      </c>
      <c r="L17">
        <v>7</v>
      </c>
      <c r="M17">
        <v>1.68</v>
      </c>
      <c r="N17" t="s">
        <v>244</v>
      </c>
      <c r="O17">
        <v>1</v>
      </c>
    </row>
    <row r="18" spans="2:15" x14ac:dyDescent="0.2">
      <c r="B18">
        <v>8</v>
      </c>
      <c r="C18" t="s">
        <v>246</v>
      </c>
      <c r="D18">
        <v>2.92</v>
      </c>
      <c r="E18">
        <v>7</v>
      </c>
      <c r="L18">
        <v>8</v>
      </c>
      <c r="M18">
        <v>1.7</v>
      </c>
      <c r="N18" t="s">
        <v>248</v>
      </c>
      <c r="O18">
        <v>20</v>
      </c>
    </row>
    <row r="19" spans="2:15" x14ac:dyDescent="0.2">
      <c r="B19">
        <v>9</v>
      </c>
      <c r="C19" t="s">
        <v>247</v>
      </c>
      <c r="D19">
        <v>3.02</v>
      </c>
      <c r="E19">
        <v>11</v>
      </c>
      <c r="L19">
        <v>9</v>
      </c>
      <c r="M19">
        <v>1.72</v>
      </c>
      <c r="N19" t="s">
        <v>245</v>
      </c>
      <c r="O19">
        <v>11</v>
      </c>
    </row>
    <row r="20" spans="2:15" x14ac:dyDescent="0.2">
      <c r="B20">
        <v>10</v>
      </c>
      <c r="C20" t="s">
        <v>248</v>
      </c>
      <c r="D20">
        <v>3.25</v>
      </c>
      <c r="E20">
        <v>16</v>
      </c>
      <c r="L20">
        <v>10</v>
      </c>
      <c r="M20">
        <v>1.8</v>
      </c>
      <c r="N20" t="s">
        <v>250</v>
      </c>
      <c r="O20">
        <v>8</v>
      </c>
    </row>
    <row r="21" spans="2:15" x14ac:dyDescent="0.2">
      <c r="B21">
        <v>11</v>
      </c>
      <c r="C21" t="s">
        <v>249</v>
      </c>
      <c r="D21">
        <v>3.28</v>
      </c>
      <c r="E21">
        <v>21</v>
      </c>
      <c r="L21">
        <v>11</v>
      </c>
      <c r="M21">
        <v>1.91</v>
      </c>
      <c r="N21" t="s">
        <v>249</v>
      </c>
      <c r="O21">
        <v>17</v>
      </c>
    </row>
    <row r="22" spans="2:15" x14ac:dyDescent="0.2">
      <c r="B22">
        <v>12</v>
      </c>
      <c r="C22" t="s">
        <v>250</v>
      </c>
      <c r="D22">
        <v>3.3</v>
      </c>
      <c r="E22">
        <v>12</v>
      </c>
      <c r="L22">
        <v>12</v>
      </c>
      <c r="M22">
        <v>1.98</v>
      </c>
      <c r="N22" t="s">
        <v>247</v>
      </c>
      <c r="O22">
        <v>14</v>
      </c>
    </row>
    <row r="23" spans="2:15" x14ac:dyDescent="0.2">
      <c r="B23">
        <v>13</v>
      </c>
      <c r="C23" t="s">
        <v>251</v>
      </c>
      <c r="D23">
        <v>3.61</v>
      </c>
      <c r="E23">
        <v>8</v>
      </c>
      <c r="L23">
        <v>13</v>
      </c>
      <c r="M23">
        <v>2.12</v>
      </c>
      <c r="N23" t="s">
        <v>255</v>
      </c>
      <c r="O23">
        <v>23</v>
      </c>
    </row>
    <row r="24" spans="2:15" x14ac:dyDescent="0.2">
      <c r="B24">
        <v>14</v>
      </c>
      <c r="C24" t="s">
        <v>252</v>
      </c>
      <c r="D24">
        <v>3.62</v>
      </c>
      <c r="E24">
        <v>9</v>
      </c>
      <c r="L24">
        <v>14</v>
      </c>
      <c r="M24">
        <v>2.25</v>
      </c>
      <c r="N24" t="s">
        <v>253</v>
      </c>
      <c r="O24">
        <v>9</v>
      </c>
    </row>
    <row r="25" spans="2:15" x14ac:dyDescent="0.2">
      <c r="B25">
        <v>15</v>
      </c>
      <c r="C25" t="s">
        <v>253</v>
      </c>
      <c r="D25">
        <v>3.65</v>
      </c>
      <c r="E25">
        <v>13</v>
      </c>
      <c r="L25">
        <v>15</v>
      </c>
      <c r="M25">
        <v>2.2599999999999998</v>
      </c>
      <c r="N25" t="s">
        <v>254</v>
      </c>
      <c r="O25">
        <v>26</v>
      </c>
    </row>
    <row r="26" spans="2:15" x14ac:dyDescent="0.2">
      <c r="B26">
        <v>16</v>
      </c>
      <c r="C26" t="s">
        <v>254</v>
      </c>
      <c r="D26">
        <v>4</v>
      </c>
      <c r="E26">
        <v>26</v>
      </c>
      <c r="L26">
        <v>16</v>
      </c>
      <c r="M26">
        <v>2.2999999999999998</v>
      </c>
      <c r="N26" t="s">
        <v>252</v>
      </c>
      <c r="O26">
        <v>10</v>
      </c>
    </row>
    <row r="27" spans="2:15" x14ac:dyDescent="0.2">
      <c r="B27">
        <v>17</v>
      </c>
      <c r="C27" t="s">
        <v>255</v>
      </c>
      <c r="D27">
        <v>4.05</v>
      </c>
      <c r="E27">
        <v>23</v>
      </c>
      <c r="L27">
        <v>17</v>
      </c>
      <c r="M27">
        <v>2.39</v>
      </c>
      <c r="N27" t="s">
        <v>259</v>
      </c>
      <c r="O27">
        <v>13</v>
      </c>
    </row>
    <row r="28" spans="2:15" x14ac:dyDescent="0.2">
      <c r="B28">
        <v>18</v>
      </c>
      <c r="C28" t="s">
        <v>256</v>
      </c>
      <c r="D28">
        <v>4.07</v>
      </c>
      <c r="E28">
        <v>13</v>
      </c>
      <c r="L28">
        <v>18</v>
      </c>
      <c r="M28">
        <v>2.44</v>
      </c>
      <c r="N28" t="s">
        <v>256</v>
      </c>
      <c r="O28">
        <v>21</v>
      </c>
    </row>
    <row r="29" spans="2:15" x14ac:dyDescent="0.2">
      <c r="B29">
        <v>19</v>
      </c>
      <c r="C29" t="s">
        <v>257</v>
      </c>
      <c r="D29">
        <v>4.16</v>
      </c>
      <c r="E29">
        <v>14</v>
      </c>
      <c r="L29">
        <v>19</v>
      </c>
      <c r="M29">
        <v>2.5099999999999998</v>
      </c>
      <c r="N29" t="s">
        <v>251</v>
      </c>
      <c r="O29">
        <v>16</v>
      </c>
    </row>
    <row r="30" spans="2:15" x14ac:dyDescent="0.2">
      <c r="B30" s="13">
        <v>20</v>
      </c>
      <c r="C30" s="13" t="s">
        <v>258</v>
      </c>
      <c r="D30" s="13">
        <v>4.21</v>
      </c>
      <c r="E30" s="13">
        <v>19</v>
      </c>
      <c r="L30">
        <v>20</v>
      </c>
      <c r="M30">
        <v>2.56</v>
      </c>
      <c r="N30" t="s">
        <v>261</v>
      </c>
      <c r="O30">
        <v>12</v>
      </c>
    </row>
    <row r="31" spans="2:15" x14ac:dyDescent="0.2">
      <c r="B31">
        <v>21</v>
      </c>
      <c r="C31" t="s">
        <v>259</v>
      </c>
      <c r="D31">
        <v>4.2300000000000004</v>
      </c>
      <c r="E31">
        <v>15</v>
      </c>
      <c r="L31">
        <v>21</v>
      </c>
      <c r="M31">
        <v>2.69</v>
      </c>
      <c r="N31" t="s">
        <v>260</v>
      </c>
      <c r="O31">
        <v>22</v>
      </c>
    </row>
    <row r="32" spans="2:15" x14ac:dyDescent="0.2">
      <c r="B32">
        <v>22</v>
      </c>
      <c r="C32" t="s">
        <v>260</v>
      </c>
      <c r="D32">
        <v>4.3600000000000003</v>
      </c>
      <c r="E32">
        <v>22</v>
      </c>
      <c r="L32">
        <v>22</v>
      </c>
      <c r="M32">
        <v>2.73</v>
      </c>
      <c r="N32" t="s">
        <v>257</v>
      </c>
      <c r="O32">
        <v>15</v>
      </c>
    </row>
    <row r="33" spans="2:15" x14ac:dyDescent="0.2">
      <c r="B33">
        <v>23</v>
      </c>
      <c r="C33" t="s">
        <v>261</v>
      </c>
      <c r="D33">
        <v>4.37</v>
      </c>
      <c r="E33">
        <v>17</v>
      </c>
      <c r="L33" s="13">
        <v>23</v>
      </c>
      <c r="M33" s="13">
        <v>2.74</v>
      </c>
      <c r="N33" s="13" t="s">
        <v>258</v>
      </c>
      <c r="O33" s="13">
        <v>19</v>
      </c>
    </row>
    <row r="34" spans="2:15" x14ac:dyDescent="0.2">
      <c r="B34">
        <v>24</v>
      </c>
      <c r="C34" t="s">
        <v>262</v>
      </c>
      <c r="D34">
        <v>4.55</v>
      </c>
      <c r="E34">
        <v>18</v>
      </c>
      <c r="L34">
        <v>24</v>
      </c>
      <c r="M34">
        <v>2.96</v>
      </c>
      <c r="N34" t="s">
        <v>263</v>
      </c>
      <c r="O34">
        <v>24</v>
      </c>
    </row>
    <row r="35" spans="2:15" x14ac:dyDescent="0.2">
      <c r="B35">
        <v>25</v>
      </c>
      <c r="C35" t="s">
        <v>263</v>
      </c>
      <c r="D35">
        <v>5.75</v>
      </c>
      <c r="E35">
        <v>25</v>
      </c>
      <c r="L35">
        <v>25</v>
      </c>
      <c r="M35">
        <v>2.97</v>
      </c>
      <c r="N35" t="s">
        <v>264</v>
      </c>
      <c r="O35">
        <v>27</v>
      </c>
    </row>
    <row r="36" spans="2:15" x14ac:dyDescent="0.2">
      <c r="B36">
        <v>26</v>
      </c>
      <c r="C36" t="s">
        <v>264</v>
      </c>
      <c r="D36">
        <v>6.15</v>
      </c>
      <c r="E36">
        <v>27</v>
      </c>
      <c r="L36">
        <v>26</v>
      </c>
      <c r="M36">
        <v>3.01</v>
      </c>
      <c r="N36" t="s">
        <v>262</v>
      </c>
      <c r="O36">
        <v>18</v>
      </c>
    </row>
    <row r="37" spans="2:15" x14ac:dyDescent="0.2">
      <c r="B37">
        <v>27</v>
      </c>
      <c r="C37" t="s">
        <v>265</v>
      </c>
      <c r="D37">
        <v>6.46</v>
      </c>
      <c r="E37">
        <v>24</v>
      </c>
      <c r="L37">
        <v>27</v>
      </c>
      <c r="M37">
        <v>3.48</v>
      </c>
      <c r="N37" t="s">
        <v>266</v>
      </c>
      <c r="O37">
        <v>28</v>
      </c>
    </row>
    <row r="38" spans="2:15" x14ac:dyDescent="0.2">
      <c r="B38">
        <v>28</v>
      </c>
      <c r="C38" t="s">
        <v>266</v>
      </c>
      <c r="D38">
        <v>6.88</v>
      </c>
      <c r="E38">
        <v>28</v>
      </c>
      <c r="L38">
        <v>28</v>
      </c>
      <c r="M38">
        <v>4.3</v>
      </c>
      <c r="N38" t="s">
        <v>265</v>
      </c>
      <c r="O38">
        <v>25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C4E390-5354-A147-BA56-1CB061DDC38F}">
  <dimension ref="A1:P184"/>
  <sheetViews>
    <sheetView workbookViewId="0"/>
  </sheetViews>
  <sheetFormatPr baseColWidth="10" defaultRowHeight="16" x14ac:dyDescent="0.2"/>
  <cols>
    <col min="1" max="1" width="16.6640625" customWidth="1"/>
    <col min="15" max="15" width="11.33203125" customWidth="1"/>
    <col min="16" max="16" width="23.33203125" customWidth="1"/>
  </cols>
  <sheetData>
    <row r="1" spans="1:16" x14ac:dyDescent="0.2">
      <c r="A1" s="12" t="s">
        <v>834</v>
      </c>
    </row>
    <row r="2" spans="1:16" ht="16" customHeight="1" x14ac:dyDescent="0.2">
      <c r="P2" s="14" t="s">
        <v>649</v>
      </c>
    </row>
    <row r="3" spans="1:16" x14ac:dyDescent="0.2">
      <c r="A3" t="s">
        <v>650</v>
      </c>
      <c r="P3" s="14"/>
    </row>
    <row r="4" spans="1:16" x14ac:dyDescent="0.2">
      <c r="P4" s="14"/>
    </row>
    <row r="5" spans="1:16" x14ac:dyDescent="0.2">
      <c r="A5" t="s">
        <v>236</v>
      </c>
      <c r="B5" t="s">
        <v>322</v>
      </c>
      <c r="C5" t="s">
        <v>1</v>
      </c>
      <c r="D5" t="s">
        <v>323</v>
      </c>
      <c r="E5" t="s">
        <v>324</v>
      </c>
      <c r="F5" t="s">
        <v>325</v>
      </c>
      <c r="G5" t="s">
        <v>326</v>
      </c>
      <c r="H5" t="s">
        <v>327</v>
      </c>
      <c r="I5" t="s">
        <v>328</v>
      </c>
      <c r="J5" t="s">
        <v>329</v>
      </c>
      <c r="K5" t="s">
        <v>330</v>
      </c>
      <c r="L5" t="s">
        <v>331</v>
      </c>
      <c r="M5" t="s">
        <v>332</v>
      </c>
      <c r="N5" t="s">
        <v>333</v>
      </c>
      <c r="O5" t="s">
        <v>334</v>
      </c>
    </row>
    <row r="6" spans="1:16" x14ac:dyDescent="0.2">
      <c r="A6" t="s">
        <v>241</v>
      </c>
      <c r="B6" t="s">
        <v>648</v>
      </c>
      <c r="C6">
        <v>15.100000000000003</v>
      </c>
      <c r="D6">
        <v>2.2000000000000002</v>
      </c>
      <c r="E6">
        <v>1.4</v>
      </c>
      <c r="F6">
        <v>0.3</v>
      </c>
      <c r="G6">
        <v>2.6</v>
      </c>
      <c r="H6">
        <v>1.3</v>
      </c>
      <c r="I6">
        <v>1.5</v>
      </c>
      <c r="J6">
        <v>0.3</v>
      </c>
      <c r="K6">
        <v>1.3</v>
      </c>
      <c r="L6">
        <v>0.3</v>
      </c>
      <c r="M6">
        <v>2</v>
      </c>
      <c r="N6">
        <v>1.6</v>
      </c>
      <c r="O6">
        <v>0.3</v>
      </c>
      <c r="P6">
        <v>1</v>
      </c>
    </row>
    <row r="7" spans="1:16" x14ac:dyDescent="0.2">
      <c r="A7" t="s">
        <v>646</v>
      </c>
      <c r="B7" t="s">
        <v>647</v>
      </c>
      <c r="C7">
        <v>15.600000000000001</v>
      </c>
      <c r="D7">
        <v>1.5</v>
      </c>
      <c r="E7">
        <v>1.1000000000000001</v>
      </c>
      <c r="F7">
        <v>3.4</v>
      </c>
      <c r="G7">
        <v>1.7</v>
      </c>
      <c r="H7">
        <v>1.3</v>
      </c>
      <c r="I7">
        <v>0.7</v>
      </c>
      <c r="J7">
        <v>0.3</v>
      </c>
      <c r="K7">
        <v>1.3</v>
      </c>
      <c r="L7">
        <v>0.3</v>
      </c>
      <c r="M7">
        <v>1.7</v>
      </c>
      <c r="N7">
        <v>2</v>
      </c>
      <c r="O7">
        <v>0.3</v>
      </c>
      <c r="P7">
        <v>2</v>
      </c>
    </row>
    <row r="8" spans="1:16" x14ac:dyDescent="0.2">
      <c r="A8" t="s">
        <v>644</v>
      </c>
      <c r="B8" t="s">
        <v>645</v>
      </c>
      <c r="C8">
        <v>17.100000000000001</v>
      </c>
      <c r="D8">
        <v>0.4</v>
      </c>
      <c r="E8">
        <v>1.8</v>
      </c>
      <c r="F8">
        <v>0.5</v>
      </c>
      <c r="G8">
        <v>3.1</v>
      </c>
      <c r="H8">
        <v>1.4</v>
      </c>
      <c r="I8">
        <v>1.7</v>
      </c>
      <c r="J8">
        <v>0.4</v>
      </c>
      <c r="K8">
        <v>0.9</v>
      </c>
      <c r="L8">
        <v>0.4</v>
      </c>
      <c r="M8">
        <v>1.8</v>
      </c>
      <c r="N8">
        <v>1.8</v>
      </c>
      <c r="O8">
        <v>2.9</v>
      </c>
      <c r="P8">
        <v>3</v>
      </c>
    </row>
    <row r="9" spans="1:16" x14ac:dyDescent="0.2">
      <c r="A9" t="s">
        <v>642</v>
      </c>
      <c r="B9" t="s">
        <v>643</v>
      </c>
      <c r="C9">
        <v>17.5</v>
      </c>
      <c r="D9">
        <v>1.7</v>
      </c>
      <c r="E9">
        <v>1.4</v>
      </c>
      <c r="F9">
        <v>2.2999999999999998</v>
      </c>
      <c r="G9">
        <v>2.9</v>
      </c>
      <c r="H9">
        <v>2.2999999999999998</v>
      </c>
      <c r="I9">
        <v>1.4</v>
      </c>
      <c r="J9">
        <v>0.5</v>
      </c>
      <c r="K9">
        <v>1.2</v>
      </c>
      <c r="L9">
        <v>0.5</v>
      </c>
      <c r="M9">
        <v>1.3</v>
      </c>
      <c r="N9">
        <v>1.5</v>
      </c>
      <c r="O9">
        <v>0.5</v>
      </c>
      <c r="P9">
        <v>4</v>
      </c>
    </row>
    <row r="10" spans="1:16" x14ac:dyDescent="0.2">
      <c r="A10" t="s">
        <v>251</v>
      </c>
      <c r="B10" t="s">
        <v>641</v>
      </c>
      <c r="C10">
        <v>18.099999999999998</v>
      </c>
      <c r="D10">
        <v>1.4</v>
      </c>
      <c r="E10">
        <v>1.4</v>
      </c>
      <c r="F10">
        <v>3.4</v>
      </c>
      <c r="G10">
        <v>1.2</v>
      </c>
      <c r="H10">
        <v>1.5</v>
      </c>
      <c r="I10">
        <v>1</v>
      </c>
      <c r="J10">
        <v>0.3</v>
      </c>
      <c r="K10">
        <v>1.7</v>
      </c>
      <c r="L10">
        <v>0.6</v>
      </c>
      <c r="M10">
        <v>2.6</v>
      </c>
      <c r="N10">
        <v>2.7</v>
      </c>
      <c r="O10">
        <v>0.3</v>
      </c>
      <c r="P10">
        <v>5</v>
      </c>
    </row>
    <row r="11" spans="1:16" x14ac:dyDescent="0.2">
      <c r="A11" t="s">
        <v>639</v>
      </c>
      <c r="B11" t="s">
        <v>640</v>
      </c>
      <c r="C11">
        <v>18.900000000000002</v>
      </c>
      <c r="D11">
        <v>1.7</v>
      </c>
      <c r="E11">
        <v>1</v>
      </c>
      <c r="F11">
        <v>2.4</v>
      </c>
      <c r="G11">
        <v>1.9</v>
      </c>
      <c r="H11">
        <v>2.1</v>
      </c>
      <c r="I11">
        <v>1</v>
      </c>
      <c r="J11">
        <v>0.3</v>
      </c>
      <c r="K11">
        <v>1.9</v>
      </c>
      <c r="L11">
        <v>0.5</v>
      </c>
      <c r="M11">
        <v>2.7</v>
      </c>
      <c r="N11">
        <v>3.1</v>
      </c>
      <c r="O11">
        <v>0.3</v>
      </c>
      <c r="P11">
        <v>6</v>
      </c>
    </row>
    <row r="12" spans="1:16" x14ac:dyDescent="0.2">
      <c r="A12" t="s">
        <v>244</v>
      </c>
      <c r="B12" t="s">
        <v>638</v>
      </c>
      <c r="C12">
        <v>19.999999999999996</v>
      </c>
      <c r="D12">
        <v>0.4</v>
      </c>
      <c r="E12">
        <v>3.4</v>
      </c>
      <c r="F12">
        <v>1.8</v>
      </c>
      <c r="G12">
        <v>2.1</v>
      </c>
      <c r="H12">
        <v>1.7</v>
      </c>
      <c r="I12">
        <v>1.6</v>
      </c>
      <c r="J12">
        <v>0.3</v>
      </c>
      <c r="K12">
        <v>1.6</v>
      </c>
      <c r="L12">
        <v>1.1000000000000001</v>
      </c>
      <c r="M12">
        <v>2.9</v>
      </c>
      <c r="N12">
        <v>2.8</v>
      </c>
      <c r="O12">
        <v>0.3</v>
      </c>
      <c r="P12">
        <v>7</v>
      </c>
    </row>
    <row r="13" spans="1:16" x14ac:dyDescent="0.2">
      <c r="A13" t="s">
        <v>636</v>
      </c>
      <c r="B13" t="s">
        <v>637</v>
      </c>
      <c r="C13">
        <v>20.099999999999998</v>
      </c>
      <c r="D13">
        <v>2.5</v>
      </c>
      <c r="E13">
        <v>2.5</v>
      </c>
      <c r="F13">
        <v>2.2999999999999998</v>
      </c>
      <c r="G13">
        <v>1.7</v>
      </c>
      <c r="H13">
        <v>2.2000000000000002</v>
      </c>
      <c r="I13">
        <v>0.8</v>
      </c>
      <c r="J13">
        <v>0.4</v>
      </c>
      <c r="K13">
        <v>2</v>
      </c>
      <c r="L13">
        <v>1.6</v>
      </c>
      <c r="M13">
        <v>1.5</v>
      </c>
      <c r="N13">
        <v>2.2999999999999998</v>
      </c>
      <c r="O13">
        <v>0.3</v>
      </c>
      <c r="P13">
        <v>8</v>
      </c>
    </row>
    <row r="14" spans="1:16" x14ac:dyDescent="0.2">
      <c r="A14" t="s">
        <v>247</v>
      </c>
      <c r="B14" t="s">
        <v>635</v>
      </c>
      <c r="C14">
        <v>20.799999999999997</v>
      </c>
      <c r="D14">
        <v>2.4</v>
      </c>
      <c r="E14">
        <v>1.5</v>
      </c>
      <c r="F14">
        <v>0.6</v>
      </c>
      <c r="G14">
        <v>2</v>
      </c>
      <c r="H14">
        <v>1.7</v>
      </c>
      <c r="I14">
        <v>2.6</v>
      </c>
      <c r="J14">
        <v>0.6</v>
      </c>
      <c r="K14">
        <v>2.2000000000000002</v>
      </c>
      <c r="L14">
        <v>1.5</v>
      </c>
      <c r="M14">
        <v>3.1</v>
      </c>
      <c r="N14">
        <v>1.3</v>
      </c>
      <c r="O14">
        <v>1.3</v>
      </c>
      <c r="P14">
        <v>9</v>
      </c>
    </row>
    <row r="15" spans="1:16" x14ac:dyDescent="0.2">
      <c r="A15" t="s">
        <v>242</v>
      </c>
      <c r="B15" t="s">
        <v>634</v>
      </c>
      <c r="C15">
        <v>20.9</v>
      </c>
      <c r="D15">
        <v>2.4</v>
      </c>
      <c r="E15">
        <v>1.8</v>
      </c>
      <c r="F15">
        <v>2</v>
      </c>
      <c r="G15">
        <v>1.6</v>
      </c>
      <c r="H15">
        <v>2</v>
      </c>
      <c r="I15">
        <v>0.6</v>
      </c>
      <c r="J15">
        <v>0.6</v>
      </c>
      <c r="K15">
        <v>1.1000000000000001</v>
      </c>
      <c r="L15">
        <v>1.2</v>
      </c>
      <c r="M15">
        <v>3.3</v>
      </c>
      <c r="N15">
        <v>4</v>
      </c>
      <c r="O15">
        <v>0.3</v>
      </c>
      <c r="P15">
        <v>10</v>
      </c>
    </row>
    <row r="16" spans="1:16" x14ac:dyDescent="0.2">
      <c r="A16" t="s">
        <v>257</v>
      </c>
      <c r="B16" t="s">
        <v>633</v>
      </c>
      <c r="C16">
        <v>22.1</v>
      </c>
      <c r="D16">
        <v>2.1</v>
      </c>
      <c r="E16">
        <v>3.4</v>
      </c>
      <c r="F16">
        <v>3.3</v>
      </c>
      <c r="G16">
        <v>1.9</v>
      </c>
      <c r="H16">
        <v>1.7</v>
      </c>
      <c r="I16">
        <v>2.4</v>
      </c>
      <c r="J16">
        <v>0.3</v>
      </c>
      <c r="K16">
        <v>1</v>
      </c>
      <c r="L16">
        <v>0.6</v>
      </c>
      <c r="M16">
        <v>2.8</v>
      </c>
      <c r="N16">
        <v>2.2999999999999998</v>
      </c>
      <c r="O16">
        <v>0.3</v>
      </c>
      <c r="P16">
        <v>11</v>
      </c>
    </row>
    <row r="17" spans="1:16" x14ac:dyDescent="0.2">
      <c r="A17" t="s">
        <v>631</v>
      </c>
      <c r="B17" t="s">
        <v>632</v>
      </c>
      <c r="C17">
        <v>22.7</v>
      </c>
      <c r="D17">
        <v>2.4</v>
      </c>
      <c r="E17">
        <v>1.7</v>
      </c>
      <c r="F17">
        <v>3.2</v>
      </c>
      <c r="G17">
        <v>1.9</v>
      </c>
      <c r="H17">
        <v>2.2999999999999998</v>
      </c>
      <c r="I17">
        <v>0.4</v>
      </c>
      <c r="J17">
        <v>0.4</v>
      </c>
      <c r="K17">
        <v>2.5</v>
      </c>
      <c r="L17">
        <v>1.9</v>
      </c>
      <c r="M17">
        <v>3.7</v>
      </c>
      <c r="N17">
        <v>2</v>
      </c>
      <c r="O17">
        <v>0.3</v>
      </c>
      <c r="P17">
        <v>12</v>
      </c>
    </row>
    <row r="18" spans="1:16" x14ac:dyDescent="0.2">
      <c r="A18" t="s">
        <v>253</v>
      </c>
      <c r="B18" t="s">
        <v>630</v>
      </c>
      <c r="C18">
        <v>23.6</v>
      </c>
      <c r="D18">
        <v>2</v>
      </c>
      <c r="E18">
        <v>2.2999999999999998</v>
      </c>
      <c r="F18">
        <v>3.7</v>
      </c>
      <c r="G18">
        <v>1.5</v>
      </c>
      <c r="H18">
        <v>2.4</v>
      </c>
      <c r="I18">
        <v>1.9</v>
      </c>
      <c r="J18">
        <v>0.4</v>
      </c>
      <c r="K18">
        <v>1.7</v>
      </c>
      <c r="L18">
        <v>0.8</v>
      </c>
      <c r="M18">
        <v>2.6</v>
      </c>
      <c r="N18">
        <v>4</v>
      </c>
      <c r="O18">
        <v>0.3</v>
      </c>
      <c r="P18">
        <v>13</v>
      </c>
    </row>
    <row r="19" spans="1:16" x14ac:dyDescent="0.2">
      <c r="A19" t="s">
        <v>252</v>
      </c>
      <c r="B19" t="s">
        <v>629</v>
      </c>
      <c r="C19">
        <v>25.4</v>
      </c>
      <c r="D19">
        <v>1.7</v>
      </c>
      <c r="E19">
        <v>3.2</v>
      </c>
      <c r="F19">
        <v>3.6</v>
      </c>
      <c r="G19">
        <v>1.5</v>
      </c>
      <c r="H19">
        <v>2.2999999999999998</v>
      </c>
      <c r="I19">
        <v>1.7</v>
      </c>
      <c r="J19">
        <v>0.6</v>
      </c>
      <c r="K19">
        <v>2</v>
      </c>
      <c r="L19">
        <v>0.4</v>
      </c>
      <c r="M19">
        <v>3.9</v>
      </c>
      <c r="N19">
        <v>4.2</v>
      </c>
      <c r="O19">
        <v>0.3</v>
      </c>
      <c r="P19">
        <v>14</v>
      </c>
    </row>
    <row r="20" spans="1:16" x14ac:dyDescent="0.2">
      <c r="A20" t="s">
        <v>627</v>
      </c>
      <c r="B20" t="s">
        <v>628</v>
      </c>
      <c r="C20">
        <v>25.799999999999997</v>
      </c>
      <c r="D20">
        <v>0.4</v>
      </c>
      <c r="E20">
        <v>4</v>
      </c>
      <c r="F20">
        <v>2.5</v>
      </c>
      <c r="G20">
        <v>1.1000000000000001</v>
      </c>
      <c r="H20">
        <v>3.1</v>
      </c>
      <c r="I20">
        <v>1.6</v>
      </c>
      <c r="J20">
        <v>3.7</v>
      </c>
      <c r="K20">
        <v>1.2</v>
      </c>
      <c r="L20">
        <v>4.8</v>
      </c>
      <c r="M20">
        <v>2.6</v>
      </c>
      <c r="N20">
        <v>0.4</v>
      </c>
      <c r="O20">
        <v>0.4</v>
      </c>
      <c r="P20">
        <v>15</v>
      </c>
    </row>
    <row r="21" spans="1:16" x14ac:dyDescent="0.2">
      <c r="A21" t="s">
        <v>250</v>
      </c>
      <c r="B21" t="s">
        <v>626</v>
      </c>
      <c r="C21">
        <v>27.500000000000004</v>
      </c>
      <c r="D21">
        <v>0.3</v>
      </c>
      <c r="E21">
        <v>2.5</v>
      </c>
      <c r="F21">
        <v>1</v>
      </c>
      <c r="G21">
        <v>4.4000000000000004</v>
      </c>
      <c r="H21">
        <v>2.2999999999999998</v>
      </c>
      <c r="I21">
        <v>3</v>
      </c>
      <c r="J21">
        <v>0.8</v>
      </c>
      <c r="K21">
        <v>3.2</v>
      </c>
      <c r="L21">
        <v>1.2</v>
      </c>
      <c r="M21">
        <v>4.3</v>
      </c>
      <c r="N21">
        <v>1.7</v>
      </c>
      <c r="O21">
        <v>2.8</v>
      </c>
      <c r="P21">
        <v>16</v>
      </c>
    </row>
    <row r="22" spans="1:16" x14ac:dyDescent="0.2">
      <c r="A22" t="s">
        <v>240</v>
      </c>
      <c r="B22" t="s">
        <v>625</v>
      </c>
      <c r="C22">
        <v>27.7</v>
      </c>
      <c r="D22">
        <v>0.3</v>
      </c>
      <c r="E22">
        <v>2</v>
      </c>
      <c r="F22">
        <v>3.3</v>
      </c>
      <c r="G22">
        <v>2.9</v>
      </c>
      <c r="H22">
        <v>2.6</v>
      </c>
      <c r="I22">
        <v>3.7</v>
      </c>
      <c r="J22">
        <v>1.7</v>
      </c>
      <c r="K22">
        <v>2.7</v>
      </c>
      <c r="L22">
        <v>1.3</v>
      </c>
      <c r="M22">
        <v>3.9</v>
      </c>
      <c r="N22">
        <v>2.5</v>
      </c>
      <c r="O22">
        <v>0.8</v>
      </c>
      <c r="P22">
        <v>17</v>
      </c>
    </row>
    <row r="23" spans="1:16" x14ac:dyDescent="0.2">
      <c r="A23" t="s">
        <v>261</v>
      </c>
      <c r="B23" t="s">
        <v>624</v>
      </c>
      <c r="C23">
        <v>30.900000000000002</v>
      </c>
      <c r="D23">
        <v>3.2</v>
      </c>
      <c r="E23">
        <v>1.9</v>
      </c>
      <c r="F23">
        <v>6.7</v>
      </c>
      <c r="G23">
        <v>3.7</v>
      </c>
      <c r="H23">
        <v>2.9</v>
      </c>
      <c r="I23">
        <v>2.1</v>
      </c>
      <c r="J23">
        <v>1.1000000000000001</v>
      </c>
      <c r="K23">
        <v>1.5</v>
      </c>
      <c r="L23">
        <v>1.1000000000000001</v>
      </c>
      <c r="M23">
        <v>3.4</v>
      </c>
      <c r="N23">
        <v>2.7</v>
      </c>
      <c r="O23">
        <v>0.6</v>
      </c>
      <c r="P23">
        <v>18</v>
      </c>
    </row>
    <row r="24" spans="1:16" x14ac:dyDescent="0.2">
      <c r="A24" t="s">
        <v>622</v>
      </c>
      <c r="B24" t="s">
        <v>623</v>
      </c>
      <c r="C24">
        <v>31</v>
      </c>
      <c r="D24">
        <v>1.5</v>
      </c>
      <c r="E24">
        <v>2.6</v>
      </c>
      <c r="F24">
        <v>2.2000000000000002</v>
      </c>
      <c r="G24">
        <v>3.4</v>
      </c>
      <c r="H24">
        <v>2.4</v>
      </c>
      <c r="I24">
        <v>2.9</v>
      </c>
      <c r="J24">
        <v>0.2</v>
      </c>
      <c r="K24">
        <v>1.5</v>
      </c>
      <c r="L24">
        <v>2.9</v>
      </c>
      <c r="M24">
        <v>6.2</v>
      </c>
      <c r="N24">
        <v>2.9</v>
      </c>
      <c r="O24">
        <v>2.2999999999999998</v>
      </c>
      <c r="P24">
        <v>19</v>
      </c>
    </row>
    <row r="25" spans="1:16" x14ac:dyDescent="0.2">
      <c r="A25" t="s">
        <v>259</v>
      </c>
      <c r="B25" t="s">
        <v>621</v>
      </c>
      <c r="C25">
        <v>31.9</v>
      </c>
      <c r="D25">
        <v>2.2999999999999998</v>
      </c>
      <c r="E25">
        <v>4.4000000000000004</v>
      </c>
      <c r="F25">
        <v>3.8</v>
      </c>
      <c r="G25">
        <v>4.3</v>
      </c>
      <c r="H25">
        <v>2</v>
      </c>
      <c r="I25">
        <v>2.6</v>
      </c>
      <c r="J25">
        <v>0.9</v>
      </c>
      <c r="K25">
        <v>2.8</v>
      </c>
      <c r="L25">
        <v>0.9</v>
      </c>
      <c r="M25">
        <v>4.5</v>
      </c>
      <c r="N25">
        <v>2.4</v>
      </c>
      <c r="O25">
        <v>1</v>
      </c>
      <c r="P25">
        <v>20</v>
      </c>
    </row>
    <row r="26" spans="1:16" x14ac:dyDescent="0.2">
      <c r="A26" t="s">
        <v>619</v>
      </c>
      <c r="B26" t="s">
        <v>620</v>
      </c>
      <c r="C26">
        <v>32.699999999999996</v>
      </c>
      <c r="D26">
        <v>1.8</v>
      </c>
      <c r="E26">
        <v>3.9</v>
      </c>
      <c r="F26">
        <v>2.6</v>
      </c>
      <c r="G26">
        <v>1.7</v>
      </c>
      <c r="H26">
        <v>2.5</v>
      </c>
      <c r="I26">
        <v>3.4</v>
      </c>
      <c r="J26">
        <v>2.7</v>
      </c>
      <c r="K26">
        <v>2.7</v>
      </c>
      <c r="L26">
        <v>3.1</v>
      </c>
      <c r="M26">
        <v>2.8</v>
      </c>
      <c r="N26">
        <v>1.4</v>
      </c>
      <c r="O26">
        <v>4.0999999999999996</v>
      </c>
      <c r="P26">
        <v>21</v>
      </c>
    </row>
    <row r="27" spans="1:16" x14ac:dyDescent="0.2">
      <c r="A27" t="s">
        <v>265</v>
      </c>
      <c r="B27" t="s">
        <v>618</v>
      </c>
      <c r="C27">
        <v>34.700000000000003</v>
      </c>
      <c r="D27">
        <v>2.1</v>
      </c>
      <c r="E27">
        <v>2</v>
      </c>
      <c r="F27">
        <v>2.4</v>
      </c>
      <c r="G27">
        <v>3.7</v>
      </c>
      <c r="H27">
        <v>2</v>
      </c>
      <c r="I27">
        <v>3.5</v>
      </c>
      <c r="J27">
        <v>3.2</v>
      </c>
      <c r="K27">
        <v>2.1</v>
      </c>
      <c r="L27">
        <v>3.4</v>
      </c>
      <c r="M27">
        <v>4</v>
      </c>
      <c r="N27">
        <v>3.5</v>
      </c>
      <c r="O27">
        <v>2.8</v>
      </c>
      <c r="P27">
        <v>22</v>
      </c>
    </row>
    <row r="28" spans="1:16" x14ac:dyDescent="0.2">
      <c r="A28" t="s">
        <v>616</v>
      </c>
      <c r="B28" t="s">
        <v>617</v>
      </c>
      <c r="C28">
        <v>35.200000000000003</v>
      </c>
      <c r="D28">
        <v>3.9</v>
      </c>
      <c r="E28">
        <v>2.7</v>
      </c>
      <c r="F28">
        <v>2.2999999999999998</v>
      </c>
      <c r="G28">
        <v>4.3</v>
      </c>
      <c r="H28">
        <v>3.2</v>
      </c>
      <c r="I28">
        <v>3.4</v>
      </c>
      <c r="J28">
        <v>0.4</v>
      </c>
      <c r="K28">
        <v>3.5</v>
      </c>
      <c r="L28">
        <v>3.3</v>
      </c>
      <c r="M28">
        <v>3.7</v>
      </c>
      <c r="N28">
        <v>2.1</v>
      </c>
      <c r="O28">
        <v>2.4</v>
      </c>
      <c r="P28">
        <v>23</v>
      </c>
    </row>
    <row r="29" spans="1:16" x14ac:dyDescent="0.2">
      <c r="A29" t="s">
        <v>263</v>
      </c>
      <c r="B29" t="s">
        <v>615</v>
      </c>
      <c r="C29">
        <v>37.099999999999994</v>
      </c>
      <c r="D29">
        <v>0.9</v>
      </c>
      <c r="E29">
        <v>4.7</v>
      </c>
      <c r="F29">
        <v>5.4</v>
      </c>
      <c r="G29">
        <v>4</v>
      </c>
      <c r="H29">
        <v>2.2999999999999998</v>
      </c>
      <c r="I29">
        <v>4.0999999999999996</v>
      </c>
      <c r="J29">
        <v>3.5</v>
      </c>
      <c r="K29">
        <v>2.9</v>
      </c>
      <c r="L29">
        <v>2.2999999999999998</v>
      </c>
      <c r="M29">
        <v>2.9</v>
      </c>
      <c r="N29">
        <v>2.2999999999999998</v>
      </c>
      <c r="O29">
        <v>1.8</v>
      </c>
      <c r="P29">
        <v>24</v>
      </c>
    </row>
    <row r="30" spans="1:16" x14ac:dyDescent="0.2">
      <c r="A30" t="s">
        <v>239</v>
      </c>
      <c r="B30" t="s">
        <v>614</v>
      </c>
      <c r="C30">
        <v>37.699999999999996</v>
      </c>
      <c r="D30">
        <v>2</v>
      </c>
      <c r="E30">
        <v>5.9</v>
      </c>
      <c r="F30">
        <v>7.1</v>
      </c>
      <c r="G30">
        <v>2.7</v>
      </c>
      <c r="H30">
        <v>2.7</v>
      </c>
      <c r="I30">
        <v>4.4000000000000004</v>
      </c>
      <c r="J30">
        <v>1.2</v>
      </c>
      <c r="K30">
        <v>2.2000000000000002</v>
      </c>
      <c r="L30">
        <v>1.3</v>
      </c>
      <c r="M30">
        <v>3.2</v>
      </c>
      <c r="N30">
        <v>1.6</v>
      </c>
      <c r="O30">
        <v>3.4</v>
      </c>
      <c r="P30">
        <v>25</v>
      </c>
    </row>
    <row r="31" spans="1:16" x14ac:dyDescent="0.2">
      <c r="A31" t="s">
        <v>612</v>
      </c>
      <c r="B31" t="s">
        <v>613</v>
      </c>
      <c r="C31">
        <v>37.900000000000006</v>
      </c>
      <c r="D31">
        <v>1.1000000000000001</v>
      </c>
      <c r="E31">
        <v>3.1</v>
      </c>
      <c r="F31">
        <v>4.7</v>
      </c>
      <c r="G31">
        <v>5.3</v>
      </c>
      <c r="H31">
        <v>2.8</v>
      </c>
      <c r="I31">
        <v>4.0999999999999996</v>
      </c>
      <c r="J31">
        <v>2.1</v>
      </c>
      <c r="K31">
        <v>3.1</v>
      </c>
      <c r="L31">
        <v>3.5</v>
      </c>
      <c r="M31">
        <v>3</v>
      </c>
      <c r="N31">
        <v>1.9</v>
      </c>
      <c r="O31">
        <v>3.2</v>
      </c>
      <c r="P31">
        <v>26</v>
      </c>
    </row>
    <row r="32" spans="1:16" x14ac:dyDescent="0.2">
      <c r="A32" t="s">
        <v>249</v>
      </c>
      <c r="B32" t="s">
        <v>611</v>
      </c>
      <c r="C32">
        <v>38.6</v>
      </c>
      <c r="D32">
        <v>2.5</v>
      </c>
      <c r="E32">
        <v>3</v>
      </c>
      <c r="F32">
        <v>3</v>
      </c>
      <c r="G32">
        <v>3.2</v>
      </c>
      <c r="H32">
        <v>4</v>
      </c>
      <c r="I32">
        <v>5.3</v>
      </c>
      <c r="J32">
        <v>1.3</v>
      </c>
      <c r="K32">
        <v>4</v>
      </c>
      <c r="L32">
        <v>2</v>
      </c>
      <c r="M32">
        <v>3.9</v>
      </c>
      <c r="N32">
        <v>1.9</v>
      </c>
      <c r="O32">
        <v>4.5</v>
      </c>
      <c r="P32">
        <v>27</v>
      </c>
    </row>
    <row r="33" spans="1:16" x14ac:dyDescent="0.2">
      <c r="A33" t="s">
        <v>609</v>
      </c>
      <c r="B33" t="s">
        <v>610</v>
      </c>
      <c r="C33">
        <v>39.1</v>
      </c>
      <c r="D33">
        <v>2.6</v>
      </c>
      <c r="E33">
        <v>3.6</v>
      </c>
      <c r="F33">
        <v>2.5</v>
      </c>
      <c r="G33">
        <v>1.9</v>
      </c>
      <c r="H33">
        <v>3</v>
      </c>
      <c r="I33">
        <v>2.2000000000000002</v>
      </c>
      <c r="J33">
        <v>6.4</v>
      </c>
      <c r="K33">
        <v>2.4</v>
      </c>
      <c r="L33">
        <v>7.1</v>
      </c>
      <c r="M33">
        <v>3.9</v>
      </c>
      <c r="N33">
        <v>1.7</v>
      </c>
      <c r="O33">
        <v>1.8</v>
      </c>
      <c r="P33">
        <v>28</v>
      </c>
    </row>
    <row r="34" spans="1:16" x14ac:dyDescent="0.2">
      <c r="A34" t="s">
        <v>246</v>
      </c>
      <c r="B34" t="s">
        <v>608</v>
      </c>
      <c r="C34">
        <v>39.899999999999991</v>
      </c>
      <c r="D34">
        <v>2.2999999999999998</v>
      </c>
      <c r="E34">
        <v>5.3</v>
      </c>
      <c r="F34">
        <v>4.3</v>
      </c>
      <c r="G34">
        <v>3.9</v>
      </c>
      <c r="H34">
        <v>1.9</v>
      </c>
      <c r="I34">
        <v>3.4</v>
      </c>
      <c r="J34">
        <v>4.2</v>
      </c>
      <c r="K34">
        <v>3.2</v>
      </c>
      <c r="L34">
        <v>2</v>
      </c>
      <c r="M34">
        <v>3.5</v>
      </c>
      <c r="N34">
        <v>3.5</v>
      </c>
      <c r="O34">
        <v>2.4</v>
      </c>
      <c r="P34">
        <v>29</v>
      </c>
    </row>
    <row r="35" spans="1:16" x14ac:dyDescent="0.2">
      <c r="A35" s="13" t="s">
        <v>606</v>
      </c>
      <c r="B35" s="13" t="s">
        <v>607</v>
      </c>
      <c r="C35" s="13">
        <v>40.599999999999994</v>
      </c>
      <c r="D35" s="13">
        <v>3.2</v>
      </c>
      <c r="E35" s="13">
        <v>5.8</v>
      </c>
      <c r="F35" s="13">
        <v>6.1</v>
      </c>
      <c r="G35" s="13">
        <v>4.7</v>
      </c>
      <c r="H35" s="13">
        <v>3.2</v>
      </c>
      <c r="I35" s="13">
        <v>2.4</v>
      </c>
      <c r="J35" s="13">
        <v>3.3</v>
      </c>
      <c r="K35" s="13">
        <v>2.2999999999999998</v>
      </c>
      <c r="L35" s="13">
        <v>2.4</v>
      </c>
      <c r="M35" s="13">
        <v>3.9</v>
      </c>
      <c r="N35" s="13">
        <v>1.9</v>
      </c>
      <c r="O35" s="13">
        <v>1.4</v>
      </c>
      <c r="P35">
        <v>30</v>
      </c>
    </row>
    <row r="36" spans="1:16" x14ac:dyDescent="0.2">
      <c r="A36" t="s">
        <v>604</v>
      </c>
      <c r="B36" t="s">
        <v>605</v>
      </c>
      <c r="C36">
        <v>41</v>
      </c>
      <c r="D36">
        <v>3.2</v>
      </c>
      <c r="E36">
        <v>3.8</v>
      </c>
      <c r="F36">
        <v>2.7</v>
      </c>
      <c r="G36">
        <v>5.2</v>
      </c>
      <c r="H36">
        <v>4.8</v>
      </c>
      <c r="I36">
        <v>3.2</v>
      </c>
      <c r="J36">
        <v>1.2</v>
      </c>
      <c r="K36">
        <v>4.4000000000000004</v>
      </c>
      <c r="L36">
        <v>1.1000000000000001</v>
      </c>
      <c r="M36">
        <v>3.2</v>
      </c>
      <c r="N36">
        <v>4.4000000000000004</v>
      </c>
      <c r="O36">
        <v>3.8</v>
      </c>
      <c r="P36">
        <v>31</v>
      </c>
    </row>
    <row r="37" spans="1:16" x14ac:dyDescent="0.2">
      <c r="A37" t="s">
        <v>260</v>
      </c>
      <c r="B37" t="s">
        <v>603</v>
      </c>
      <c r="C37">
        <v>42.2</v>
      </c>
      <c r="D37">
        <v>2.1</v>
      </c>
      <c r="E37">
        <v>4.2</v>
      </c>
      <c r="F37">
        <v>5.3</v>
      </c>
      <c r="G37">
        <v>3.3</v>
      </c>
      <c r="H37">
        <v>2.2000000000000002</v>
      </c>
      <c r="I37">
        <v>4.5999999999999996</v>
      </c>
      <c r="J37">
        <v>4</v>
      </c>
      <c r="K37">
        <v>3.3</v>
      </c>
      <c r="L37">
        <v>4.0999999999999996</v>
      </c>
      <c r="M37">
        <v>4.0999999999999996</v>
      </c>
      <c r="N37">
        <v>2.5</v>
      </c>
      <c r="O37">
        <v>2.5</v>
      </c>
      <c r="P37">
        <v>32</v>
      </c>
    </row>
    <row r="38" spans="1:16" x14ac:dyDescent="0.2">
      <c r="A38" t="s">
        <v>601</v>
      </c>
      <c r="B38" t="s">
        <v>602</v>
      </c>
      <c r="C38">
        <v>42.300000000000004</v>
      </c>
      <c r="D38">
        <v>1.1000000000000001</v>
      </c>
      <c r="E38">
        <v>5</v>
      </c>
      <c r="F38">
        <v>3.1</v>
      </c>
      <c r="G38">
        <v>1.5</v>
      </c>
      <c r="H38">
        <v>5</v>
      </c>
      <c r="I38">
        <v>1.2</v>
      </c>
      <c r="J38">
        <v>6.3</v>
      </c>
      <c r="K38">
        <v>2.6</v>
      </c>
      <c r="L38">
        <v>5.8</v>
      </c>
      <c r="M38">
        <v>3.1</v>
      </c>
      <c r="N38">
        <v>1.6</v>
      </c>
      <c r="O38">
        <v>6</v>
      </c>
      <c r="P38">
        <v>33</v>
      </c>
    </row>
    <row r="39" spans="1:16" x14ac:dyDescent="0.2">
      <c r="A39" t="s">
        <v>599</v>
      </c>
      <c r="B39" t="s">
        <v>600</v>
      </c>
      <c r="C39">
        <v>42.599999999999994</v>
      </c>
      <c r="D39">
        <v>2.5</v>
      </c>
      <c r="E39">
        <v>8</v>
      </c>
      <c r="F39">
        <v>6.8</v>
      </c>
      <c r="G39">
        <v>1.1000000000000001</v>
      </c>
      <c r="H39">
        <v>3.4</v>
      </c>
      <c r="I39">
        <v>2.4</v>
      </c>
      <c r="J39">
        <v>3</v>
      </c>
      <c r="K39">
        <v>1.7</v>
      </c>
      <c r="L39">
        <v>2.9</v>
      </c>
      <c r="M39">
        <v>5.0999999999999996</v>
      </c>
      <c r="N39">
        <v>1.2</v>
      </c>
      <c r="O39">
        <v>4.5</v>
      </c>
      <c r="P39">
        <v>34</v>
      </c>
    </row>
    <row r="40" spans="1:16" x14ac:dyDescent="0.2">
      <c r="A40" t="s">
        <v>254</v>
      </c>
      <c r="B40" t="s">
        <v>598</v>
      </c>
      <c r="C40">
        <v>42.8</v>
      </c>
      <c r="D40">
        <v>2.2999999999999998</v>
      </c>
      <c r="E40">
        <v>4.3</v>
      </c>
      <c r="F40">
        <v>8</v>
      </c>
      <c r="G40">
        <v>3.4</v>
      </c>
      <c r="H40">
        <v>3.6</v>
      </c>
      <c r="I40">
        <v>5.5</v>
      </c>
      <c r="J40">
        <v>2.1</v>
      </c>
      <c r="K40">
        <v>3.6</v>
      </c>
      <c r="L40">
        <v>2.1</v>
      </c>
      <c r="M40">
        <v>3.5</v>
      </c>
      <c r="N40">
        <v>2</v>
      </c>
      <c r="O40">
        <v>2.4</v>
      </c>
      <c r="P40">
        <v>35</v>
      </c>
    </row>
    <row r="41" spans="1:16" x14ac:dyDescent="0.2">
      <c r="A41" t="s">
        <v>596</v>
      </c>
      <c r="B41" t="s">
        <v>597</v>
      </c>
      <c r="C41">
        <v>43.199999999999996</v>
      </c>
      <c r="D41">
        <v>3.9</v>
      </c>
      <c r="E41">
        <v>2.2000000000000002</v>
      </c>
      <c r="F41">
        <v>3.5</v>
      </c>
      <c r="G41">
        <v>3.7</v>
      </c>
      <c r="H41">
        <v>5</v>
      </c>
      <c r="I41">
        <v>3.3</v>
      </c>
      <c r="J41">
        <v>4.7</v>
      </c>
      <c r="K41">
        <v>4.2</v>
      </c>
      <c r="L41">
        <v>3.8</v>
      </c>
      <c r="M41">
        <v>6.2</v>
      </c>
      <c r="N41">
        <v>1.8</v>
      </c>
      <c r="O41">
        <v>0.9</v>
      </c>
      <c r="P41">
        <v>36</v>
      </c>
    </row>
    <row r="42" spans="1:16" x14ac:dyDescent="0.2">
      <c r="A42" t="s">
        <v>245</v>
      </c>
      <c r="B42" t="s">
        <v>595</v>
      </c>
      <c r="C42">
        <v>43.4</v>
      </c>
      <c r="D42">
        <v>4.8</v>
      </c>
      <c r="E42">
        <v>4.9000000000000004</v>
      </c>
      <c r="F42">
        <v>4</v>
      </c>
      <c r="G42">
        <v>5.0999999999999996</v>
      </c>
      <c r="H42">
        <v>2.6</v>
      </c>
      <c r="I42">
        <v>2.2999999999999998</v>
      </c>
      <c r="J42">
        <v>2.2999999999999998</v>
      </c>
      <c r="K42">
        <v>3.6</v>
      </c>
      <c r="L42">
        <v>0.8</v>
      </c>
      <c r="M42">
        <v>4.9000000000000004</v>
      </c>
      <c r="N42">
        <v>4.5999999999999996</v>
      </c>
      <c r="O42">
        <v>3.5</v>
      </c>
      <c r="P42">
        <v>37</v>
      </c>
    </row>
    <row r="43" spans="1:16" x14ac:dyDescent="0.2">
      <c r="A43" t="s">
        <v>248</v>
      </c>
      <c r="B43" t="s">
        <v>594</v>
      </c>
      <c r="C43">
        <v>44.4</v>
      </c>
      <c r="D43">
        <v>3.1</v>
      </c>
      <c r="E43">
        <v>6.9</v>
      </c>
      <c r="F43">
        <v>7</v>
      </c>
      <c r="G43">
        <v>4.8</v>
      </c>
      <c r="H43">
        <v>3</v>
      </c>
      <c r="I43">
        <v>1.1000000000000001</v>
      </c>
      <c r="J43">
        <v>6.6</v>
      </c>
      <c r="K43">
        <v>3.2</v>
      </c>
      <c r="L43">
        <v>1.5</v>
      </c>
      <c r="M43">
        <v>3.6</v>
      </c>
      <c r="N43">
        <v>2.2000000000000002</v>
      </c>
      <c r="O43">
        <v>1.4</v>
      </c>
      <c r="P43">
        <v>38</v>
      </c>
    </row>
    <row r="44" spans="1:16" x14ac:dyDescent="0.2">
      <c r="A44" t="s">
        <v>592</v>
      </c>
      <c r="B44" t="s">
        <v>593</v>
      </c>
      <c r="C44">
        <v>45.9</v>
      </c>
      <c r="D44">
        <v>4.0999999999999996</v>
      </c>
      <c r="E44">
        <v>4.2</v>
      </c>
      <c r="F44">
        <v>2.6</v>
      </c>
      <c r="G44">
        <v>6.2</v>
      </c>
      <c r="H44">
        <v>5.0999999999999996</v>
      </c>
      <c r="I44">
        <v>5</v>
      </c>
      <c r="J44">
        <v>1.3</v>
      </c>
      <c r="K44">
        <v>3.5</v>
      </c>
      <c r="L44">
        <v>2.8</v>
      </c>
      <c r="M44">
        <v>4</v>
      </c>
      <c r="N44">
        <v>1.6</v>
      </c>
      <c r="O44">
        <v>5.5</v>
      </c>
      <c r="P44">
        <v>39</v>
      </c>
    </row>
    <row r="45" spans="1:16" x14ac:dyDescent="0.2">
      <c r="A45" t="s">
        <v>590</v>
      </c>
      <c r="B45" t="s">
        <v>591</v>
      </c>
      <c r="C45">
        <v>46.6</v>
      </c>
      <c r="D45">
        <v>5</v>
      </c>
      <c r="E45">
        <v>7.3</v>
      </c>
      <c r="F45">
        <v>6.8</v>
      </c>
      <c r="G45">
        <v>1.8</v>
      </c>
      <c r="H45">
        <v>3.7</v>
      </c>
      <c r="I45">
        <v>1.8</v>
      </c>
      <c r="J45">
        <v>4.5</v>
      </c>
      <c r="K45">
        <v>2.5</v>
      </c>
      <c r="L45">
        <v>4.5</v>
      </c>
      <c r="M45">
        <v>5.5</v>
      </c>
      <c r="N45">
        <v>2.5</v>
      </c>
      <c r="O45">
        <v>0.7</v>
      </c>
      <c r="P45">
        <v>40</v>
      </c>
    </row>
    <row r="46" spans="1:16" x14ac:dyDescent="0.2">
      <c r="A46" t="s">
        <v>588</v>
      </c>
      <c r="B46" t="s">
        <v>589</v>
      </c>
      <c r="C46">
        <v>47.5</v>
      </c>
      <c r="D46">
        <v>4.9000000000000004</v>
      </c>
      <c r="E46">
        <v>2.2000000000000002</v>
      </c>
      <c r="F46">
        <v>5.9</v>
      </c>
      <c r="G46">
        <v>3.2</v>
      </c>
      <c r="H46">
        <v>6.1</v>
      </c>
      <c r="I46">
        <v>3.9</v>
      </c>
      <c r="J46">
        <v>3.2</v>
      </c>
      <c r="K46">
        <v>5.0999999999999996</v>
      </c>
      <c r="L46">
        <v>4.0999999999999996</v>
      </c>
      <c r="M46">
        <v>4.8</v>
      </c>
      <c r="N46">
        <v>2.2999999999999998</v>
      </c>
      <c r="O46">
        <v>1.8</v>
      </c>
      <c r="P46">
        <v>41</v>
      </c>
    </row>
    <row r="47" spans="1:16" x14ac:dyDescent="0.2">
      <c r="A47" t="s">
        <v>586</v>
      </c>
      <c r="B47" t="s">
        <v>587</v>
      </c>
      <c r="C47">
        <v>47.9</v>
      </c>
      <c r="D47">
        <v>4.5999999999999996</v>
      </c>
      <c r="E47">
        <v>2.8</v>
      </c>
      <c r="F47">
        <v>3.5</v>
      </c>
      <c r="G47">
        <v>6.3</v>
      </c>
      <c r="H47">
        <v>5</v>
      </c>
      <c r="I47">
        <v>3</v>
      </c>
      <c r="J47">
        <v>3.7</v>
      </c>
      <c r="K47">
        <v>4.5</v>
      </c>
      <c r="L47">
        <v>3</v>
      </c>
      <c r="M47">
        <v>5.6</v>
      </c>
      <c r="N47">
        <v>1.9</v>
      </c>
      <c r="O47">
        <v>4</v>
      </c>
      <c r="P47">
        <v>42</v>
      </c>
    </row>
    <row r="48" spans="1:16" x14ac:dyDescent="0.2">
      <c r="A48" t="s">
        <v>262</v>
      </c>
      <c r="B48" t="s">
        <v>585</v>
      </c>
      <c r="C48">
        <v>49.29999999999999</v>
      </c>
      <c r="D48">
        <v>2.2999999999999998</v>
      </c>
      <c r="E48">
        <v>4.4000000000000004</v>
      </c>
      <c r="F48">
        <v>4.5999999999999996</v>
      </c>
      <c r="G48">
        <v>5.4</v>
      </c>
      <c r="H48">
        <v>2.7</v>
      </c>
      <c r="I48">
        <v>5.8</v>
      </c>
      <c r="J48">
        <v>2.4</v>
      </c>
      <c r="K48">
        <v>3.4</v>
      </c>
      <c r="L48">
        <v>2.2999999999999998</v>
      </c>
      <c r="M48">
        <v>5.0999999999999996</v>
      </c>
      <c r="N48">
        <v>6.7</v>
      </c>
      <c r="O48">
        <v>4.2</v>
      </c>
      <c r="P48">
        <v>43</v>
      </c>
    </row>
    <row r="49" spans="1:16" x14ac:dyDescent="0.2">
      <c r="A49" t="s">
        <v>583</v>
      </c>
      <c r="B49" t="s">
        <v>584</v>
      </c>
      <c r="C49">
        <v>49.5</v>
      </c>
      <c r="D49">
        <v>2.7</v>
      </c>
      <c r="E49">
        <v>6.6</v>
      </c>
      <c r="F49">
        <v>2.6</v>
      </c>
      <c r="G49">
        <v>4.7</v>
      </c>
      <c r="H49">
        <v>4</v>
      </c>
      <c r="I49">
        <v>1.8</v>
      </c>
      <c r="J49">
        <v>6.9</v>
      </c>
      <c r="K49">
        <v>3.4</v>
      </c>
      <c r="L49">
        <v>6.8</v>
      </c>
      <c r="M49">
        <v>4.3</v>
      </c>
      <c r="N49">
        <v>1.9</v>
      </c>
      <c r="O49">
        <v>3.8</v>
      </c>
      <c r="P49">
        <v>44</v>
      </c>
    </row>
    <row r="50" spans="1:16" x14ac:dyDescent="0.2">
      <c r="A50" t="s">
        <v>581</v>
      </c>
      <c r="B50" t="s">
        <v>582</v>
      </c>
      <c r="C50">
        <v>50.6</v>
      </c>
      <c r="D50">
        <v>4.5999999999999996</v>
      </c>
      <c r="E50">
        <v>4.5</v>
      </c>
      <c r="F50">
        <v>2.6</v>
      </c>
      <c r="G50">
        <v>4.8</v>
      </c>
      <c r="H50">
        <v>4.5999999999999996</v>
      </c>
      <c r="I50">
        <v>4.3</v>
      </c>
      <c r="J50">
        <v>2.1</v>
      </c>
      <c r="K50">
        <v>5.6</v>
      </c>
      <c r="L50">
        <v>4.7</v>
      </c>
      <c r="M50">
        <v>6.6</v>
      </c>
      <c r="N50">
        <v>2.4</v>
      </c>
      <c r="O50">
        <v>3.8</v>
      </c>
      <c r="P50">
        <v>45</v>
      </c>
    </row>
    <row r="51" spans="1:16" x14ac:dyDescent="0.2">
      <c r="A51" t="s">
        <v>266</v>
      </c>
      <c r="B51" t="s">
        <v>580</v>
      </c>
      <c r="C51">
        <v>50.8</v>
      </c>
      <c r="D51">
        <v>2.2000000000000002</v>
      </c>
      <c r="E51">
        <v>5.7</v>
      </c>
      <c r="F51">
        <v>5.7</v>
      </c>
      <c r="G51">
        <v>4</v>
      </c>
      <c r="H51">
        <v>3.9</v>
      </c>
      <c r="I51">
        <v>5.3</v>
      </c>
      <c r="J51">
        <v>4.7</v>
      </c>
      <c r="K51">
        <v>5.3</v>
      </c>
      <c r="L51">
        <v>3.8</v>
      </c>
      <c r="M51">
        <v>4.8</v>
      </c>
      <c r="N51">
        <v>2</v>
      </c>
      <c r="O51">
        <v>3.4</v>
      </c>
      <c r="P51">
        <v>46</v>
      </c>
    </row>
    <row r="52" spans="1:16" x14ac:dyDescent="0.2">
      <c r="A52" t="s">
        <v>255</v>
      </c>
      <c r="B52" t="s">
        <v>580</v>
      </c>
      <c r="C52">
        <v>50.8</v>
      </c>
      <c r="D52">
        <v>2.1</v>
      </c>
      <c r="E52">
        <v>5.3</v>
      </c>
      <c r="F52">
        <v>3.6</v>
      </c>
      <c r="G52">
        <v>4.7</v>
      </c>
      <c r="H52">
        <v>2.6</v>
      </c>
      <c r="I52">
        <v>4</v>
      </c>
      <c r="J52">
        <v>6.5</v>
      </c>
      <c r="K52">
        <v>3.1</v>
      </c>
      <c r="L52">
        <v>5.8</v>
      </c>
      <c r="M52">
        <v>3.8</v>
      </c>
      <c r="N52">
        <v>5.7</v>
      </c>
      <c r="O52">
        <v>3.6</v>
      </c>
      <c r="P52">
        <v>47</v>
      </c>
    </row>
    <row r="53" spans="1:16" x14ac:dyDescent="0.2">
      <c r="A53" t="s">
        <v>579</v>
      </c>
      <c r="B53" t="s">
        <v>578</v>
      </c>
      <c r="C53">
        <v>51.6</v>
      </c>
      <c r="D53">
        <v>2.6</v>
      </c>
      <c r="E53">
        <v>5.5</v>
      </c>
      <c r="F53">
        <v>2.4</v>
      </c>
      <c r="G53">
        <v>5</v>
      </c>
      <c r="H53">
        <v>5.0999999999999996</v>
      </c>
      <c r="I53">
        <v>4.3</v>
      </c>
      <c r="J53">
        <v>3.8</v>
      </c>
      <c r="K53">
        <v>4.9000000000000004</v>
      </c>
      <c r="L53">
        <v>4.0999999999999996</v>
      </c>
      <c r="M53">
        <v>5</v>
      </c>
      <c r="N53">
        <v>2.6</v>
      </c>
      <c r="O53">
        <v>6.3</v>
      </c>
      <c r="P53">
        <v>48</v>
      </c>
    </row>
    <row r="54" spans="1:16" x14ac:dyDescent="0.2">
      <c r="A54" t="s">
        <v>264</v>
      </c>
      <c r="B54" t="s">
        <v>578</v>
      </c>
      <c r="C54">
        <v>51.6</v>
      </c>
      <c r="D54">
        <v>4</v>
      </c>
      <c r="E54">
        <v>5.3</v>
      </c>
      <c r="F54">
        <v>4.3</v>
      </c>
      <c r="G54">
        <v>4.9000000000000004</v>
      </c>
      <c r="H54">
        <v>4.3</v>
      </c>
      <c r="I54">
        <v>5.0999999999999996</v>
      </c>
      <c r="J54">
        <v>3.4</v>
      </c>
      <c r="K54">
        <v>4.2</v>
      </c>
      <c r="L54">
        <v>3</v>
      </c>
      <c r="M54">
        <v>5.7</v>
      </c>
      <c r="N54">
        <v>3.4</v>
      </c>
      <c r="O54">
        <v>4</v>
      </c>
      <c r="P54">
        <v>49</v>
      </c>
    </row>
    <row r="55" spans="1:16" x14ac:dyDescent="0.2">
      <c r="A55" t="s">
        <v>576</v>
      </c>
      <c r="B55" t="s">
        <v>577</v>
      </c>
      <c r="C55">
        <v>52.2</v>
      </c>
      <c r="D55">
        <v>2.7</v>
      </c>
      <c r="E55">
        <v>7.5</v>
      </c>
      <c r="F55">
        <v>4.4000000000000004</v>
      </c>
      <c r="G55">
        <v>2.8</v>
      </c>
      <c r="H55">
        <v>4.5</v>
      </c>
      <c r="I55">
        <v>2.7</v>
      </c>
      <c r="J55">
        <v>7.1</v>
      </c>
      <c r="K55">
        <v>3</v>
      </c>
      <c r="L55">
        <v>7.2</v>
      </c>
      <c r="M55">
        <v>4.7</v>
      </c>
      <c r="N55">
        <v>2.2999999999999998</v>
      </c>
      <c r="O55">
        <v>3.3</v>
      </c>
      <c r="P55">
        <v>50</v>
      </c>
    </row>
    <row r="56" spans="1:16" x14ac:dyDescent="0.2">
      <c r="A56" t="s">
        <v>574</v>
      </c>
      <c r="B56" t="s">
        <v>575</v>
      </c>
      <c r="C56">
        <v>52.4</v>
      </c>
      <c r="D56">
        <v>7</v>
      </c>
      <c r="E56">
        <v>5.6</v>
      </c>
      <c r="F56">
        <v>3.3</v>
      </c>
      <c r="G56">
        <v>4.0999999999999996</v>
      </c>
      <c r="H56">
        <v>4.4000000000000004</v>
      </c>
      <c r="I56">
        <v>6.9</v>
      </c>
      <c r="J56">
        <v>3</v>
      </c>
      <c r="K56">
        <v>4.5999999999999996</v>
      </c>
      <c r="L56">
        <v>3.4</v>
      </c>
      <c r="M56">
        <v>4</v>
      </c>
      <c r="N56">
        <v>2.8</v>
      </c>
      <c r="O56">
        <v>3.3</v>
      </c>
      <c r="P56">
        <v>51</v>
      </c>
    </row>
    <row r="57" spans="1:16" x14ac:dyDescent="0.2">
      <c r="A57" t="s">
        <v>573</v>
      </c>
      <c r="B57" t="s">
        <v>572</v>
      </c>
      <c r="C57">
        <v>54.199999999999996</v>
      </c>
      <c r="D57">
        <v>5.0999999999999996</v>
      </c>
      <c r="E57">
        <v>6</v>
      </c>
      <c r="F57">
        <v>4</v>
      </c>
      <c r="G57">
        <v>4.0999999999999996</v>
      </c>
      <c r="H57">
        <v>5.6</v>
      </c>
      <c r="I57">
        <v>5</v>
      </c>
      <c r="J57">
        <v>4</v>
      </c>
      <c r="K57">
        <v>2.6</v>
      </c>
      <c r="L57">
        <v>4.3</v>
      </c>
      <c r="M57">
        <v>4.5</v>
      </c>
      <c r="N57">
        <v>2.2000000000000002</v>
      </c>
      <c r="O57">
        <v>6.8</v>
      </c>
      <c r="P57">
        <v>52</v>
      </c>
    </row>
    <row r="58" spans="1:16" x14ac:dyDescent="0.2">
      <c r="A58" t="s">
        <v>571</v>
      </c>
      <c r="B58" t="s">
        <v>572</v>
      </c>
      <c r="C58">
        <v>54.2</v>
      </c>
      <c r="D58">
        <v>5.0999999999999996</v>
      </c>
      <c r="E58">
        <v>3.7</v>
      </c>
      <c r="F58">
        <v>3.6</v>
      </c>
      <c r="G58">
        <v>7.1</v>
      </c>
      <c r="H58">
        <v>4.8</v>
      </c>
      <c r="I58">
        <v>6</v>
      </c>
      <c r="J58">
        <v>3.9</v>
      </c>
      <c r="K58">
        <v>4.0999999999999996</v>
      </c>
      <c r="L58">
        <v>3.6</v>
      </c>
      <c r="M58">
        <v>4</v>
      </c>
      <c r="N58">
        <v>2.5</v>
      </c>
      <c r="O58">
        <v>5.8</v>
      </c>
      <c r="P58">
        <v>53</v>
      </c>
    </row>
    <row r="59" spans="1:16" x14ac:dyDescent="0.2">
      <c r="A59" t="s">
        <v>569</v>
      </c>
      <c r="B59" t="s">
        <v>570</v>
      </c>
      <c r="C59">
        <v>54.3</v>
      </c>
      <c r="D59">
        <v>4.5</v>
      </c>
      <c r="E59">
        <v>5.6</v>
      </c>
      <c r="F59">
        <v>3.6</v>
      </c>
      <c r="G59">
        <v>6.2</v>
      </c>
      <c r="H59">
        <v>4.5999999999999996</v>
      </c>
      <c r="I59">
        <v>7.4</v>
      </c>
      <c r="J59">
        <v>4</v>
      </c>
      <c r="K59">
        <v>4.0999999999999996</v>
      </c>
      <c r="L59">
        <v>1.8</v>
      </c>
      <c r="M59">
        <v>4.4000000000000004</v>
      </c>
      <c r="N59">
        <v>1.9</v>
      </c>
      <c r="O59">
        <v>6.2</v>
      </c>
      <c r="P59">
        <v>54</v>
      </c>
    </row>
    <row r="60" spans="1:16" x14ac:dyDescent="0.2">
      <c r="A60" t="s">
        <v>567</v>
      </c>
      <c r="B60" t="s">
        <v>568</v>
      </c>
      <c r="C60">
        <v>55.099999999999994</v>
      </c>
      <c r="D60">
        <v>3.9</v>
      </c>
      <c r="E60">
        <v>7.4</v>
      </c>
      <c r="F60">
        <v>6.8</v>
      </c>
      <c r="G60">
        <v>3</v>
      </c>
      <c r="H60">
        <v>7.2</v>
      </c>
      <c r="I60">
        <v>3.7</v>
      </c>
      <c r="J60">
        <v>7.4</v>
      </c>
      <c r="K60">
        <v>2.2999999999999998</v>
      </c>
      <c r="L60">
        <v>6.6</v>
      </c>
      <c r="M60">
        <v>2.7</v>
      </c>
      <c r="N60">
        <v>0.8</v>
      </c>
      <c r="O60">
        <v>3.3</v>
      </c>
      <c r="P60">
        <v>55</v>
      </c>
    </row>
    <row r="61" spans="1:16" x14ac:dyDescent="0.2">
      <c r="A61" t="s">
        <v>256</v>
      </c>
      <c r="B61" t="s">
        <v>566</v>
      </c>
      <c r="C61">
        <v>55.8</v>
      </c>
      <c r="D61">
        <v>3.6</v>
      </c>
      <c r="E61">
        <v>4.0999999999999996</v>
      </c>
      <c r="F61">
        <v>4.3</v>
      </c>
      <c r="G61">
        <v>5.7</v>
      </c>
      <c r="H61">
        <v>2.9</v>
      </c>
      <c r="I61">
        <v>4.0999999999999996</v>
      </c>
      <c r="J61">
        <v>5.8</v>
      </c>
      <c r="K61">
        <v>4.3</v>
      </c>
      <c r="L61">
        <v>3.6</v>
      </c>
      <c r="M61">
        <v>4.4000000000000004</v>
      </c>
      <c r="N61">
        <v>5.6</v>
      </c>
      <c r="O61">
        <v>7.4</v>
      </c>
      <c r="P61">
        <v>56</v>
      </c>
    </row>
    <row r="62" spans="1:16" x14ac:dyDescent="0.2">
      <c r="A62" t="s">
        <v>564</v>
      </c>
      <c r="B62" t="s">
        <v>565</v>
      </c>
      <c r="C62">
        <v>56.1</v>
      </c>
      <c r="D62">
        <v>3.1</v>
      </c>
      <c r="E62">
        <v>3.3</v>
      </c>
      <c r="F62">
        <v>4</v>
      </c>
      <c r="G62">
        <v>6.1</v>
      </c>
      <c r="H62">
        <v>6.9</v>
      </c>
      <c r="I62">
        <v>4.8</v>
      </c>
      <c r="J62">
        <v>2.5</v>
      </c>
      <c r="K62">
        <v>6.6</v>
      </c>
      <c r="L62">
        <v>4.9000000000000004</v>
      </c>
      <c r="M62">
        <v>7.9</v>
      </c>
      <c r="N62">
        <v>3.4</v>
      </c>
      <c r="O62">
        <v>2.6</v>
      </c>
      <c r="P62">
        <v>57</v>
      </c>
    </row>
    <row r="63" spans="1:16" x14ac:dyDescent="0.2">
      <c r="A63" t="s">
        <v>562</v>
      </c>
      <c r="B63" t="s">
        <v>563</v>
      </c>
      <c r="C63">
        <v>56.4</v>
      </c>
      <c r="D63">
        <v>5.0999999999999996</v>
      </c>
      <c r="E63">
        <v>6.8</v>
      </c>
      <c r="F63">
        <v>5.0999999999999996</v>
      </c>
      <c r="G63">
        <v>3.2</v>
      </c>
      <c r="H63">
        <v>4</v>
      </c>
      <c r="I63">
        <v>4.4000000000000004</v>
      </c>
      <c r="J63">
        <v>6.4</v>
      </c>
      <c r="K63">
        <v>4</v>
      </c>
      <c r="L63">
        <v>7</v>
      </c>
      <c r="M63">
        <v>5</v>
      </c>
      <c r="N63">
        <v>3.1</v>
      </c>
      <c r="O63">
        <v>2.2999999999999998</v>
      </c>
      <c r="P63">
        <v>58</v>
      </c>
    </row>
    <row r="64" spans="1:16" x14ac:dyDescent="0.2">
      <c r="A64" t="s">
        <v>560</v>
      </c>
      <c r="B64" t="s">
        <v>561</v>
      </c>
      <c r="C64">
        <v>56.7</v>
      </c>
      <c r="D64">
        <v>4.5</v>
      </c>
      <c r="E64">
        <v>6.2</v>
      </c>
      <c r="F64">
        <v>3.8</v>
      </c>
      <c r="G64">
        <v>6</v>
      </c>
      <c r="H64">
        <v>2.6</v>
      </c>
      <c r="I64">
        <v>8.3000000000000007</v>
      </c>
      <c r="J64">
        <v>5.2</v>
      </c>
      <c r="K64">
        <v>4.0999999999999996</v>
      </c>
      <c r="L64">
        <v>3.3</v>
      </c>
      <c r="M64">
        <v>4.4000000000000004</v>
      </c>
      <c r="N64">
        <v>2.5</v>
      </c>
      <c r="O64">
        <v>5.8</v>
      </c>
      <c r="P64">
        <v>59</v>
      </c>
    </row>
    <row r="65" spans="1:16" x14ac:dyDescent="0.2">
      <c r="A65" t="s">
        <v>243</v>
      </c>
      <c r="B65" t="s">
        <v>559</v>
      </c>
      <c r="C65">
        <v>56.900000000000006</v>
      </c>
      <c r="D65">
        <v>3.2</v>
      </c>
      <c r="E65">
        <v>7.9</v>
      </c>
      <c r="F65">
        <v>4.8</v>
      </c>
      <c r="G65">
        <v>5.3</v>
      </c>
      <c r="H65">
        <v>4.8</v>
      </c>
      <c r="I65">
        <v>3.4</v>
      </c>
      <c r="J65">
        <v>3.7</v>
      </c>
      <c r="K65">
        <v>3.6</v>
      </c>
      <c r="L65">
        <v>2.7</v>
      </c>
      <c r="M65">
        <v>3.7</v>
      </c>
      <c r="N65">
        <v>5.6</v>
      </c>
      <c r="O65">
        <v>8.1999999999999993</v>
      </c>
      <c r="P65">
        <v>60</v>
      </c>
    </row>
    <row r="66" spans="1:16" x14ac:dyDescent="0.2">
      <c r="A66" t="s">
        <v>557</v>
      </c>
      <c r="B66" t="s">
        <v>558</v>
      </c>
      <c r="C66">
        <v>57.900000000000006</v>
      </c>
      <c r="D66">
        <v>4.3</v>
      </c>
      <c r="E66">
        <v>6.5</v>
      </c>
      <c r="F66">
        <v>9.1999999999999993</v>
      </c>
      <c r="G66">
        <v>5.5</v>
      </c>
      <c r="H66">
        <v>2.2999999999999998</v>
      </c>
      <c r="I66">
        <v>4.9000000000000004</v>
      </c>
      <c r="J66">
        <v>3.8</v>
      </c>
      <c r="K66">
        <v>4.0999999999999996</v>
      </c>
      <c r="L66">
        <v>3.2</v>
      </c>
      <c r="M66">
        <v>4.4000000000000004</v>
      </c>
      <c r="N66">
        <v>3.1</v>
      </c>
      <c r="O66">
        <v>6.6</v>
      </c>
      <c r="P66">
        <v>61</v>
      </c>
    </row>
    <row r="67" spans="1:16" x14ac:dyDescent="0.2">
      <c r="A67" t="s">
        <v>555</v>
      </c>
      <c r="B67" t="s">
        <v>556</v>
      </c>
      <c r="C67">
        <v>59.5</v>
      </c>
      <c r="D67">
        <v>3.7</v>
      </c>
      <c r="E67">
        <v>7.6</v>
      </c>
      <c r="F67">
        <v>7.7</v>
      </c>
      <c r="G67">
        <v>5</v>
      </c>
      <c r="H67">
        <v>2.9</v>
      </c>
      <c r="I67">
        <v>4.3</v>
      </c>
      <c r="J67">
        <v>8.1</v>
      </c>
      <c r="K67">
        <v>4.3</v>
      </c>
      <c r="L67">
        <v>6.8</v>
      </c>
      <c r="M67">
        <v>4.4000000000000004</v>
      </c>
      <c r="N67">
        <v>2</v>
      </c>
      <c r="O67">
        <v>2.7</v>
      </c>
      <c r="P67">
        <v>62</v>
      </c>
    </row>
    <row r="68" spans="1:16" x14ac:dyDescent="0.2">
      <c r="A68" t="s">
        <v>553</v>
      </c>
      <c r="B68" t="s">
        <v>554</v>
      </c>
      <c r="C68">
        <v>60.100000000000009</v>
      </c>
      <c r="D68">
        <v>3.7</v>
      </c>
      <c r="E68">
        <v>7</v>
      </c>
      <c r="F68">
        <v>2.5</v>
      </c>
      <c r="G68">
        <v>5.0999999999999996</v>
      </c>
      <c r="H68">
        <v>4.0999999999999996</v>
      </c>
      <c r="I68">
        <v>5.6</v>
      </c>
      <c r="J68">
        <v>7.5</v>
      </c>
      <c r="K68">
        <v>4.8</v>
      </c>
      <c r="L68">
        <v>6.6</v>
      </c>
      <c r="M68">
        <v>5.8</v>
      </c>
      <c r="N68">
        <v>2.7</v>
      </c>
      <c r="O68">
        <v>4.7</v>
      </c>
      <c r="P68">
        <v>63</v>
      </c>
    </row>
    <row r="69" spans="1:16" x14ac:dyDescent="0.2">
      <c r="A69" t="s">
        <v>551</v>
      </c>
      <c r="B69" t="s">
        <v>552</v>
      </c>
      <c r="C69">
        <v>60.800000000000004</v>
      </c>
      <c r="D69">
        <v>3.7</v>
      </c>
      <c r="E69">
        <v>5.8</v>
      </c>
      <c r="F69">
        <v>6.7</v>
      </c>
      <c r="G69">
        <v>7.7</v>
      </c>
      <c r="H69">
        <v>5</v>
      </c>
      <c r="I69">
        <v>5.6</v>
      </c>
      <c r="J69">
        <v>3.5</v>
      </c>
      <c r="K69">
        <v>4.9000000000000004</v>
      </c>
      <c r="L69">
        <v>4.3</v>
      </c>
      <c r="M69">
        <v>5.8</v>
      </c>
      <c r="N69">
        <v>3.1</v>
      </c>
      <c r="O69">
        <v>4.7</v>
      </c>
      <c r="P69">
        <v>64</v>
      </c>
    </row>
    <row r="70" spans="1:16" x14ac:dyDescent="0.2">
      <c r="A70" t="s">
        <v>549</v>
      </c>
      <c r="B70" t="s">
        <v>550</v>
      </c>
      <c r="C70">
        <v>60.9</v>
      </c>
      <c r="D70">
        <v>3.8</v>
      </c>
      <c r="E70">
        <v>6.9</v>
      </c>
      <c r="F70">
        <v>5.0999999999999996</v>
      </c>
      <c r="G70">
        <v>3.6</v>
      </c>
      <c r="H70">
        <v>3.5</v>
      </c>
      <c r="I70">
        <v>5</v>
      </c>
      <c r="J70">
        <v>8.3000000000000007</v>
      </c>
      <c r="K70">
        <v>4</v>
      </c>
      <c r="L70">
        <v>7.8</v>
      </c>
      <c r="M70">
        <v>4.7</v>
      </c>
      <c r="N70">
        <v>4.2</v>
      </c>
      <c r="O70">
        <v>4</v>
      </c>
      <c r="P70">
        <v>65</v>
      </c>
    </row>
    <row r="71" spans="1:16" x14ac:dyDescent="0.2">
      <c r="A71" t="s">
        <v>547</v>
      </c>
      <c r="B71" t="s">
        <v>548</v>
      </c>
      <c r="C71">
        <v>61.4</v>
      </c>
      <c r="D71">
        <v>4.5</v>
      </c>
      <c r="E71">
        <v>5.5</v>
      </c>
      <c r="F71">
        <v>2.6</v>
      </c>
      <c r="G71">
        <v>5.7</v>
      </c>
      <c r="H71">
        <v>5.2</v>
      </c>
      <c r="I71">
        <v>7.7</v>
      </c>
      <c r="J71">
        <v>3.8</v>
      </c>
      <c r="K71">
        <v>5.9</v>
      </c>
      <c r="L71">
        <v>2.6</v>
      </c>
      <c r="M71">
        <v>6.5</v>
      </c>
      <c r="N71">
        <v>3.3</v>
      </c>
      <c r="O71">
        <v>8.1</v>
      </c>
      <c r="P71">
        <v>66</v>
      </c>
    </row>
    <row r="72" spans="1:16" x14ac:dyDescent="0.2">
      <c r="A72" t="s">
        <v>546</v>
      </c>
      <c r="B72" t="s">
        <v>545</v>
      </c>
      <c r="C72">
        <v>62.099999999999994</v>
      </c>
      <c r="D72">
        <v>7.1</v>
      </c>
      <c r="E72">
        <v>4.3</v>
      </c>
      <c r="F72">
        <v>4.7</v>
      </c>
      <c r="G72">
        <v>7.2</v>
      </c>
      <c r="H72">
        <v>3.9</v>
      </c>
      <c r="I72">
        <v>5.2</v>
      </c>
      <c r="J72">
        <v>3.7</v>
      </c>
      <c r="K72">
        <v>5.7</v>
      </c>
      <c r="L72">
        <v>5.3</v>
      </c>
      <c r="M72">
        <v>5.3</v>
      </c>
      <c r="N72">
        <v>3.3</v>
      </c>
      <c r="O72">
        <v>6.4</v>
      </c>
      <c r="P72">
        <v>67</v>
      </c>
    </row>
    <row r="73" spans="1:16" x14ac:dyDescent="0.2">
      <c r="A73" t="s">
        <v>544</v>
      </c>
      <c r="B73" t="s">
        <v>545</v>
      </c>
      <c r="C73">
        <v>62.1</v>
      </c>
      <c r="D73">
        <v>6.7</v>
      </c>
      <c r="E73">
        <v>3.7</v>
      </c>
      <c r="F73">
        <v>1.9</v>
      </c>
      <c r="G73">
        <v>6.6</v>
      </c>
      <c r="H73">
        <v>5.4</v>
      </c>
      <c r="I73">
        <v>9.1</v>
      </c>
      <c r="J73">
        <v>3.7</v>
      </c>
      <c r="K73">
        <v>7.3</v>
      </c>
      <c r="L73">
        <v>5.3</v>
      </c>
      <c r="M73">
        <v>5.0999999999999996</v>
      </c>
      <c r="N73">
        <v>2.5</v>
      </c>
      <c r="O73">
        <v>4.8</v>
      </c>
      <c r="P73">
        <v>68</v>
      </c>
    </row>
    <row r="74" spans="1:16" x14ac:dyDescent="0.2">
      <c r="A74" t="s">
        <v>542</v>
      </c>
      <c r="B74" t="s">
        <v>543</v>
      </c>
      <c r="C74">
        <v>62.6</v>
      </c>
      <c r="D74">
        <v>4.4000000000000004</v>
      </c>
      <c r="E74">
        <v>7.3</v>
      </c>
      <c r="F74">
        <v>5.7</v>
      </c>
      <c r="G74">
        <v>6.2</v>
      </c>
      <c r="H74">
        <v>4.4000000000000004</v>
      </c>
      <c r="I74">
        <v>6.3</v>
      </c>
      <c r="J74">
        <v>4.8</v>
      </c>
      <c r="K74">
        <v>4.5</v>
      </c>
      <c r="L74">
        <v>2.7</v>
      </c>
      <c r="M74">
        <v>4.5</v>
      </c>
      <c r="N74">
        <v>6.6</v>
      </c>
      <c r="O74">
        <v>5.2</v>
      </c>
      <c r="P74">
        <v>69</v>
      </c>
    </row>
    <row r="75" spans="1:16" x14ac:dyDescent="0.2">
      <c r="A75" t="s">
        <v>540</v>
      </c>
      <c r="B75" t="s">
        <v>541</v>
      </c>
      <c r="C75">
        <v>62.800000000000004</v>
      </c>
      <c r="D75">
        <v>5.8</v>
      </c>
      <c r="E75">
        <v>6.2</v>
      </c>
      <c r="F75">
        <v>4.5999999999999996</v>
      </c>
      <c r="G75">
        <v>4.8</v>
      </c>
      <c r="H75">
        <v>4.8</v>
      </c>
      <c r="I75">
        <v>6.7</v>
      </c>
      <c r="J75">
        <v>5.7</v>
      </c>
      <c r="K75">
        <v>6.7</v>
      </c>
      <c r="L75">
        <v>4.4000000000000004</v>
      </c>
      <c r="M75">
        <v>6.7</v>
      </c>
      <c r="N75">
        <v>2.5</v>
      </c>
      <c r="O75">
        <v>3.9</v>
      </c>
      <c r="P75">
        <v>70</v>
      </c>
    </row>
    <row r="76" spans="1:16" x14ac:dyDescent="0.2">
      <c r="A76" t="s">
        <v>538</v>
      </c>
      <c r="B76" t="s">
        <v>539</v>
      </c>
      <c r="C76">
        <v>62.9</v>
      </c>
      <c r="D76">
        <v>4.5</v>
      </c>
      <c r="E76">
        <v>3.5</v>
      </c>
      <c r="F76">
        <v>4.3</v>
      </c>
      <c r="G76">
        <v>7.1</v>
      </c>
      <c r="H76">
        <v>7.3</v>
      </c>
      <c r="I76">
        <v>6.1</v>
      </c>
      <c r="J76">
        <v>3.1</v>
      </c>
      <c r="K76">
        <v>7.5</v>
      </c>
      <c r="L76">
        <v>2.2999999999999998</v>
      </c>
      <c r="M76">
        <v>8.4</v>
      </c>
      <c r="N76">
        <v>3.9</v>
      </c>
      <c r="O76">
        <v>4.9000000000000004</v>
      </c>
      <c r="P76">
        <v>71</v>
      </c>
    </row>
    <row r="77" spans="1:16" x14ac:dyDescent="0.2">
      <c r="A77" t="s">
        <v>536</v>
      </c>
      <c r="B77" t="s">
        <v>537</v>
      </c>
      <c r="C77">
        <v>63</v>
      </c>
      <c r="D77">
        <v>4.3</v>
      </c>
      <c r="E77">
        <v>5.9</v>
      </c>
      <c r="F77">
        <v>3.3</v>
      </c>
      <c r="G77">
        <v>5.3</v>
      </c>
      <c r="H77">
        <v>6.3</v>
      </c>
      <c r="I77">
        <v>7.1</v>
      </c>
      <c r="J77">
        <v>3.2</v>
      </c>
      <c r="K77">
        <v>7.1</v>
      </c>
      <c r="L77">
        <v>4.0999999999999996</v>
      </c>
      <c r="M77">
        <v>7.2</v>
      </c>
      <c r="N77">
        <v>3.8</v>
      </c>
      <c r="O77">
        <v>5.4</v>
      </c>
      <c r="P77">
        <v>72</v>
      </c>
    </row>
    <row r="78" spans="1:16" x14ac:dyDescent="0.2">
      <c r="A78" t="s">
        <v>534</v>
      </c>
      <c r="B78" t="s">
        <v>535</v>
      </c>
      <c r="C78">
        <v>64.199999999999989</v>
      </c>
      <c r="D78">
        <v>6.8</v>
      </c>
      <c r="E78">
        <v>5.0999999999999996</v>
      </c>
      <c r="F78">
        <v>6.2</v>
      </c>
      <c r="G78">
        <v>4</v>
      </c>
      <c r="H78">
        <v>4.4000000000000004</v>
      </c>
      <c r="I78">
        <v>8.1</v>
      </c>
      <c r="J78">
        <v>4.5</v>
      </c>
      <c r="K78">
        <v>6.4</v>
      </c>
      <c r="L78">
        <v>3.1</v>
      </c>
      <c r="M78">
        <v>6.1</v>
      </c>
      <c r="N78">
        <v>3.3</v>
      </c>
      <c r="O78">
        <v>6.2</v>
      </c>
      <c r="P78">
        <v>73</v>
      </c>
    </row>
    <row r="79" spans="1:16" x14ac:dyDescent="0.2">
      <c r="A79" t="s">
        <v>533</v>
      </c>
      <c r="B79" t="s">
        <v>532</v>
      </c>
      <c r="C79">
        <v>64.5</v>
      </c>
      <c r="D79">
        <v>4.8</v>
      </c>
      <c r="E79">
        <v>7.8</v>
      </c>
      <c r="F79">
        <v>6.1</v>
      </c>
      <c r="G79">
        <v>5.4</v>
      </c>
      <c r="H79">
        <v>3.9</v>
      </c>
      <c r="I79">
        <v>7.8</v>
      </c>
      <c r="J79">
        <v>5.2</v>
      </c>
      <c r="K79">
        <v>4.9000000000000004</v>
      </c>
      <c r="L79">
        <v>4.2</v>
      </c>
      <c r="M79">
        <v>5.7</v>
      </c>
      <c r="N79">
        <v>2.8</v>
      </c>
      <c r="O79">
        <v>5.9</v>
      </c>
      <c r="P79">
        <v>74</v>
      </c>
    </row>
    <row r="80" spans="1:16" x14ac:dyDescent="0.2">
      <c r="A80" t="s">
        <v>531</v>
      </c>
      <c r="B80" t="s">
        <v>532</v>
      </c>
      <c r="C80">
        <v>64.500000000000014</v>
      </c>
      <c r="D80">
        <v>5.2</v>
      </c>
      <c r="E80">
        <v>8.1</v>
      </c>
      <c r="F80">
        <v>3.7</v>
      </c>
      <c r="G80">
        <v>5.5</v>
      </c>
      <c r="H80">
        <v>2.7</v>
      </c>
      <c r="I80">
        <v>5.3</v>
      </c>
      <c r="J80">
        <v>7.2</v>
      </c>
      <c r="K80">
        <v>5.0999999999999996</v>
      </c>
      <c r="L80">
        <v>7.2</v>
      </c>
      <c r="M80">
        <v>5.5</v>
      </c>
      <c r="N80">
        <v>3.4</v>
      </c>
      <c r="O80">
        <v>5.6</v>
      </c>
      <c r="P80">
        <v>75</v>
      </c>
    </row>
    <row r="81" spans="1:16" x14ac:dyDescent="0.2">
      <c r="A81" t="s">
        <v>529</v>
      </c>
      <c r="B81" t="s">
        <v>530</v>
      </c>
      <c r="C81">
        <v>64.8</v>
      </c>
      <c r="D81">
        <v>3.9</v>
      </c>
      <c r="E81">
        <v>5.0999999999999996</v>
      </c>
      <c r="F81">
        <v>4.8</v>
      </c>
      <c r="G81">
        <v>7</v>
      </c>
      <c r="H81">
        <v>3.6</v>
      </c>
      <c r="I81">
        <v>10</v>
      </c>
      <c r="J81">
        <v>4.4000000000000004</v>
      </c>
      <c r="K81">
        <v>4.9000000000000004</v>
      </c>
      <c r="L81">
        <v>3.5</v>
      </c>
      <c r="M81">
        <v>4.9000000000000004</v>
      </c>
      <c r="N81">
        <v>3.2</v>
      </c>
      <c r="O81">
        <v>9.5</v>
      </c>
      <c r="P81">
        <v>76</v>
      </c>
    </row>
    <row r="82" spans="1:16" x14ac:dyDescent="0.2">
      <c r="A82" t="s">
        <v>527</v>
      </c>
      <c r="B82" t="s">
        <v>528</v>
      </c>
      <c r="C82">
        <v>65.400000000000006</v>
      </c>
      <c r="D82">
        <v>6</v>
      </c>
      <c r="E82">
        <v>7.8</v>
      </c>
      <c r="F82">
        <v>4.7</v>
      </c>
      <c r="G82">
        <v>4.5999999999999996</v>
      </c>
      <c r="H82">
        <v>7</v>
      </c>
      <c r="I82">
        <v>4.7</v>
      </c>
      <c r="J82">
        <v>6.7</v>
      </c>
      <c r="K82">
        <v>6</v>
      </c>
      <c r="L82">
        <v>5.2</v>
      </c>
      <c r="M82">
        <v>6</v>
      </c>
      <c r="N82">
        <v>3.2</v>
      </c>
      <c r="O82">
        <v>3.5</v>
      </c>
      <c r="P82">
        <v>77</v>
      </c>
    </row>
    <row r="83" spans="1:16" x14ac:dyDescent="0.2">
      <c r="A83" t="s">
        <v>525</v>
      </c>
      <c r="B83" t="s">
        <v>526</v>
      </c>
      <c r="C83">
        <v>66.5</v>
      </c>
      <c r="D83">
        <v>4.8</v>
      </c>
      <c r="E83">
        <v>7.8</v>
      </c>
      <c r="F83">
        <v>5.4</v>
      </c>
      <c r="G83">
        <v>4.5999999999999996</v>
      </c>
      <c r="H83">
        <v>5.9</v>
      </c>
      <c r="I83">
        <v>4.4000000000000004</v>
      </c>
      <c r="J83">
        <v>9.8000000000000007</v>
      </c>
      <c r="K83">
        <v>4.4000000000000004</v>
      </c>
      <c r="L83">
        <v>8.3000000000000007</v>
      </c>
      <c r="M83">
        <v>5.9</v>
      </c>
      <c r="N83">
        <v>2.6</v>
      </c>
      <c r="O83">
        <v>2.6</v>
      </c>
      <c r="P83">
        <v>78</v>
      </c>
    </row>
    <row r="84" spans="1:16" x14ac:dyDescent="0.2">
      <c r="A84" t="s">
        <v>524</v>
      </c>
      <c r="B84" t="s">
        <v>523</v>
      </c>
      <c r="C84">
        <v>66.600000000000009</v>
      </c>
      <c r="D84">
        <v>5.5</v>
      </c>
      <c r="E84">
        <v>7.1</v>
      </c>
      <c r="F84">
        <v>6.8</v>
      </c>
      <c r="G84">
        <v>4.2</v>
      </c>
      <c r="H84">
        <v>4.5</v>
      </c>
      <c r="I84">
        <v>6</v>
      </c>
      <c r="J84">
        <v>4.5</v>
      </c>
      <c r="K84">
        <v>6.2</v>
      </c>
      <c r="L84">
        <v>6.2</v>
      </c>
      <c r="M84">
        <v>7.3</v>
      </c>
      <c r="N84">
        <v>4.3</v>
      </c>
      <c r="O84">
        <v>4</v>
      </c>
      <c r="P84">
        <v>79</v>
      </c>
    </row>
    <row r="85" spans="1:16" x14ac:dyDescent="0.2">
      <c r="A85" t="s">
        <v>522</v>
      </c>
      <c r="B85" t="s">
        <v>523</v>
      </c>
      <c r="C85">
        <v>66.600000000000009</v>
      </c>
      <c r="D85">
        <v>5.6</v>
      </c>
      <c r="E85">
        <v>7.6</v>
      </c>
      <c r="F85">
        <v>9.6</v>
      </c>
      <c r="G85">
        <v>4</v>
      </c>
      <c r="H85">
        <v>5.6</v>
      </c>
      <c r="I85">
        <v>3</v>
      </c>
      <c r="J85">
        <v>8.1</v>
      </c>
      <c r="K85">
        <v>3.2</v>
      </c>
      <c r="L85">
        <v>8.6</v>
      </c>
      <c r="M85">
        <v>4.4000000000000004</v>
      </c>
      <c r="N85">
        <v>1.7</v>
      </c>
      <c r="O85">
        <v>5.2</v>
      </c>
      <c r="P85">
        <v>80</v>
      </c>
    </row>
    <row r="86" spans="1:16" x14ac:dyDescent="0.2">
      <c r="A86" t="s">
        <v>520</v>
      </c>
      <c r="B86" t="s">
        <v>521</v>
      </c>
      <c r="C86">
        <v>66.7</v>
      </c>
      <c r="D86">
        <v>4.5</v>
      </c>
      <c r="E86">
        <v>7.7</v>
      </c>
      <c r="F86">
        <v>2.9</v>
      </c>
      <c r="G86">
        <v>5.9</v>
      </c>
      <c r="H86">
        <v>5.7</v>
      </c>
      <c r="I86">
        <v>5.0999999999999996</v>
      </c>
      <c r="J86">
        <v>7.8</v>
      </c>
      <c r="K86">
        <v>6.7</v>
      </c>
      <c r="L86">
        <v>6.4</v>
      </c>
      <c r="M86">
        <v>6.7</v>
      </c>
      <c r="N86">
        <v>3.1</v>
      </c>
      <c r="O86">
        <v>4.2</v>
      </c>
      <c r="P86">
        <v>81</v>
      </c>
    </row>
    <row r="87" spans="1:16" x14ac:dyDescent="0.2">
      <c r="A87" t="s">
        <v>518</v>
      </c>
      <c r="B87" t="s">
        <v>519</v>
      </c>
      <c r="C87">
        <v>66.900000000000006</v>
      </c>
      <c r="D87">
        <v>5.2</v>
      </c>
      <c r="E87">
        <v>7.2</v>
      </c>
      <c r="F87">
        <v>6.8</v>
      </c>
      <c r="G87">
        <v>3.3</v>
      </c>
      <c r="H87">
        <v>6</v>
      </c>
      <c r="I87">
        <v>3.5</v>
      </c>
      <c r="J87">
        <v>8.1999999999999993</v>
      </c>
      <c r="K87">
        <v>5</v>
      </c>
      <c r="L87">
        <v>9.6999999999999993</v>
      </c>
      <c r="M87">
        <v>6.2</v>
      </c>
      <c r="N87">
        <v>3.4</v>
      </c>
      <c r="O87">
        <v>2.4</v>
      </c>
      <c r="P87">
        <v>82</v>
      </c>
    </row>
    <row r="88" spans="1:16" x14ac:dyDescent="0.2">
      <c r="A88" t="s">
        <v>516</v>
      </c>
      <c r="B88" t="s">
        <v>517</v>
      </c>
      <c r="C88">
        <v>67.000000000000014</v>
      </c>
      <c r="D88">
        <v>5.4</v>
      </c>
      <c r="E88">
        <v>6.7</v>
      </c>
      <c r="F88">
        <v>5.6</v>
      </c>
      <c r="G88">
        <v>6.1</v>
      </c>
      <c r="H88">
        <v>3.1</v>
      </c>
      <c r="I88">
        <v>6.7</v>
      </c>
      <c r="J88">
        <v>6.6</v>
      </c>
      <c r="K88">
        <v>3.6</v>
      </c>
      <c r="L88">
        <v>5.7</v>
      </c>
      <c r="M88">
        <v>4.0999999999999996</v>
      </c>
      <c r="N88">
        <v>6.5</v>
      </c>
      <c r="O88">
        <v>6.9</v>
      </c>
      <c r="P88">
        <v>83</v>
      </c>
    </row>
    <row r="89" spans="1:16" x14ac:dyDescent="0.2">
      <c r="A89" t="s">
        <v>514</v>
      </c>
      <c r="B89" t="s">
        <v>515</v>
      </c>
      <c r="C89">
        <v>67.399999999999991</v>
      </c>
      <c r="D89">
        <v>3</v>
      </c>
      <c r="E89">
        <v>7.5</v>
      </c>
      <c r="F89">
        <v>9.4</v>
      </c>
      <c r="G89">
        <v>5.5</v>
      </c>
      <c r="H89">
        <v>4.5999999999999996</v>
      </c>
      <c r="I89">
        <v>5.8</v>
      </c>
      <c r="J89">
        <v>2.8</v>
      </c>
      <c r="K89">
        <v>5.9</v>
      </c>
      <c r="L89">
        <v>4.9000000000000004</v>
      </c>
      <c r="M89">
        <v>5.7</v>
      </c>
      <c r="N89">
        <v>5.5</v>
      </c>
      <c r="O89">
        <v>6.8</v>
      </c>
      <c r="P89">
        <v>84</v>
      </c>
    </row>
    <row r="90" spans="1:16" x14ac:dyDescent="0.2">
      <c r="A90" t="s">
        <v>512</v>
      </c>
      <c r="B90" t="s">
        <v>513</v>
      </c>
      <c r="C90">
        <v>67.5</v>
      </c>
      <c r="D90">
        <v>5.4</v>
      </c>
      <c r="E90">
        <v>8.5</v>
      </c>
      <c r="F90">
        <v>9.3000000000000007</v>
      </c>
      <c r="G90">
        <v>4</v>
      </c>
      <c r="H90">
        <v>4.5</v>
      </c>
      <c r="I90">
        <v>3</v>
      </c>
      <c r="J90">
        <v>7.8</v>
      </c>
      <c r="K90">
        <v>4.0999999999999996</v>
      </c>
      <c r="L90">
        <v>8.4</v>
      </c>
      <c r="M90">
        <v>4.5999999999999996</v>
      </c>
      <c r="N90">
        <v>3.5</v>
      </c>
      <c r="O90">
        <v>4.4000000000000004</v>
      </c>
      <c r="P90">
        <v>85</v>
      </c>
    </row>
    <row r="91" spans="1:16" x14ac:dyDescent="0.2">
      <c r="A91" t="s">
        <v>510</v>
      </c>
      <c r="B91" t="s">
        <v>511</v>
      </c>
      <c r="C91">
        <v>67.8</v>
      </c>
      <c r="D91">
        <v>4.2</v>
      </c>
      <c r="E91">
        <v>8.6</v>
      </c>
      <c r="F91">
        <v>6.8</v>
      </c>
      <c r="G91">
        <v>5.8</v>
      </c>
      <c r="H91">
        <v>4.2</v>
      </c>
      <c r="I91">
        <v>6</v>
      </c>
      <c r="J91">
        <v>5.8</v>
      </c>
      <c r="K91">
        <v>4.2</v>
      </c>
      <c r="L91">
        <v>3.6</v>
      </c>
      <c r="M91">
        <v>4.4000000000000004</v>
      </c>
      <c r="N91">
        <v>7.1</v>
      </c>
      <c r="O91">
        <v>7.1</v>
      </c>
      <c r="P91">
        <v>86</v>
      </c>
    </row>
    <row r="92" spans="1:16" x14ac:dyDescent="0.2">
      <c r="A92" t="s">
        <v>508</v>
      </c>
      <c r="B92" t="s">
        <v>509</v>
      </c>
      <c r="C92">
        <v>68.2</v>
      </c>
      <c r="D92">
        <v>7.2</v>
      </c>
      <c r="E92">
        <v>7.2</v>
      </c>
      <c r="F92">
        <v>7.2</v>
      </c>
      <c r="G92">
        <v>7.9</v>
      </c>
      <c r="H92">
        <v>4.4000000000000004</v>
      </c>
      <c r="I92">
        <v>5.5</v>
      </c>
      <c r="J92">
        <v>6</v>
      </c>
      <c r="K92">
        <v>4.7</v>
      </c>
      <c r="L92">
        <v>5.4</v>
      </c>
      <c r="M92">
        <v>4.5999999999999996</v>
      </c>
      <c r="N92">
        <v>3.2</v>
      </c>
      <c r="O92">
        <v>4.9000000000000004</v>
      </c>
      <c r="P92">
        <v>87</v>
      </c>
    </row>
    <row r="93" spans="1:16" x14ac:dyDescent="0.2">
      <c r="A93" t="s">
        <v>506</v>
      </c>
      <c r="B93" t="s">
        <v>507</v>
      </c>
      <c r="C93">
        <v>68.599999999999994</v>
      </c>
      <c r="D93">
        <v>6.4</v>
      </c>
      <c r="E93">
        <v>8</v>
      </c>
      <c r="F93">
        <v>5.8</v>
      </c>
      <c r="G93">
        <v>6.5</v>
      </c>
      <c r="H93">
        <v>2.9</v>
      </c>
      <c r="I93">
        <v>5.9</v>
      </c>
      <c r="J93">
        <v>6.5</v>
      </c>
      <c r="K93">
        <v>4.3</v>
      </c>
      <c r="L93">
        <v>5.8</v>
      </c>
      <c r="M93">
        <v>4.8</v>
      </c>
      <c r="N93">
        <v>4.2</v>
      </c>
      <c r="O93">
        <v>7.5</v>
      </c>
      <c r="P93">
        <v>88</v>
      </c>
    </row>
    <row r="94" spans="1:16" x14ac:dyDescent="0.2">
      <c r="A94" t="s">
        <v>504</v>
      </c>
      <c r="B94" t="s">
        <v>505</v>
      </c>
      <c r="C94">
        <v>68.699999999999989</v>
      </c>
      <c r="D94">
        <v>5.3</v>
      </c>
      <c r="E94">
        <v>9.5</v>
      </c>
      <c r="F94">
        <v>5.6</v>
      </c>
      <c r="G94">
        <v>4.8</v>
      </c>
      <c r="H94">
        <v>3.4</v>
      </c>
      <c r="I94">
        <v>4.2</v>
      </c>
      <c r="J94">
        <v>9.3000000000000007</v>
      </c>
      <c r="K94">
        <v>3</v>
      </c>
      <c r="L94">
        <v>8.1999999999999993</v>
      </c>
      <c r="M94">
        <v>5.0999999999999996</v>
      </c>
      <c r="N94">
        <v>2.7</v>
      </c>
      <c r="O94">
        <v>7.6</v>
      </c>
      <c r="P94">
        <v>89</v>
      </c>
    </row>
    <row r="95" spans="1:16" x14ac:dyDescent="0.2">
      <c r="A95" t="s">
        <v>502</v>
      </c>
      <c r="B95" t="s">
        <v>503</v>
      </c>
      <c r="C95">
        <v>68.900000000000006</v>
      </c>
      <c r="D95">
        <v>6.2</v>
      </c>
      <c r="E95">
        <v>7.9</v>
      </c>
      <c r="F95">
        <v>5.4</v>
      </c>
      <c r="G95">
        <v>7.8</v>
      </c>
      <c r="H95">
        <v>5</v>
      </c>
      <c r="I95">
        <v>7.5</v>
      </c>
      <c r="J95">
        <v>5.8</v>
      </c>
      <c r="K95">
        <v>4.2</v>
      </c>
      <c r="L95">
        <v>5.4</v>
      </c>
      <c r="M95">
        <v>4.0999999999999996</v>
      </c>
      <c r="N95">
        <v>2.7</v>
      </c>
      <c r="O95">
        <v>6.9</v>
      </c>
      <c r="P95">
        <v>90</v>
      </c>
    </row>
    <row r="96" spans="1:16" x14ac:dyDescent="0.2">
      <c r="A96" t="s">
        <v>500</v>
      </c>
      <c r="B96" t="s">
        <v>501</v>
      </c>
      <c r="C96">
        <v>69.099999999999994</v>
      </c>
      <c r="D96">
        <v>5.6</v>
      </c>
      <c r="E96">
        <v>8.1999999999999993</v>
      </c>
      <c r="F96">
        <v>5.8</v>
      </c>
      <c r="G96">
        <v>6</v>
      </c>
      <c r="H96">
        <v>5.9</v>
      </c>
      <c r="I96">
        <v>4.3</v>
      </c>
      <c r="J96">
        <v>5.8</v>
      </c>
      <c r="K96">
        <v>6.3</v>
      </c>
      <c r="L96">
        <v>4.0999999999999996</v>
      </c>
      <c r="M96">
        <v>7</v>
      </c>
      <c r="N96">
        <v>5.3</v>
      </c>
      <c r="O96">
        <v>4.8</v>
      </c>
      <c r="P96">
        <v>91</v>
      </c>
    </row>
    <row r="97" spans="1:16" x14ac:dyDescent="0.2">
      <c r="A97" t="s">
        <v>498</v>
      </c>
      <c r="B97" t="s">
        <v>499</v>
      </c>
      <c r="C97">
        <v>69.599999999999994</v>
      </c>
      <c r="D97">
        <v>5.9</v>
      </c>
      <c r="E97">
        <v>8.8000000000000007</v>
      </c>
      <c r="F97">
        <v>5.7</v>
      </c>
      <c r="G97">
        <v>5.0999999999999996</v>
      </c>
      <c r="H97">
        <v>5.6</v>
      </c>
      <c r="I97">
        <v>5.0999999999999996</v>
      </c>
      <c r="J97">
        <v>9.1999999999999993</v>
      </c>
      <c r="K97">
        <v>4.3</v>
      </c>
      <c r="L97">
        <v>7.6</v>
      </c>
      <c r="M97">
        <v>4.5</v>
      </c>
      <c r="N97">
        <v>4.0999999999999996</v>
      </c>
      <c r="O97">
        <v>3.7</v>
      </c>
      <c r="P97">
        <v>92</v>
      </c>
    </row>
    <row r="98" spans="1:16" x14ac:dyDescent="0.2">
      <c r="A98" t="s">
        <v>496</v>
      </c>
      <c r="B98" t="s">
        <v>497</v>
      </c>
      <c r="C98">
        <v>69.8</v>
      </c>
      <c r="D98">
        <v>5.8</v>
      </c>
      <c r="E98">
        <v>7.4</v>
      </c>
      <c r="F98">
        <v>8.3000000000000007</v>
      </c>
      <c r="G98">
        <v>4.3</v>
      </c>
      <c r="H98">
        <v>6.1</v>
      </c>
      <c r="I98">
        <v>5.9</v>
      </c>
      <c r="J98">
        <v>6.9</v>
      </c>
      <c r="K98">
        <v>7.1</v>
      </c>
      <c r="L98">
        <v>3.7</v>
      </c>
      <c r="M98">
        <v>7.9</v>
      </c>
      <c r="N98">
        <v>4.4000000000000004</v>
      </c>
      <c r="O98">
        <v>2</v>
      </c>
      <c r="P98">
        <v>93</v>
      </c>
    </row>
    <row r="99" spans="1:16" x14ac:dyDescent="0.2">
      <c r="A99" t="s">
        <v>494</v>
      </c>
      <c r="B99" t="s">
        <v>495</v>
      </c>
      <c r="C99">
        <v>70</v>
      </c>
      <c r="D99">
        <v>8.3000000000000007</v>
      </c>
      <c r="E99">
        <v>9.6999999999999993</v>
      </c>
      <c r="F99">
        <v>7</v>
      </c>
      <c r="G99">
        <v>3.6</v>
      </c>
      <c r="H99">
        <v>4.5999999999999996</v>
      </c>
      <c r="I99">
        <v>3.8</v>
      </c>
      <c r="J99">
        <v>7.8</v>
      </c>
      <c r="K99">
        <v>3.7</v>
      </c>
      <c r="L99">
        <v>7.6</v>
      </c>
      <c r="M99">
        <v>6.4</v>
      </c>
      <c r="N99">
        <v>5.2</v>
      </c>
      <c r="O99">
        <v>2.2999999999999998</v>
      </c>
      <c r="P99">
        <v>94</v>
      </c>
    </row>
    <row r="100" spans="1:16" x14ac:dyDescent="0.2">
      <c r="A100" t="s">
        <v>492</v>
      </c>
      <c r="B100" t="s">
        <v>493</v>
      </c>
      <c r="C100">
        <v>70.099999999999994</v>
      </c>
      <c r="D100">
        <v>4.5999999999999996</v>
      </c>
      <c r="E100">
        <v>6.6</v>
      </c>
      <c r="F100">
        <v>8.6</v>
      </c>
      <c r="G100">
        <v>5.9</v>
      </c>
      <c r="H100">
        <v>4.9000000000000004</v>
      </c>
      <c r="I100">
        <v>7.4</v>
      </c>
      <c r="J100">
        <v>6.8</v>
      </c>
      <c r="K100">
        <v>5.4</v>
      </c>
      <c r="L100">
        <v>5.3</v>
      </c>
      <c r="M100">
        <v>4.7</v>
      </c>
      <c r="N100">
        <v>5</v>
      </c>
      <c r="O100">
        <v>4.9000000000000004</v>
      </c>
      <c r="P100">
        <v>95</v>
      </c>
    </row>
    <row r="101" spans="1:16" x14ac:dyDescent="0.2">
      <c r="A101" t="s">
        <v>490</v>
      </c>
      <c r="B101" t="s">
        <v>491</v>
      </c>
      <c r="C101">
        <v>70.3</v>
      </c>
      <c r="D101">
        <v>8.6</v>
      </c>
      <c r="E101">
        <v>5.9</v>
      </c>
      <c r="F101">
        <v>6.4</v>
      </c>
      <c r="G101">
        <v>4.5</v>
      </c>
      <c r="H101">
        <v>5.4</v>
      </c>
      <c r="I101">
        <v>4.5999999999999996</v>
      </c>
      <c r="J101">
        <v>6</v>
      </c>
      <c r="K101">
        <v>6.6</v>
      </c>
      <c r="L101">
        <v>5.5</v>
      </c>
      <c r="M101">
        <v>7.2</v>
      </c>
      <c r="N101">
        <v>5.3</v>
      </c>
      <c r="O101">
        <v>4.3</v>
      </c>
      <c r="P101">
        <v>96</v>
      </c>
    </row>
    <row r="102" spans="1:16" x14ac:dyDescent="0.2">
      <c r="A102" t="s">
        <v>488</v>
      </c>
      <c r="B102" t="s">
        <v>489</v>
      </c>
      <c r="C102">
        <v>70.400000000000006</v>
      </c>
      <c r="D102">
        <v>4.4000000000000004</v>
      </c>
      <c r="E102">
        <v>6.3</v>
      </c>
      <c r="F102">
        <v>4.2</v>
      </c>
      <c r="G102">
        <v>8.6</v>
      </c>
      <c r="H102">
        <v>6.5</v>
      </c>
      <c r="I102">
        <v>7.6</v>
      </c>
      <c r="J102">
        <v>4.0999999999999996</v>
      </c>
      <c r="K102">
        <v>6.5</v>
      </c>
      <c r="L102">
        <v>2.7</v>
      </c>
      <c r="M102">
        <v>7</v>
      </c>
      <c r="N102">
        <v>4.9000000000000004</v>
      </c>
      <c r="O102">
        <v>7.6</v>
      </c>
      <c r="P102">
        <v>97</v>
      </c>
    </row>
    <row r="103" spans="1:16" x14ac:dyDescent="0.2">
      <c r="A103" t="s">
        <v>486</v>
      </c>
      <c r="B103" t="s">
        <v>487</v>
      </c>
      <c r="C103">
        <v>70.8</v>
      </c>
      <c r="D103">
        <v>6.3</v>
      </c>
      <c r="E103">
        <v>4.8</v>
      </c>
      <c r="F103">
        <v>5.6</v>
      </c>
      <c r="G103">
        <v>5.6</v>
      </c>
      <c r="H103">
        <v>5.0999999999999996</v>
      </c>
      <c r="I103">
        <v>8.4</v>
      </c>
      <c r="J103">
        <v>4.9000000000000004</v>
      </c>
      <c r="K103">
        <v>6.5</v>
      </c>
      <c r="L103">
        <v>5.6</v>
      </c>
      <c r="M103">
        <v>7.1</v>
      </c>
      <c r="N103">
        <v>5.6</v>
      </c>
      <c r="O103">
        <v>5.3</v>
      </c>
      <c r="P103">
        <v>98</v>
      </c>
    </row>
    <row r="104" spans="1:16" x14ac:dyDescent="0.2">
      <c r="A104" t="s">
        <v>484</v>
      </c>
      <c r="B104" t="s">
        <v>485</v>
      </c>
      <c r="C104">
        <v>71</v>
      </c>
      <c r="D104">
        <v>3.4</v>
      </c>
      <c r="E104">
        <v>5.6</v>
      </c>
      <c r="F104">
        <v>3.7</v>
      </c>
      <c r="G104">
        <v>8.8000000000000007</v>
      </c>
      <c r="H104">
        <v>6.8</v>
      </c>
      <c r="I104">
        <v>8.6999999999999993</v>
      </c>
      <c r="J104">
        <v>4.4000000000000004</v>
      </c>
      <c r="K104">
        <v>6.5</v>
      </c>
      <c r="L104">
        <v>3.5</v>
      </c>
      <c r="M104">
        <v>6.1</v>
      </c>
      <c r="N104">
        <v>3.9</v>
      </c>
      <c r="O104">
        <v>9.6</v>
      </c>
      <c r="P104">
        <v>99</v>
      </c>
    </row>
    <row r="105" spans="1:16" x14ac:dyDescent="0.2">
      <c r="A105" t="s">
        <v>482</v>
      </c>
      <c r="B105" t="s">
        <v>483</v>
      </c>
      <c r="C105">
        <v>71.8</v>
      </c>
      <c r="D105">
        <v>5.3</v>
      </c>
      <c r="E105">
        <v>9.1</v>
      </c>
      <c r="F105">
        <v>7</v>
      </c>
      <c r="G105">
        <v>5.5</v>
      </c>
      <c r="H105">
        <v>4.3</v>
      </c>
      <c r="I105">
        <v>5.8</v>
      </c>
      <c r="J105">
        <v>8.3000000000000007</v>
      </c>
      <c r="K105">
        <v>4.0999999999999996</v>
      </c>
      <c r="L105">
        <v>4.9000000000000004</v>
      </c>
      <c r="M105">
        <v>5</v>
      </c>
      <c r="N105">
        <v>6</v>
      </c>
      <c r="O105">
        <v>6.5</v>
      </c>
      <c r="P105">
        <v>100</v>
      </c>
    </row>
    <row r="106" spans="1:16" x14ac:dyDescent="0.2">
      <c r="A106" t="s">
        <v>480</v>
      </c>
      <c r="B106" t="s">
        <v>481</v>
      </c>
      <c r="C106">
        <v>72</v>
      </c>
      <c r="D106">
        <v>6.9</v>
      </c>
      <c r="E106">
        <v>6.8</v>
      </c>
      <c r="F106">
        <v>5.9</v>
      </c>
      <c r="G106">
        <v>8</v>
      </c>
      <c r="H106">
        <v>7</v>
      </c>
      <c r="I106">
        <v>4.8</v>
      </c>
      <c r="J106">
        <v>6.4</v>
      </c>
      <c r="K106">
        <v>6.9</v>
      </c>
      <c r="L106">
        <v>4.5</v>
      </c>
      <c r="M106">
        <v>7.9</v>
      </c>
      <c r="N106">
        <v>3.9</v>
      </c>
      <c r="O106">
        <v>3</v>
      </c>
      <c r="P106">
        <v>101</v>
      </c>
    </row>
    <row r="107" spans="1:16" x14ac:dyDescent="0.2">
      <c r="A107" t="s">
        <v>478</v>
      </c>
      <c r="B107" t="s">
        <v>479</v>
      </c>
      <c r="C107">
        <v>72.100000000000009</v>
      </c>
      <c r="D107">
        <v>4.8</v>
      </c>
      <c r="E107">
        <v>7</v>
      </c>
      <c r="F107">
        <v>5.3</v>
      </c>
      <c r="G107">
        <v>7.2</v>
      </c>
      <c r="H107">
        <v>6.6</v>
      </c>
      <c r="I107">
        <v>7</v>
      </c>
      <c r="J107">
        <v>3.7</v>
      </c>
      <c r="K107">
        <v>7.6</v>
      </c>
      <c r="L107">
        <v>4.5</v>
      </c>
      <c r="M107">
        <v>7.4</v>
      </c>
      <c r="N107">
        <v>5.8</v>
      </c>
      <c r="O107">
        <v>5.2</v>
      </c>
      <c r="P107">
        <v>102</v>
      </c>
    </row>
    <row r="108" spans="1:16" x14ac:dyDescent="0.2">
      <c r="A108" t="s">
        <v>476</v>
      </c>
      <c r="B108" t="s">
        <v>477</v>
      </c>
      <c r="C108">
        <v>72.2</v>
      </c>
      <c r="D108">
        <v>6.1</v>
      </c>
      <c r="E108">
        <v>7.2</v>
      </c>
      <c r="F108">
        <v>6.9</v>
      </c>
      <c r="G108">
        <v>6.3</v>
      </c>
      <c r="H108">
        <v>5.3</v>
      </c>
      <c r="I108">
        <v>5.4</v>
      </c>
      <c r="J108">
        <v>7.9</v>
      </c>
      <c r="K108">
        <v>5.3</v>
      </c>
      <c r="L108">
        <v>6.6</v>
      </c>
      <c r="M108">
        <v>5.3</v>
      </c>
      <c r="N108">
        <v>6.5</v>
      </c>
      <c r="O108">
        <v>3.4</v>
      </c>
      <c r="P108">
        <v>103</v>
      </c>
    </row>
    <row r="109" spans="1:16" x14ac:dyDescent="0.2">
      <c r="A109" t="s">
        <v>474</v>
      </c>
      <c r="B109" t="s">
        <v>475</v>
      </c>
      <c r="C109">
        <v>72.5</v>
      </c>
      <c r="D109">
        <v>5</v>
      </c>
      <c r="E109">
        <v>6.7</v>
      </c>
      <c r="F109">
        <v>2.5</v>
      </c>
      <c r="G109">
        <v>6.7</v>
      </c>
      <c r="H109">
        <v>7.9</v>
      </c>
      <c r="I109">
        <v>6.2</v>
      </c>
      <c r="J109">
        <v>5.3</v>
      </c>
      <c r="K109">
        <v>8.4</v>
      </c>
      <c r="L109">
        <v>5.2</v>
      </c>
      <c r="M109">
        <v>8</v>
      </c>
      <c r="N109">
        <v>5.4</v>
      </c>
      <c r="O109">
        <v>5.2</v>
      </c>
      <c r="P109">
        <v>104</v>
      </c>
    </row>
    <row r="110" spans="1:16" x14ac:dyDescent="0.2">
      <c r="A110" t="s">
        <v>472</v>
      </c>
      <c r="B110" t="s">
        <v>473</v>
      </c>
      <c r="C110">
        <v>72.599999999999994</v>
      </c>
      <c r="D110">
        <v>7.8</v>
      </c>
      <c r="E110">
        <v>8.4</v>
      </c>
      <c r="F110">
        <v>8.1</v>
      </c>
      <c r="G110">
        <v>4.7</v>
      </c>
      <c r="H110">
        <v>4.7</v>
      </c>
      <c r="I110">
        <v>3.4</v>
      </c>
      <c r="J110">
        <v>8.6</v>
      </c>
      <c r="K110">
        <v>4</v>
      </c>
      <c r="L110">
        <v>9</v>
      </c>
      <c r="M110">
        <v>5.0999999999999996</v>
      </c>
      <c r="N110">
        <v>4.3</v>
      </c>
      <c r="O110">
        <v>4.5</v>
      </c>
      <c r="P110">
        <v>105</v>
      </c>
    </row>
    <row r="111" spans="1:16" x14ac:dyDescent="0.2">
      <c r="A111" t="s">
        <v>470</v>
      </c>
      <c r="B111" t="s">
        <v>471</v>
      </c>
      <c r="C111">
        <v>73</v>
      </c>
      <c r="D111">
        <v>4.7</v>
      </c>
      <c r="E111">
        <v>8.6999999999999993</v>
      </c>
      <c r="F111">
        <v>6.3</v>
      </c>
      <c r="G111">
        <v>6.1</v>
      </c>
      <c r="H111">
        <v>4.2</v>
      </c>
      <c r="I111">
        <v>6.8</v>
      </c>
      <c r="J111">
        <v>6.3</v>
      </c>
      <c r="K111">
        <v>4.5</v>
      </c>
      <c r="L111">
        <v>4.5999999999999996</v>
      </c>
      <c r="M111">
        <v>6.4</v>
      </c>
      <c r="N111">
        <v>7.1</v>
      </c>
      <c r="O111">
        <v>7.3</v>
      </c>
      <c r="P111">
        <v>106</v>
      </c>
    </row>
    <row r="112" spans="1:16" x14ac:dyDescent="0.2">
      <c r="A112" t="s">
        <v>468</v>
      </c>
      <c r="B112" t="s">
        <v>469</v>
      </c>
      <c r="C112">
        <v>73.100000000000009</v>
      </c>
      <c r="D112">
        <v>6.1</v>
      </c>
      <c r="E112">
        <v>7.9</v>
      </c>
      <c r="F112">
        <v>5.8</v>
      </c>
      <c r="G112">
        <v>4.2</v>
      </c>
      <c r="H112">
        <v>4.8</v>
      </c>
      <c r="I112">
        <v>4.4000000000000004</v>
      </c>
      <c r="J112">
        <v>9.1</v>
      </c>
      <c r="K112">
        <v>5.2</v>
      </c>
      <c r="L112">
        <v>7.4</v>
      </c>
      <c r="M112">
        <v>3.9</v>
      </c>
      <c r="N112">
        <v>6.6</v>
      </c>
      <c r="O112">
        <v>7.7</v>
      </c>
      <c r="P112">
        <v>107</v>
      </c>
    </row>
    <row r="113" spans="1:16" x14ac:dyDescent="0.2">
      <c r="A113" t="s">
        <v>466</v>
      </c>
      <c r="B113" t="s">
        <v>467</v>
      </c>
      <c r="C113">
        <v>73.400000000000006</v>
      </c>
      <c r="D113">
        <v>5.6</v>
      </c>
      <c r="E113">
        <v>8.1999999999999993</v>
      </c>
      <c r="F113">
        <v>6.1</v>
      </c>
      <c r="G113">
        <v>6</v>
      </c>
      <c r="H113">
        <v>7.9</v>
      </c>
      <c r="I113">
        <v>5.9</v>
      </c>
      <c r="J113">
        <v>6.7</v>
      </c>
      <c r="K113">
        <v>6.6</v>
      </c>
      <c r="L113">
        <v>6</v>
      </c>
      <c r="M113">
        <v>7.2</v>
      </c>
      <c r="N113">
        <v>2.9</v>
      </c>
      <c r="O113">
        <v>4.3</v>
      </c>
      <c r="P113">
        <v>108</v>
      </c>
    </row>
    <row r="114" spans="1:16" x14ac:dyDescent="0.2">
      <c r="A114" t="s">
        <v>464</v>
      </c>
      <c r="B114" t="s">
        <v>465</v>
      </c>
      <c r="C114">
        <v>73.900000000000006</v>
      </c>
      <c r="D114">
        <v>6.5</v>
      </c>
      <c r="E114">
        <v>6.2</v>
      </c>
      <c r="F114">
        <v>7.4</v>
      </c>
      <c r="G114">
        <v>6.1</v>
      </c>
      <c r="H114">
        <v>6.9</v>
      </c>
      <c r="I114">
        <v>3.7</v>
      </c>
      <c r="J114">
        <v>6.7</v>
      </c>
      <c r="K114">
        <v>7.5</v>
      </c>
      <c r="L114">
        <v>7.6</v>
      </c>
      <c r="M114">
        <v>9</v>
      </c>
      <c r="N114">
        <v>3</v>
      </c>
      <c r="O114">
        <v>3.3</v>
      </c>
      <c r="P114">
        <v>109</v>
      </c>
    </row>
    <row r="115" spans="1:16" x14ac:dyDescent="0.2">
      <c r="A115" t="s">
        <v>462</v>
      </c>
      <c r="B115" t="s">
        <v>463</v>
      </c>
      <c r="C115">
        <v>75</v>
      </c>
      <c r="D115">
        <v>5.4</v>
      </c>
      <c r="E115">
        <v>8.4</v>
      </c>
      <c r="F115">
        <v>6.7</v>
      </c>
      <c r="G115">
        <v>6</v>
      </c>
      <c r="H115">
        <v>4.2</v>
      </c>
      <c r="I115">
        <v>5.5</v>
      </c>
      <c r="J115">
        <v>9.3000000000000007</v>
      </c>
      <c r="K115">
        <v>5</v>
      </c>
      <c r="L115">
        <v>8.5</v>
      </c>
      <c r="M115">
        <v>7.3</v>
      </c>
      <c r="N115">
        <v>3.7</v>
      </c>
      <c r="O115">
        <v>5</v>
      </c>
      <c r="P115">
        <v>110</v>
      </c>
    </row>
    <row r="116" spans="1:16" x14ac:dyDescent="0.2">
      <c r="A116" t="s">
        <v>460</v>
      </c>
      <c r="B116" t="s">
        <v>461</v>
      </c>
      <c r="C116">
        <v>75.3</v>
      </c>
      <c r="D116">
        <v>6.3</v>
      </c>
      <c r="E116">
        <v>7.3</v>
      </c>
      <c r="F116">
        <v>8.1</v>
      </c>
      <c r="G116">
        <v>6.5</v>
      </c>
      <c r="H116">
        <v>6.1</v>
      </c>
      <c r="I116">
        <v>5.2</v>
      </c>
      <c r="J116">
        <v>4.4000000000000004</v>
      </c>
      <c r="K116">
        <v>7.6</v>
      </c>
      <c r="L116">
        <v>7.4</v>
      </c>
      <c r="M116">
        <v>8.4</v>
      </c>
      <c r="N116">
        <v>3.8</v>
      </c>
      <c r="O116">
        <v>4.2</v>
      </c>
      <c r="P116">
        <v>111</v>
      </c>
    </row>
    <row r="117" spans="1:16" x14ac:dyDescent="0.2">
      <c r="A117" t="s">
        <v>458</v>
      </c>
      <c r="B117" t="s">
        <v>459</v>
      </c>
      <c r="C117">
        <v>75.5</v>
      </c>
      <c r="D117">
        <v>4.0999999999999996</v>
      </c>
      <c r="E117">
        <v>8.3000000000000007</v>
      </c>
      <c r="F117">
        <v>7.2</v>
      </c>
      <c r="G117">
        <v>4.8</v>
      </c>
      <c r="H117">
        <v>5.4</v>
      </c>
      <c r="I117">
        <v>6.7</v>
      </c>
      <c r="J117">
        <v>9</v>
      </c>
      <c r="K117">
        <v>6.4</v>
      </c>
      <c r="L117">
        <v>6.8</v>
      </c>
      <c r="M117">
        <v>6.7</v>
      </c>
      <c r="N117">
        <v>5.0999999999999996</v>
      </c>
      <c r="O117">
        <v>5</v>
      </c>
      <c r="P117">
        <v>112</v>
      </c>
    </row>
    <row r="118" spans="1:16" x14ac:dyDescent="0.2">
      <c r="A118" t="s">
        <v>456</v>
      </c>
      <c r="B118" t="s">
        <v>457</v>
      </c>
      <c r="C118">
        <v>76.600000000000009</v>
      </c>
      <c r="D118">
        <v>4.9000000000000004</v>
      </c>
      <c r="E118">
        <v>6.9</v>
      </c>
      <c r="F118">
        <v>8.3000000000000007</v>
      </c>
      <c r="G118">
        <v>6.5</v>
      </c>
      <c r="H118">
        <v>4.7</v>
      </c>
      <c r="I118">
        <v>5.4</v>
      </c>
      <c r="J118">
        <v>6.4</v>
      </c>
      <c r="K118">
        <v>5.0999999999999996</v>
      </c>
      <c r="L118">
        <v>6.9</v>
      </c>
      <c r="M118">
        <v>6.6</v>
      </c>
      <c r="N118">
        <v>8.6999999999999993</v>
      </c>
      <c r="O118">
        <v>6.2</v>
      </c>
      <c r="P118">
        <v>113</v>
      </c>
    </row>
    <row r="119" spans="1:16" x14ac:dyDescent="0.2">
      <c r="A119" t="s">
        <v>454</v>
      </c>
      <c r="B119" t="s">
        <v>455</v>
      </c>
      <c r="C119">
        <v>77.099999999999994</v>
      </c>
      <c r="D119">
        <v>5.9</v>
      </c>
      <c r="E119">
        <v>8.1999999999999993</v>
      </c>
      <c r="F119">
        <v>8.1999999999999993</v>
      </c>
      <c r="G119">
        <v>7.2</v>
      </c>
      <c r="H119">
        <v>5</v>
      </c>
      <c r="I119">
        <v>6.7</v>
      </c>
      <c r="J119">
        <v>8.5</v>
      </c>
      <c r="K119">
        <v>5</v>
      </c>
      <c r="L119">
        <v>6.4</v>
      </c>
      <c r="M119">
        <v>6</v>
      </c>
      <c r="N119">
        <v>3.8</v>
      </c>
      <c r="O119">
        <v>6.2</v>
      </c>
      <c r="P119">
        <v>114</v>
      </c>
    </row>
    <row r="120" spans="1:16" x14ac:dyDescent="0.2">
      <c r="A120" t="s">
        <v>452</v>
      </c>
      <c r="B120" t="s">
        <v>453</v>
      </c>
      <c r="C120">
        <v>77.400000000000006</v>
      </c>
      <c r="D120">
        <v>6.1</v>
      </c>
      <c r="E120">
        <v>7.3</v>
      </c>
      <c r="F120">
        <v>3</v>
      </c>
      <c r="G120">
        <v>8.3000000000000007</v>
      </c>
      <c r="H120">
        <v>8.1</v>
      </c>
      <c r="I120">
        <v>7.6</v>
      </c>
      <c r="J120">
        <v>4.8</v>
      </c>
      <c r="K120">
        <v>7.2</v>
      </c>
      <c r="L120">
        <v>4.8</v>
      </c>
      <c r="M120">
        <v>8.9</v>
      </c>
      <c r="N120">
        <v>4.2</v>
      </c>
      <c r="O120">
        <v>7.1</v>
      </c>
      <c r="P120">
        <v>115</v>
      </c>
    </row>
    <row r="121" spans="1:16" x14ac:dyDescent="0.2">
      <c r="A121" t="s">
        <v>450</v>
      </c>
      <c r="B121" t="s">
        <v>451</v>
      </c>
      <c r="C121">
        <v>77.5</v>
      </c>
      <c r="D121">
        <v>6.5</v>
      </c>
      <c r="E121">
        <v>7.1</v>
      </c>
      <c r="F121">
        <v>9.3000000000000007</v>
      </c>
      <c r="G121">
        <v>4.5999999999999996</v>
      </c>
      <c r="H121">
        <v>6.8</v>
      </c>
      <c r="I121">
        <v>6.8</v>
      </c>
      <c r="J121">
        <v>6.6</v>
      </c>
      <c r="K121">
        <v>6.9</v>
      </c>
      <c r="L121">
        <v>7.3</v>
      </c>
      <c r="M121">
        <v>7</v>
      </c>
      <c r="N121">
        <v>4.9000000000000004</v>
      </c>
      <c r="O121">
        <v>3.7</v>
      </c>
      <c r="P121">
        <v>116</v>
      </c>
    </row>
    <row r="122" spans="1:16" x14ac:dyDescent="0.2">
      <c r="A122" t="s">
        <v>448</v>
      </c>
      <c r="B122" t="s">
        <v>449</v>
      </c>
      <c r="C122">
        <v>77.699999999999989</v>
      </c>
      <c r="D122">
        <v>5.9</v>
      </c>
      <c r="E122">
        <v>7.1</v>
      </c>
      <c r="F122">
        <v>5.7</v>
      </c>
      <c r="G122">
        <v>5.7</v>
      </c>
      <c r="H122">
        <v>6.9</v>
      </c>
      <c r="I122">
        <v>7.6</v>
      </c>
      <c r="J122">
        <v>8.9</v>
      </c>
      <c r="K122">
        <v>6.6</v>
      </c>
      <c r="L122">
        <v>7.4</v>
      </c>
      <c r="M122">
        <v>5.3</v>
      </c>
      <c r="N122">
        <v>4.0999999999999996</v>
      </c>
      <c r="O122">
        <v>6.5</v>
      </c>
      <c r="P122">
        <v>117</v>
      </c>
    </row>
    <row r="123" spans="1:16" x14ac:dyDescent="0.2">
      <c r="A123" t="s">
        <v>446</v>
      </c>
      <c r="B123" t="s">
        <v>447</v>
      </c>
      <c r="C123">
        <v>78.099999999999994</v>
      </c>
      <c r="D123">
        <v>6.9</v>
      </c>
      <c r="E123">
        <v>8.8000000000000007</v>
      </c>
      <c r="F123">
        <v>9.4</v>
      </c>
      <c r="G123">
        <v>4.9000000000000004</v>
      </c>
      <c r="H123">
        <v>4.5999999999999996</v>
      </c>
      <c r="I123">
        <v>3.9</v>
      </c>
      <c r="J123">
        <v>7.3</v>
      </c>
      <c r="K123">
        <v>5.0999999999999996</v>
      </c>
      <c r="L123">
        <v>8.1</v>
      </c>
      <c r="M123">
        <v>5</v>
      </c>
      <c r="N123">
        <v>8.1</v>
      </c>
      <c r="O123">
        <v>6</v>
      </c>
      <c r="P123">
        <v>118</v>
      </c>
    </row>
    <row r="124" spans="1:16" x14ac:dyDescent="0.2">
      <c r="A124" t="s">
        <v>444</v>
      </c>
      <c r="B124" t="s">
        <v>445</v>
      </c>
      <c r="C124">
        <v>78.2</v>
      </c>
      <c r="D124">
        <v>4.9000000000000004</v>
      </c>
      <c r="E124">
        <v>6.5</v>
      </c>
      <c r="F124">
        <v>5.0999999999999996</v>
      </c>
      <c r="G124">
        <v>5.9</v>
      </c>
      <c r="H124">
        <v>7</v>
      </c>
      <c r="I124">
        <v>6.7</v>
      </c>
      <c r="J124">
        <v>7.4</v>
      </c>
      <c r="K124">
        <v>8.4</v>
      </c>
      <c r="L124">
        <v>5.9</v>
      </c>
      <c r="M124">
        <v>8.9</v>
      </c>
      <c r="N124">
        <v>5.2</v>
      </c>
      <c r="O124">
        <v>6.3</v>
      </c>
      <c r="P124">
        <v>119</v>
      </c>
    </row>
    <row r="125" spans="1:16" x14ac:dyDescent="0.2">
      <c r="A125" t="s">
        <v>442</v>
      </c>
      <c r="B125" t="s">
        <v>443</v>
      </c>
      <c r="C125">
        <v>78.399999999999991</v>
      </c>
      <c r="D125">
        <v>6.6</v>
      </c>
      <c r="E125">
        <v>7.6</v>
      </c>
      <c r="F125">
        <v>7.6</v>
      </c>
      <c r="G125">
        <v>5.5</v>
      </c>
      <c r="H125">
        <v>6.3</v>
      </c>
      <c r="I125">
        <v>4.8</v>
      </c>
      <c r="J125">
        <v>5.6</v>
      </c>
      <c r="K125">
        <v>6.3</v>
      </c>
      <c r="L125">
        <v>7.2</v>
      </c>
      <c r="M125">
        <v>8.1</v>
      </c>
      <c r="N125">
        <v>7.7</v>
      </c>
      <c r="O125">
        <v>5.0999999999999996</v>
      </c>
      <c r="P125">
        <v>120</v>
      </c>
    </row>
    <row r="126" spans="1:16" x14ac:dyDescent="0.2">
      <c r="A126" t="s">
        <v>440</v>
      </c>
      <c r="B126" t="s">
        <v>441</v>
      </c>
      <c r="C126">
        <v>78.599999999999994</v>
      </c>
      <c r="D126">
        <v>5.4</v>
      </c>
      <c r="E126">
        <v>7.7</v>
      </c>
      <c r="F126">
        <v>2.7</v>
      </c>
      <c r="G126">
        <v>7.9</v>
      </c>
      <c r="H126">
        <v>5.8</v>
      </c>
      <c r="I126">
        <v>7.2</v>
      </c>
      <c r="J126">
        <v>6.9</v>
      </c>
      <c r="K126">
        <v>7.7</v>
      </c>
      <c r="L126">
        <v>7.3</v>
      </c>
      <c r="M126">
        <v>8.5</v>
      </c>
      <c r="N126">
        <v>5.7</v>
      </c>
      <c r="O126">
        <v>5.8</v>
      </c>
      <c r="P126">
        <v>121</v>
      </c>
    </row>
    <row r="127" spans="1:16" x14ac:dyDescent="0.2">
      <c r="A127" t="s">
        <v>438</v>
      </c>
      <c r="B127" t="s">
        <v>439</v>
      </c>
      <c r="C127">
        <v>78.699999999999989</v>
      </c>
      <c r="D127">
        <v>6.7</v>
      </c>
      <c r="E127">
        <v>7</v>
      </c>
      <c r="F127">
        <v>4.8</v>
      </c>
      <c r="G127">
        <v>6</v>
      </c>
      <c r="H127">
        <v>6.7</v>
      </c>
      <c r="I127">
        <v>6.9</v>
      </c>
      <c r="J127">
        <v>7.1</v>
      </c>
      <c r="K127">
        <v>7.3</v>
      </c>
      <c r="L127">
        <v>7.5</v>
      </c>
      <c r="M127">
        <v>6.8</v>
      </c>
      <c r="N127">
        <v>5.3</v>
      </c>
      <c r="O127">
        <v>6.6</v>
      </c>
      <c r="P127">
        <v>122</v>
      </c>
    </row>
    <row r="128" spans="1:16" x14ac:dyDescent="0.2">
      <c r="A128" t="s">
        <v>437</v>
      </c>
      <c r="B128" t="s">
        <v>436</v>
      </c>
      <c r="C128">
        <v>79.3</v>
      </c>
      <c r="D128">
        <v>5.9</v>
      </c>
      <c r="E128">
        <v>8.3000000000000007</v>
      </c>
      <c r="F128">
        <v>5.3</v>
      </c>
      <c r="G128">
        <v>7.4</v>
      </c>
      <c r="H128">
        <v>6.1</v>
      </c>
      <c r="I128">
        <v>6.9</v>
      </c>
      <c r="J128">
        <v>5.2</v>
      </c>
      <c r="K128">
        <v>7.3</v>
      </c>
      <c r="L128">
        <v>4.2</v>
      </c>
      <c r="M128">
        <v>9</v>
      </c>
      <c r="N128">
        <v>5.4</v>
      </c>
      <c r="O128">
        <v>8.3000000000000007</v>
      </c>
      <c r="P128">
        <v>123</v>
      </c>
    </row>
    <row r="129" spans="1:16" x14ac:dyDescent="0.2">
      <c r="A129" t="s">
        <v>435</v>
      </c>
      <c r="B129" t="s">
        <v>436</v>
      </c>
      <c r="C129">
        <v>79.300000000000011</v>
      </c>
      <c r="D129">
        <v>6.5</v>
      </c>
      <c r="E129">
        <v>9.1</v>
      </c>
      <c r="F129">
        <v>8.1</v>
      </c>
      <c r="G129">
        <v>5.5</v>
      </c>
      <c r="H129">
        <v>5.6</v>
      </c>
      <c r="I129">
        <v>6.6</v>
      </c>
      <c r="J129">
        <v>6</v>
      </c>
      <c r="K129">
        <v>5</v>
      </c>
      <c r="L129">
        <v>7.9</v>
      </c>
      <c r="M129">
        <v>6.7</v>
      </c>
      <c r="N129">
        <v>6.9</v>
      </c>
      <c r="O129">
        <v>5.4</v>
      </c>
      <c r="P129">
        <v>124</v>
      </c>
    </row>
    <row r="130" spans="1:16" x14ac:dyDescent="0.2">
      <c r="A130" t="s">
        <v>433</v>
      </c>
      <c r="B130" t="s">
        <v>434</v>
      </c>
      <c r="C130">
        <v>79.499999999999986</v>
      </c>
      <c r="D130">
        <v>6.4</v>
      </c>
      <c r="E130">
        <v>7.1</v>
      </c>
      <c r="F130">
        <v>4.8</v>
      </c>
      <c r="G130">
        <v>7.1</v>
      </c>
      <c r="H130">
        <v>8.5</v>
      </c>
      <c r="I130">
        <v>6.2</v>
      </c>
      <c r="J130">
        <v>5.8</v>
      </c>
      <c r="K130">
        <v>9.4</v>
      </c>
      <c r="L130">
        <v>6.6</v>
      </c>
      <c r="M130">
        <v>7.7</v>
      </c>
      <c r="N130">
        <v>4.5999999999999996</v>
      </c>
      <c r="O130">
        <v>5.3</v>
      </c>
      <c r="P130">
        <v>125</v>
      </c>
    </row>
    <row r="131" spans="1:16" x14ac:dyDescent="0.2">
      <c r="A131" t="s">
        <v>432</v>
      </c>
      <c r="B131" t="s">
        <v>430</v>
      </c>
      <c r="C131">
        <v>80.399999999999991</v>
      </c>
      <c r="D131">
        <v>5.3</v>
      </c>
      <c r="E131">
        <v>8.6999999999999993</v>
      </c>
      <c r="F131">
        <v>5.8</v>
      </c>
      <c r="G131">
        <v>6.7</v>
      </c>
      <c r="H131">
        <v>7.9</v>
      </c>
      <c r="I131">
        <v>6.2</v>
      </c>
      <c r="J131">
        <v>6.1</v>
      </c>
      <c r="K131">
        <v>8.1</v>
      </c>
      <c r="L131">
        <v>3.9</v>
      </c>
      <c r="M131">
        <v>7.4</v>
      </c>
      <c r="N131">
        <v>4.7</v>
      </c>
      <c r="O131">
        <v>9.6</v>
      </c>
      <c r="P131">
        <v>126</v>
      </c>
    </row>
    <row r="132" spans="1:16" x14ac:dyDescent="0.2">
      <c r="A132" t="s">
        <v>431</v>
      </c>
      <c r="B132" t="s">
        <v>430</v>
      </c>
      <c r="C132">
        <v>80.400000000000006</v>
      </c>
      <c r="D132">
        <v>4.8</v>
      </c>
      <c r="E132">
        <v>6.8</v>
      </c>
      <c r="F132">
        <v>1.9</v>
      </c>
      <c r="G132">
        <v>9.3000000000000007</v>
      </c>
      <c r="H132">
        <v>7.9</v>
      </c>
      <c r="I132">
        <v>6.3</v>
      </c>
      <c r="J132">
        <v>8.6999999999999993</v>
      </c>
      <c r="K132">
        <v>7.4</v>
      </c>
      <c r="L132">
        <v>7.9</v>
      </c>
      <c r="M132">
        <v>9</v>
      </c>
      <c r="N132">
        <v>4</v>
      </c>
      <c r="O132">
        <v>6.4</v>
      </c>
      <c r="P132">
        <v>127</v>
      </c>
    </row>
    <row r="133" spans="1:16" x14ac:dyDescent="0.2">
      <c r="A133" t="s">
        <v>429</v>
      </c>
      <c r="B133" t="s">
        <v>430</v>
      </c>
      <c r="C133">
        <v>80.400000000000006</v>
      </c>
      <c r="D133">
        <v>6</v>
      </c>
      <c r="E133">
        <v>7.8</v>
      </c>
      <c r="F133">
        <v>3.6</v>
      </c>
      <c r="G133">
        <v>7.6</v>
      </c>
      <c r="H133">
        <v>9.1</v>
      </c>
      <c r="I133">
        <v>5.8</v>
      </c>
      <c r="J133">
        <v>7</v>
      </c>
      <c r="K133">
        <v>8.8000000000000007</v>
      </c>
      <c r="L133">
        <v>5.9</v>
      </c>
      <c r="M133">
        <v>9.5</v>
      </c>
      <c r="N133">
        <v>4</v>
      </c>
      <c r="O133">
        <v>5.3</v>
      </c>
      <c r="P133">
        <v>128</v>
      </c>
    </row>
    <row r="134" spans="1:16" x14ac:dyDescent="0.2">
      <c r="A134" t="s">
        <v>428</v>
      </c>
      <c r="B134" t="s">
        <v>427</v>
      </c>
      <c r="C134">
        <v>80.5</v>
      </c>
      <c r="D134">
        <v>9.4</v>
      </c>
      <c r="E134">
        <v>8</v>
      </c>
      <c r="F134">
        <v>7</v>
      </c>
      <c r="G134">
        <v>4.9000000000000004</v>
      </c>
      <c r="H134">
        <v>4.9000000000000004</v>
      </c>
      <c r="I134">
        <v>5.0999999999999996</v>
      </c>
      <c r="J134">
        <v>7.1</v>
      </c>
      <c r="K134">
        <v>6.5</v>
      </c>
      <c r="L134">
        <v>7.8</v>
      </c>
      <c r="M134">
        <v>8.1</v>
      </c>
      <c r="N134">
        <v>6</v>
      </c>
      <c r="O134">
        <v>5.7</v>
      </c>
      <c r="P134">
        <v>129</v>
      </c>
    </row>
    <row r="135" spans="1:16" x14ac:dyDescent="0.2">
      <c r="A135" t="s">
        <v>426</v>
      </c>
      <c r="B135" t="s">
        <v>427</v>
      </c>
      <c r="C135">
        <v>80.5</v>
      </c>
      <c r="D135">
        <v>6.1</v>
      </c>
      <c r="E135">
        <v>8.4</v>
      </c>
      <c r="F135">
        <v>5.8</v>
      </c>
      <c r="G135">
        <v>5.5</v>
      </c>
      <c r="H135">
        <v>6.3</v>
      </c>
      <c r="I135">
        <v>6.3</v>
      </c>
      <c r="J135">
        <v>8.8000000000000007</v>
      </c>
      <c r="K135">
        <v>7.9</v>
      </c>
      <c r="L135">
        <v>7.8</v>
      </c>
      <c r="M135">
        <v>6.9</v>
      </c>
      <c r="N135">
        <v>4.2</v>
      </c>
      <c r="O135">
        <v>6.5</v>
      </c>
      <c r="P135">
        <v>130</v>
      </c>
    </row>
    <row r="136" spans="1:16" x14ac:dyDescent="0.2">
      <c r="A136" t="s">
        <v>424</v>
      </c>
      <c r="B136" t="s">
        <v>425</v>
      </c>
      <c r="C136">
        <v>80.599999999999994</v>
      </c>
      <c r="D136">
        <v>5</v>
      </c>
      <c r="E136">
        <v>8.8000000000000007</v>
      </c>
      <c r="F136">
        <v>9.1</v>
      </c>
      <c r="G136">
        <v>5.6</v>
      </c>
      <c r="H136">
        <v>5.6</v>
      </c>
      <c r="I136">
        <v>6.1</v>
      </c>
      <c r="J136">
        <v>6.1</v>
      </c>
      <c r="K136">
        <v>7.4</v>
      </c>
      <c r="L136">
        <v>6</v>
      </c>
      <c r="M136">
        <v>8.4</v>
      </c>
      <c r="N136">
        <v>6.9</v>
      </c>
      <c r="O136">
        <v>5.6</v>
      </c>
      <c r="P136">
        <v>131</v>
      </c>
    </row>
    <row r="137" spans="1:16" x14ac:dyDescent="0.2">
      <c r="A137" t="s">
        <v>422</v>
      </c>
      <c r="B137" t="s">
        <v>423</v>
      </c>
      <c r="C137">
        <v>81.3</v>
      </c>
      <c r="D137">
        <v>5</v>
      </c>
      <c r="E137">
        <v>7.3</v>
      </c>
      <c r="F137">
        <v>5</v>
      </c>
      <c r="G137">
        <v>6.7</v>
      </c>
      <c r="H137">
        <v>7.2</v>
      </c>
      <c r="I137">
        <v>4.3</v>
      </c>
      <c r="J137">
        <v>8.5</v>
      </c>
      <c r="K137">
        <v>7.4</v>
      </c>
      <c r="L137">
        <v>7.4</v>
      </c>
      <c r="M137">
        <v>7.2</v>
      </c>
      <c r="N137">
        <v>7.4</v>
      </c>
      <c r="O137">
        <v>7.9</v>
      </c>
      <c r="P137">
        <v>132</v>
      </c>
    </row>
    <row r="138" spans="1:16" x14ac:dyDescent="0.2">
      <c r="A138" t="s">
        <v>420</v>
      </c>
      <c r="B138" t="s">
        <v>421</v>
      </c>
      <c r="C138">
        <v>82.3</v>
      </c>
      <c r="D138">
        <v>5.9</v>
      </c>
      <c r="E138">
        <v>8</v>
      </c>
      <c r="F138">
        <v>4.5</v>
      </c>
      <c r="G138">
        <v>7.3</v>
      </c>
      <c r="H138">
        <v>7.4</v>
      </c>
      <c r="I138">
        <v>7.1</v>
      </c>
      <c r="J138">
        <v>7.9</v>
      </c>
      <c r="K138">
        <v>8.1</v>
      </c>
      <c r="L138">
        <v>5.5</v>
      </c>
      <c r="M138">
        <v>8.3000000000000007</v>
      </c>
      <c r="N138">
        <v>5.8</v>
      </c>
      <c r="O138">
        <v>6.5</v>
      </c>
      <c r="P138">
        <v>133</v>
      </c>
    </row>
    <row r="139" spans="1:16" x14ac:dyDescent="0.2">
      <c r="A139" t="s">
        <v>418</v>
      </c>
      <c r="B139" t="s">
        <v>419</v>
      </c>
      <c r="C139">
        <v>82.399999999999991</v>
      </c>
      <c r="D139">
        <v>3.5</v>
      </c>
      <c r="E139">
        <v>7.8</v>
      </c>
      <c r="F139">
        <v>5.3</v>
      </c>
      <c r="G139">
        <v>8.1999999999999993</v>
      </c>
      <c r="H139">
        <v>7.8</v>
      </c>
      <c r="I139">
        <v>7.3</v>
      </c>
      <c r="J139">
        <v>5.4</v>
      </c>
      <c r="K139">
        <v>8.9</v>
      </c>
      <c r="L139">
        <v>5.3</v>
      </c>
      <c r="M139">
        <v>8.8000000000000007</v>
      </c>
      <c r="N139">
        <v>7.7</v>
      </c>
      <c r="O139">
        <v>6.4</v>
      </c>
      <c r="P139">
        <v>134</v>
      </c>
    </row>
    <row r="140" spans="1:16" x14ac:dyDescent="0.2">
      <c r="A140" t="s">
        <v>416</v>
      </c>
      <c r="B140" t="s">
        <v>417</v>
      </c>
      <c r="C140">
        <v>82.999999999999986</v>
      </c>
      <c r="D140">
        <v>4.5</v>
      </c>
      <c r="E140">
        <v>8.6999999999999993</v>
      </c>
      <c r="F140">
        <v>4.4000000000000004</v>
      </c>
      <c r="G140">
        <v>7.8</v>
      </c>
      <c r="H140">
        <v>7.9</v>
      </c>
      <c r="I140">
        <v>6.7</v>
      </c>
      <c r="J140">
        <v>7.4</v>
      </c>
      <c r="K140">
        <v>8.5</v>
      </c>
      <c r="L140">
        <v>5</v>
      </c>
      <c r="M140">
        <v>9.5</v>
      </c>
      <c r="N140">
        <v>5.5</v>
      </c>
      <c r="O140">
        <v>7.1</v>
      </c>
      <c r="P140">
        <v>135</v>
      </c>
    </row>
    <row r="141" spans="1:16" x14ac:dyDescent="0.2">
      <c r="A141" t="s">
        <v>415</v>
      </c>
      <c r="B141" t="s">
        <v>413</v>
      </c>
      <c r="C141">
        <v>83.59999999999998</v>
      </c>
      <c r="D141">
        <v>6.1</v>
      </c>
      <c r="E141">
        <v>7.6</v>
      </c>
      <c r="F141">
        <v>6.3</v>
      </c>
      <c r="G141">
        <v>7</v>
      </c>
      <c r="H141">
        <v>8.1999999999999993</v>
      </c>
      <c r="I141">
        <v>6.8</v>
      </c>
      <c r="J141">
        <v>7.9</v>
      </c>
      <c r="K141">
        <v>8.1999999999999993</v>
      </c>
      <c r="L141">
        <v>6.5</v>
      </c>
      <c r="M141">
        <v>7.4</v>
      </c>
      <c r="N141">
        <v>6</v>
      </c>
      <c r="O141">
        <v>5.6</v>
      </c>
      <c r="P141">
        <v>136</v>
      </c>
    </row>
    <row r="142" spans="1:16" x14ac:dyDescent="0.2">
      <c r="A142" t="s">
        <v>414</v>
      </c>
      <c r="B142" t="s">
        <v>413</v>
      </c>
      <c r="C142">
        <v>83.600000000000009</v>
      </c>
      <c r="D142">
        <v>4.2</v>
      </c>
      <c r="E142">
        <v>5.9</v>
      </c>
      <c r="F142">
        <v>5.6</v>
      </c>
      <c r="G142">
        <v>8.6999999999999993</v>
      </c>
      <c r="H142">
        <v>9.1999999999999993</v>
      </c>
      <c r="I142">
        <v>6.8</v>
      </c>
      <c r="J142">
        <v>7.2</v>
      </c>
      <c r="K142">
        <v>7.8</v>
      </c>
      <c r="L142">
        <v>7.2</v>
      </c>
      <c r="M142">
        <v>9.3000000000000007</v>
      </c>
      <c r="N142">
        <v>5.2</v>
      </c>
      <c r="O142">
        <v>6.5</v>
      </c>
      <c r="P142">
        <v>137</v>
      </c>
    </row>
    <row r="143" spans="1:16" x14ac:dyDescent="0.2">
      <c r="A143" t="s">
        <v>412</v>
      </c>
      <c r="B143" t="s">
        <v>413</v>
      </c>
      <c r="C143">
        <v>83.600000000000009</v>
      </c>
      <c r="D143">
        <v>7.3</v>
      </c>
      <c r="E143">
        <v>9.1</v>
      </c>
      <c r="F143">
        <v>8</v>
      </c>
      <c r="G143">
        <v>7</v>
      </c>
      <c r="H143">
        <v>4.8</v>
      </c>
      <c r="I143">
        <v>5.0999999999999996</v>
      </c>
      <c r="J143">
        <v>8.6</v>
      </c>
      <c r="K143">
        <v>5</v>
      </c>
      <c r="L143">
        <v>9.5</v>
      </c>
      <c r="M143">
        <v>7</v>
      </c>
      <c r="N143">
        <v>5.8</v>
      </c>
      <c r="O143">
        <v>6.4</v>
      </c>
      <c r="P143">
        <v>138</v>
      </c>
    </row>
    <row r="144" spans="1:16" x14ac:dyDescent="0.2">
      <c r="A144" t="s">
        <v>410</v>
      </c>
      <c r="B144" t="s">
        <v>411</v>
      </c>
      <c r="C144">
        <v>83.7</v>
      </c>
      <c r="D144">
        <v>5.5</v>
      </c>
      <c r="E144">
        <v>8</v>
      </c>
      <c r="F144">
        <v>9.3000000000000007</v>
      </c>
      <c r="G144">
        <v>6.1</v>
      </c>
      <c r="H144">
        <v>7.7</v>
      </c>
      <c r="I144">
        <v>6.4</v>
      </c>
      <c r="J144">
        <v>6.7</v>
      </c>
      <c r="K144">
        <v>7</v>
      </c>
      <c r="L144">
        <v>6.1</v>
      </c>
      <c r="M144">
        <v>7.3</v>
      </c>
      <c r="N144">
        <v>7.6</v>
      </c>
      <c r="O144">
        <v>6</v>
      </c>
      <c r="P144">
        <v>139</v>
      </c>
    </row>
    <row r="145" spans="1:16" x14ac:dyDescent="0.2">
      <c r="A145" t="s">
        <v>409</v>
      </c>
      <c r="B145" t="s">
        <v>408</v>
      </c>
      <c r="C145">
        <v>84.1</v>
      </c>
      <c r="D145">
        <v>6.6</v>
      </c>
      <c r="E145">
        <v>9.6</v>
      </c>
      <c r="F145">
        <v>9.1999999999999993</v>
      </c>
      <c r="G145">
        <v>7.3</v>
      </c>
      <c r="H145">
        <v>4.5999999999999996</v>
      </c>
      <c r="I145">
        <v>5</v>
      </c>
      <c r="J145">
        <v>9.3000000000000007</v>
      </c>
      <c r="K145">
        <v>4.4000000000000004</v>
      </c>
      <c r="L145">
        <v>9.8000000000000007</v>
      </c>
      <c r="M145">
        <v>6.5</v>
      </c>
      <c r="N145">
        <v>5.4</v>
      </c>
      <c r="O145">
        <v>6.4</v>
      </c>
      <c r="P145">
        <v>140</v>
      </c>
    </row>
    <row r="146" spans="1:16" x14ac:dyDescent="0.2">
      <c r="A146" t="s">
        <v>407</v>
      </c>
      <c r="B146" t="s">
        <v>408</v>
      </c>
      <c r="C146">
        <v>84.1</v>
      </c>
      <c r="D146">
        <v>5.6</v>
      </c>
      <c r="E146">
        <v>8.1999999999999993</v>
      </c>
      <c r="F146">
        <v>7.2</v>
      </c>
      <c r="G146">
        <v>6.6</v>
      </c>
      <c r="H146">
        <v>7.9</v>
      </c>
      <c r="I146">
        <v>4</v>
      </c>
      <c r="J146">
        <v>9.8000000000000007</v>
      </c>
      <c r="K146">
        <v>8.8000000000000007</v>
      </c>
      <c r="L146">
        <v>8.1</v>
      </c>
      <c r="M146">
        <v>8.8000000000000007</v>
      </c>
      <c r="N146">
        <v>5.2</v>
      </c>
      <c r="O146">
        <v>3.9</v>
      </c>
      <c r="P146">
        <v>141</v>
      </c>
    </row>
    <row r="147" spans="1:16" x14ac:dyDescent="0.2">
      <c r="A147" t="s">
        <v>405</v>
      </c>
      <c r="B147" t="s">
        <v>406</v>
      </c>
      <c r="C147">
        <v>84.5</v>
      </c>
      <c r="D147">
        <v>6.7</v>
      </c>
      <c r="E147">
        <v>9.3000000000000007</v>
      </c>
      <c r="F147">
        <v>8.6999999999999993</v>
      </c>
      <c r="G147">
        <v>5.4</v>
      </c>
      <c r="H147">
        <v>5.4</v>
      </c>
      <c r="I147">
        <v>6.7</v>
      </c>
      <c r="J147">
        <v>7.4</v>
      </c>
      <c r="K147">
        <v>7.8</v>
      </c>
      <c r="L147">
        <v>7.2</v>
      </c>
      <c r="M147">
        <v>7.6</v>
      </c>
      <c r="N147">
        <v>7.4</v>
      </c>
      <c r="O147">
        <v>4.9000000000000004</v>
      </c>
      <c r="P147">
        <v>142</v>
      </c>
    </row>
    <row r="148" spans="1:16" x14ac:dyDescent="0.2">
      <c r="A148" t="s">
        <v>403</v>
      </c>
      <c r="B148" t="s">
        <v>404</v>
      </c>
      <c r="C148">
        <v>85.600000000000009</v>
      </c>
      <c r="D148">
        <v>6.1</v>
      </c>
      <c r="E148">
        <v>8.9</v>
      </c>
      <c r="F148">
        <v>5.3</v>
      </c>
      <c r="G148">
        <v>6.5</v>
      </c>
      <c r="H148">
        <v>5</v>
      </c>
      <c r="I148">
        <v>8.8000000000000007</v>
      </c>
      <c r="J148">
        <v>8.8000000000000007</v>
      </c>
      <c r="K148">
        <v>3.9</v>
      </c>
      <c r="L148">
        <v>7.8</v>
      </c>
      <c r="M148">
        <v>8.6</v>
      </c>
      <c r="N148">
        <v>5.9</v>
      </c>
      <c r="O148">
        <v>10</v>
      </c>
      <c r="P148">
        <v>143</v>
      </c>
    </row>
    <row r="149" spans="1:16" x14ac:dyDescent="0.2">
      <c r="A149" t="s">
        <v>401</v>
      </c>
      <c r="B149" t="s">
        <v>402</v>
      </c>
      <c r="C149">
        <v>87.899999999999991</v>
      </c>
      <c r="D149">
        <v>6</v>
      </c>
      <c r="E149">
        <v>8.8000000000000007</v>
      </c>
      <c r="F149">
        <v>7.3</v>
      </c>
      <c r="G149">
        <v>6.6</v>
      </c>
      <c r="H149">
        <v>6.7</v>
      </c>
      <c r="I149">
        <v>6.2</v>
      </c>
      <c r="J149">
        <v>7.9</v>
      </c>
      <c r="K149">
        <v>8.6</v>
      </c>
      <c r="L149">
        <v>6.6</v>
      </c>
      <c r="M149">
        <v>8.5</v>
      </c>
      <c r="N149">
        <v>8.1999999999999993</v>
      </c>
      <c r="O149">
        <v>6.5</v>
      </c>
      <c r="P149">
        <v>144</v>
      </c>
    </row>
    <row r="150" spans="1:16" x14ac:dyDescent="0.2">
      <c r="A150" t="s">
        <v>399</v>
      </c>
      <c r="B150" t="s">
        <v>400</v>
      </c>
      <c r="C150">
        <v>88.100000000000009</v>
      </c>
      <c r="D150">
        <v>6.9</v>
      </c>
      <c r="E150">
        <v>7.2</v>
      </c>
      <c r="F150">
        <v>8.4</v>
      </c>
      <c r="G150">
        <v>8.3000000000000007</v>
      </c>
      <c r="H150">
        <v>8.8000000000000007</v>
      </c>
      <c r="I150">
        <v>5.9</v>
      </c>
      <c r="J150">
        <v>8.3000000000000007</v>
      </c>
      <c r="K150">
        <v>9.1</v>
      </c>
      <c r="L150">
        <v>6.1</v>
      </c>
      <c r="M150">
        <v>9.1999999999999993</v>
      </c>
      <c r="N150">
        <v>5.6</v>
      </c>
      <c r="O150">
        <v>4.3</v>
      </c>
      <c r="P150">
        <v>145</v>
      </c>
    </row>
    <row r="151" spans="1:16" x14ac:dyDescent="0.2">
      <c r="A151" t="s">
        <v>398</v>
      </c>
      <c r="B151" t="s">
        <v>397</v>
      </c>
      <c r="C151">
        <v>88.199999999999974</v>
      </c>
      <c r="D151">
        <v>7.1</v>
      </c>
      <c r="E151">
        <v>8.6</v>
      </c>
      <c r="F151">
        <v>8</v>
      </c>
      <c r="G151">
        <v>6.3</v>
      </c>
      <c r="H151">
        <v>7.1</v>
      </c>
      <c r="I151">
        <v>6.7</v>
      </c>
      <c r="J151">
        <v>7.3</v>
      </c>
      <c r="K151">
        <v>8.3000000000000007</v>
      </c>
      <c r="L151">
        <v>6.2</v>
      </c>
      <c r="M151">
        <v>8.4</v>
      </c>
      <c r="N151">
        <v>7.6</v>
      </c>
      <c r="O151">
        <v>6.6</v>
      </c>
      <c r="P151">
        <v>146</v>
      </c>
    </row>
    <row r="152" spans="1:16" x14ac:dyDescent="0.2">
      <c r="A152" t="s">
        <v>396</v>
      </c>
      <c r="B152" t="s">
        <v>397</v>
      </c>
      <c r="C152">
        <v>88.2</v>
      </c>
      <c r="D152">
        <v>6.3</v>
      </c>
      <c r="E152">
        <v>8.9</v>
      </c>
      <c r="F152">
        <v>4.3</v>
      </c>
      <c r="G152">
        <v>8.1999999999999993</v>
      </c>
      <c r="H152">
        <v>7.1</v>
      </c>
      <c r="I152">
        <v>6.8</v>
      </c>
      <c r="J152">
        <v>6.5</v>
      </c>
      <c r="K152">
        <v>9</v>
      </c>
      <c r="L152">
        <v>7</v>
      </c>
      <c r="M152">
        <v>8.5</v>
      </c>
      <c r="N152">
        <v>7.8</v>
      </c>
      <c r="O152">
        <v>7.8</v>
      </c>
      <c r="P152">
        <v>147</v>
      </c>
    </row>
    <row r="153" spans="1:16" x14ac:dyDescent="0.2">
      <c r="A153" t="s">
        <v>394</v>
      </c>
      <c r="B153" t="s">
        <v>395</v>
      </c>
      <c r="C153">
        <v>89.100000000000009</v>
      </c>
      <c r="D153">
        <v>7.7</v>
      </c>
      <c r="E153">
        <v>9.1999999999999993</v>
      </c>
      <c r="F153">
        <v>4.9000000000000004</v>
      </c>
      <c r="G153">
        <v>8.6</v>
      </c>
      <c r="H153">
        <v>7.4</v>
      </c>
      <c r="I153">
        <v>3.5</v>
      </c>
      <c r="J153">
        <v>9.9</v>
      </c>
      <c r="K153">
        <v>8.3000000000000007</v>
      </c>
      <c r="L153">
        <v>9.3000000000000007</v>
      </c>
      <c r="M153">
        <v>7.6</v>
      </c>
      <c r="N153">
        <v>3.5</v>
      </c>
      <c r="O153">
        <v>9.1999999999999993</v>
      </c>
      <c r="P153">
        <v>148</v>
      </c>
    </row>
    <row r="154" spans="1:16" x14ac:dyDescent="0.2">
      <c r="A154" t="s">
        <v>392</v>
      </c>
      <c r="B154" t="s">
        <v>393</v>
      </c>
      <c r="C154">
        <v>89.600000000000009</v>
      </c>
      <c r="D154">
        <v>6.9</v>
      </c>
      <c r="E154">
        <v>9.9</v>
      </c>
      <c r="F154">
        <v>7</v>
      </c>
      <c r="G154">
        <v>6.3</v>
      </c>
      <c r="H154">
        <v>7.8</v>
      </c>
      <c r="I154">
        <v>6.1</v>
      </c>
      <c r="J154">
        <v>7.8</v>
      </c>
      <c r="K154">
        <v>8.3000000000000007</v>
      </c>
      <c r="L154">
        <v>7.2</v>
      </c>
      <c r="M154">
        <v>8.5</v>
      </c>
      <c r="N154">
        <v>6.3</v>
      </c>
      <c r="O154">
        <v>7.5</v>
      </c>
      <c r="P154">
        <v>149</v>
      </c>
    </row>
    <row r="155" spans="1:16" x14ac:dyDescent="0.2">
      <c r="A155" t="s">
        <v>390</v>
      </c>
      <c r="B155" t="s">
        <v>391</v>
      </c>
      <c r="C155">
        <v>89.700000000000017</v>
      </c>
      <c r="D155">
        <v>7.9</v>
      </c>
      <c r="E155">
        <v>9</v>
      </c>
      <c r="F155">
        <v>8.9</v>
      </c>
      <c r="G155">
        <v>6.6</v>
      </c>
      <c r="H155">
        <v>5</v>
      </c>
      <c r="I155">
        <v>5.9</v>
      </c>
      <c r="J155">
        <v>7.4</v>
      </c>
      <c r="K155">
        <v>7.7</v>
      </c>
      <c r="L155">
        <v>7.4</v>
      </c>
      <c r="M155">
        <v>8.1999999999999993</v>
      </c>
      <c r="N155">
        <v>7.5</v>
      </c>
      <c r="O155">
        <v>8.1999999999999993</v>
      </c>
      <c r="P155">
        <v>150</v>
      </c>
    </row>
    <row r="156" spans="1:16" x14ac:dyDescent="0.2">
      <c r="A156" t="s">
        <v>388</v>
      </c>
      <c r="B156" t="s">
        <v>389</v>
      </c>
      <c r="C156">
        <v>90.5</v>
      </c>
      <c r="D156">
        <v>8.6999999999999993</v>
      </c>
      <c r="E156">
        <v>7.8</v>
      </c>
      <c r="F156">
        <v>5.5</v>
      </c>
      <c r="G156">
        <v>6.9</v>
      </c>
      <c r="H156">
        <v>8.1</v>
      </c>
      <c r="I156">
        <v>7.1</v>
      </c>
      <c r="J156">
        <v>6.4</v>
      </c>
      <c r="K156">
        <v>8.8000000000000007</v>
      </c>
      <c r="L156">
        <v>6.5</v>
      </c>
      <c r="M156">
        <v>8.4</v>
      </c>
      <c r="N156">
        <v>7.7</v>
      </c>
      <c r="O156">
        <v>8.6</v>
      </c>
      <c r="P156">
        <v>151</v>
      </c>
    </row>
    <row r="157" spans="1:16" x14ac:dyDescent="0.2">
      <c r="A157" t="s">
        <v>387</v>
      </c>
      <c r="B157" t="s">
        <v>386</v>
      </c>
      <c r="C157">
        <v>91.299999999999983</v>
      </c>
      <c r="D157">
        <v>7.6</v>
      </c>
      <c r="E157">
        <v>9.6</v>
      </c>
      <c r="F157">
        <v>8</v>
      </c>
      <c r="G157">
        <v>9.1</v>
      </c>
      <c r="H157">
        <v>6.3</v>
      </c>
      <c r="I157">
        <v>6.3</v>
      </c>
      <c r="J157">
        <v>7.8</v>
      </c>
      <c r="K157">
        <v>6.7</v>
      </c>
      <c r="L157">
        <v>7.1</v>
      </c>
      <c r="M157">
        <v>5.7</v>
      </c>
      <c r="N157">
        <v>8.5</v>
      </c>
      <c r="O157">
        <v>8.6</v>
      </c>
      <c r="P157">
        <v>152</v>
      </c>
    </row>
    <row r="158" spans="1:16" x14ac:dyDescent="0.2">
      <c r="A158" t="s">
        <v>385</v>
      </c>
      <c r="B158" t="s">
        <v>386</v>
      </c>
      <c r="C158">
        <v>91.3</v>
      </c>
      <c r="D158">
        <v>7.4</v>
      </c>
      <c r="E158">
        <v>9.6</v>
      </c>
      <c r="F158">
        <v>4</v>
      </c>
      <c r="G158">
        <v>7.5</v>
      </c>
      <c r="H158">
        <v>9.4</v>
      </c>
      <c r="I158">
        <v>6.8</v>
      </c>
      <c r="J158">
        <v>9</v>
      </c>
      <c r="K158">
        <v>9.1</v>
      </c>
      <c r="L158">
        <v>6.3</v>
      </c>
      <c r="M158">
        <v>8.9</v>
      </c>
      <c r="N158">
        <v>5.8</v>
      </c>
      <c r="O158">
        <v>7.5</v>
      </c>
      <c r="P158">
        <v>153</v>
      </c>
    </row>
    <row r="159" spans="1:16" x14ac:dyDescent="0.2">
      <c r="A159" t="s">
        <v>383</v>
      </c>
      <c r="B159" t="s">
        <v>384</v>
      </c>
      <c r="C159">
        <v>91.600000000000009</v>
      </c>
      <c r="D159">
        <v>7</v>
      </c>
      <c r="E159">
        <v>9.4</v>
      </c>
      <c r="F159">
        <v>6.7</v>
      </c>
      <c r="G159">
        <v>9.9</v>
      </c>
      <c r="H159">
        <v>6.8</v>
      </c>
      <c r="I159">
        <v>6.6</v>
      </c>
      <c r="J159">
        <v>9.6</v>
      </c>
      <c r="K159">
        <v>8.6</v>
      </c>
      <c r="L159">
        <v>8.8000000000000007</v>
      </c>
      <c r="M159">
        <v>6.8</v>
      </c>
      <c r="N159">
        <v>6</v>
      </c>
      <c r="O159">
        <v>5.4</v>
      </c>
      <c r="P159">
        <v>154</v>
      </c>
    </row>
    <row r="160" spans="1:16" x14ac:dyDescent="0.2">
      <c r="A160" t="s">
        <v>381</v>
      </c>
      <c r="B160" t="s">
        <v>382</v>
      </c>
      <c r="C160">
        <v>92.1</v>
      </c>
      <c r="D160">
        <v>6.6</v>
      </c>
      <c r="E160">
        <v>8.9</v>
      </c>
      <c r="F160">
        <v>7.9</v>
      </c>
      <c r="G160">
        <v>6.2</v>
      </c>
      <c r="H160">
        <v>7.1</v>
      </c>
      <c r="I160">
        <v>6.4</v>
      </c>
      <c r="J160">
        <v>8.5</v>
      </c>
      <c r="K160">
        <v>8.3000000000000007</v>
      </c>
      <c r="L160">
        <v>7.1</v>
      </c>
      <c r="M160">
        <v>8.9</v>
      </c>
      <c r="N160">
        <v>9.1999999999999993</v>
      </c>
      <c r="O160">
        <v>7</v>
      </c>
      <c r="P160">
        <v>155</v>
      </c>
    </row>
    <row r="161" spans="1:16" x14ac:dyDescent="0.2">
      <c r="A161" t="s">
        <v>379</v>
      </c>
      <c r="B161" t="s">
        <v>380</v>
      </c>
      <c r="C161">
        <v>92.2</v>
      </c>
      <c r="D161">
        <v>6.7</v>
      </c>
      <c r="E161">
        <v>6.7</v>
      </c>
      <c r="F161">
        <v>8.6999999999999993</v>
      </c>
      <c r="G161">
        <v>9.3000000000000007</v>
      </c>
      <c r="H161">
        <v>7.8</v>
      </c>
      <c r="I161">
        <v>6.5</v>
      </c>
      <c r="J161">
        <v>9.1</v>
      </c>
      <c r="K161">
        <v>9</v>
      </c>
      <c r="L161">
        <v>7.5</v>
      </c>
      <c r="M161">
        <v>8.3000000000000007</v>
      </c>
      <c r="N161">
        <v>6.8</v>
      </c>
      <c r="O161">
        <v>5.8</v>
      </c>
      <c r="P161">
        <v>156</v>
      </c>
    </row>
    <row r="162" spans="1:16" x14ac:dyDescent="0.2">
      <c r="A162" t="s">
        <v>377</v>
      </c>
      <c r="B162" t="s">
        <v>378</v>
      </c>
      <c r="C162">
        <v>93.8</v>
      </c>
      <c r="D162">
        <v>7.8</v>
      </c>
      <c r="E162">
        <v>9.6</v>
      </c>
      <c r="F162">
        <v>7.9</v>
      </c>
      <c r="G162">
        <v>6.6</v>
      </c>
      <c r="H162">
        <v>5.8</v>
      </c>
      <c r="I162">
        <v>6.4</v>
      </c>
      <c r="J162">
        <v>8.3000000000000007</v>
      </c>
      <c r="K162">
        <v>8.6</v>
      </c>
      <c r="L162">
        <v>8.1</v>
      </c>
      <c r="M162">
        <v>8.5</v>
      </c>
      <c r="N162">
        <v>8</v>
      </c>
      <c r="O162">
        <v>8.1999999999999993</v>
      </c>
      <c r="P162">
        <v>157</v>
      </c>
    </row>
    <row r="163" spans="1:16" x14ac:dyDescent="0.2">
      <c r="A163" t="s">
        <v>376</v>
      </c>
      <c r="B163" t="s">
        <v>375</v>
      </c>
      <c r="C163">
        <v>94.299999999999983</v>
      </c>
      <c r="D163">
        <v>7.3</v>
      </c>
      <c r="E163">
        <v>6.3</v>
      </c>
      <c r="F163">
        <v>6.9</v>
      </c>
      <c r="G163">
        <v>8</v>
      </c>
      <c r="H163">
        <v>9.1</v>
      </c>
      <c r="I163">
        <v>7.4</v>
      </c>
      <c r="J163">
        <v>6.8</v>
      </c>
      <c r="K163">
        <v>9.6</v>
      </c>
      <c r="L163">
        <v>7.5</v>
      </c>
      <c r="M163">
        <v>9.5</v>
      </c>
      <c r="N163">
        <v>7.8</v>
      </c>
      <c r="O163">
        <v>8.1</v>
      </c>
      <c r="P163">
        <v>158</v>
      </c>
    </row>
    <row r="164" spans="1:16" x14ac:dyDescent="0.2">
      <c r="A164" t="s">
        <v>374</v>
      </c>
      <c r="B164" t="s">
        <v>375</v>
      </c>
      <c r="C164">
        <v>94.299999999999983</v>
      </c>
      <c r="D164">
        <v>9.3000000000000007</v>
      </c>
      <c r="E164">
        <v>9.1</v>
      </c>
      <c r="F164">
        <v>7.2</v>
      </c>
      <c r="G164">
        <v>8.6</v>
      </c>
      <c r="H164">
        <v>5.9</v>
      </c>
      <c r="I164">
        <v>5.0999999999999996</v>
      </c>
      <c r="J164">
        <v>9.4</v>
      </c>
      <c r="K164">
        <v>7.7</v>
      </c>
      <c r="L164">
        <v>8.8000000000000007</v>
      </c>
      <c r="M164">
        <v>6.2</v>
      </c>
      <c r="N164">
        <v>7.4</v>
      </c>
      <c r="O164">
        <v>9.6</v>
      </c>
      <c r="P164">
        <v>159</v>
      </c>
    </row>
    <row r="165" spans="1:16" x14ac:dyDescent="0.2">
      <c r="A165" t="s">
        <v>372</v>
      </c>
      <c r="B165" t="s">
        <v>373</v>
      </c>
      <c r="C165">
        <v>95.199999999999989</v>
      </c>
      <c r="D165">
        <v>8.6</v>
      </c>
      <c r="E165">
        <v>9.6</v>
      </c>
      <c r="F165">
        <v>7.6</v>
      </c>
      <c r="G165">
        <v>6.5</v>
      </c>
      <c r="H165">
        <v>7.9</v>
      </c>
      <c r="I165">
        <v>6.9</v>
      </c>
      <c r="J165">
        <v>6.8</v>
      </c>
      <c r="K165">
        <v>9.6</v>
      </c>
      <c r="L165">
        <v>7</v>
      </c>
      <c r="M165">
        <v>8.8000000000000007</v>
      </c>
      <c r="N165">
        <v>8.1999999999999993</v>
      </c>
      <c r="O165">
        <v>7.7</v>
      </c>
      <c r="P165">
        <v>160</v>
      </c>
    </row>
    <row r="166" spans="1:16" x14ac:dyDescent="0.2">
      <c r="A166" t="s">
        <v>370</v>
      </c>
      <c r="B166" t="s">
        <v>371</v>
      </c>
      <c r="C166">
        <v>95.40000000000002</v>
      </c>
      <c r="D166">
        <v>7.7</v>
      </c>
      <c r="E166">
        <v>8.5</v>
      </c>
      <c r="F166">
        <v>7</v>
      </c>
      <c r="G166">
        <v>8.3000000000000007</v>
      </c>
      <c r="H166">
        <v>7.1</v>
      </c>
      <c r="I166">
        <v>5.5</v>
      </c>
      <c r="J166">
        <v>9.4</v>
      </c>
      <c r="K166">
        <v>7.9</v>
      </c>
      <c r="L166">
        <v>8.9</v>
      </c>
      <c r="M166">
        <v>8.9</v>
      </c>
      <c r="N166">
        <v>8.3000000000000007</v>
      </c>
      <c r="O166">
        <v>7.9</v>
      </c>
      <c r="P166">
        <v>161</v>
      </c>
    </row>
    <row r="167" spans="1:16" x14ac:dyDescent="0.2">
      <c r="A167" t="s">
        <v>368</v>
      </c>
      <c r="B167" t="s">
        <v>369</v>
      </c>
      <c r="C167">
        <v>95.90000000000002</v>
      </c>
      <c r="D167">
        <v>5.9</v>
      </c>
      <c r="E167">
        <v>8.6999999999999993</v>
      </c>
      <c r="F167">
        <v>8.6</v>
      </c>
      <c r="G167">
        <v>7.4</v>
      </c>
      <c r="H167">
        <v>8.1999999999999993</v>
      </c>
      <c r="I167">
        <v>8.5</v>
      </c>
      <c r="J167">
        <v>9.6</v>
      </c>
      <c r="K167">
        <v>8</v>
      </c>
      <c r="L167">
        <v>9</v>
      </c>
      <c r="M167">
        <v>8</v>
      </c>
      <c r="N167">
        <v>7.1</v>
      </c>
      <c r="O167">
        <v>6.9</v>
      </c>
      <c r="P167">
        <v>162</v>
      </c>
    </row>
    <row r="168" spans="1:16" x14ac:dyDescent="0.2">
      <c r="A168" t="s">
        <v>366</v>
      </c>
      <c r="B168" t="s">
        <v>367</v>
      </c>
      <c r="C168">
        <v>96</v>
      </c>
      <c r="D168">
        <v>8.4</v>
      </c>
      <c r="E168">
        <v>9.3000000000000007</v>
      </c>
      <c r="F168">
        <v>8.4</v>
      </c>
      <c r="G168">
        <v>6.5</v>
      </c>
      <c r="H168">
        <v>7.7</v>
      </c>
      <c r="I168">
        <v>7.2</v>
      </c>
      <c r="J168">
        <v>8.6999999999999993</v>
      </c>
      <c r="K168">
        <v>8.3000000000000007</v>
      </c>
      <c r="L168">
        <v>7.6</v>
      </c>
      <c r="M168">
        <v>8.8000000000000007</v>
      </c>
      <c r="N168">
        <v>8.4</v>
      </c>
      <c r="O168">
        <v>6.7</v>
      </c>
      <c r="P168">
        <v>163</v>
      </c>
    </row>
    <row r="169" spans="1:16" x14ac:dyDescent="0.2">
      <c r="A169" t="s">
        <v>364</v>
      </c>
      <c r="B169" t="s">
        <v>365</v>
      </c>
      <c r="C169">
        <v>97.200000000000017</v>
      </c>
      <c r="D169">
        <v>8.9</v>
      </c>
      <c r="E169">
        <v>9.3000000000000007</v>
      </c>
      <c r="F169">
        <v>8.9</v>
      </c>
      <c r="G169">
        <v>8.3000000000000007</v>
      </c>
      <c r="H169">
        <v>8</v>
      </c>
      <c r="I169">
        <v>6.6</v>
      </c>
      <c r="J169">
        <v>8.5</v>
      </c>
      <c r="K169">
        <v>9.1</v>
      </c>
      <c r="L169">
        <v>8.4</v>
      </c>
      <c r="M169">
        <v>9.5</v>
      </c>
      <c r="N169">
        <v>6.3</v>
      </c>
      <c r="O169">
        <v>5.4</v>
      </c>
      <c r="P169">
        <v>164</v>
      </c>
    </row>
    <row r="170" spans="1:16" x14ac:dyDescent="0.2">
      <c r="A170" t="s">
        <v>362</v>
      </c>
      <c r="B170" t="s">
        <v>363</v>
      </c>
      <c r="C170">
        <v>97.8</v>
      </c>
      <c r="D170">
        <v>8.6999999999999993</v>
      </c>
      <c r="E170">
        <v>9.9</v>
      </c>
      <c r="F170">
        <v>5.8</v>
      </c>
      <c r="G170">
        <v>9.1</v>
      </c>
      <c r="H170">
        <v>7.7</v>
      </c>
      <c r="I170">
        <v>7</v>
      </c>
      <c r="J170">
        <v>8.9</v>
      </c>
      <c r="K170">
        <v>8.6999999999999993</v>
      </c>
      <c r="L170">
        <v>8.1</v>
      </c>
      <c r="M170">
        <v>9</v>
      </c>
      <c r="N170">
        <v>7.9</v>
      </c>
      <c r="O170">
        <v>7</v>
      </c>
      <c r="P170">
        <v>165</v>
      </c>
    </row>
    <row r="171" spans="1:16" x14ac:dyDescent="0.2">
      <c r="A171" t="s">
        <v>360</v>
      </c>
      <c r="B171" t="s">
        <v>361</v>
      </c>
      <c r="C171">
        <v>98.600000000000023</v>
      </c>
      <c r="D171">
        <v>9.6999999999999993</v>
      </c>
      <c r="E171">
        <v>7.2</v>
      </c>
      <c r="F171">
        <v>8.1999999999999993</v>
      </c>
      <c r="G171">
        <v>7.2</v>
      </c>
      <c r="H171">
        <v>7.3</v>
      </c>
      <c r="I171">
        <v>7.8</v>
      </c>
      <c r="J171">
        <v>8.5</v>
      </c>
      <c r="K171">
        <v>8.9</v>
      </c>
      <c r="L171">
        <v>7.2</v>
      </c>
      <c r="M171">
        <v>8.8000000000000007</v>
      </c>
      <c r="N171">
        <v>8.4</v>
      </c>
      <c r="O171">
        <v>9.4</v>
      </c>
      <c r="P171">
        <v>166</v>
      </c>
    </row>
    <row r="172" spans="1:16" x14ac:dyDescent="0.2">
      <c r="A172" t="s">
        <v>358</v>
      </c>
      <c r="B172" t="s">
        <v>359</v>
      </c>
      <c r="C172">
        <v>99.300000000000011</v>
      </c>
      <c r="D172">
        <v>8.5</v>
      </c>
      <c r="E172">
        <v>9.1999999999999993</v>
      </c>
      <c r="F172">
        <v>9.1999999999999993</v>
      </c>
      <c r="G172">
        <v>6</v>
      </c>
      <c r="H172">
        <v>7</v>
      </c>
      <c r="I172">
        <v>6.3</v>
      </c>
      <c r="J172">
        <v>8.5</v>
      </c>
      <c r="K172">
        <v>8.6</v>
      </c>
      <c r="L172">
        <v>8.6999999999999993</v>
      </c>
      <c r="M172">
        <v>9.6999999999999993</v>
      </c>
      <c r="N172">
        <v>9.1999999999999993</v>
      </c>
      <c r="O172">
        <v>8.4</v>
      </c>
      <c r="P172">
        <v>167</v>
      </c>
    </row>
    <row r="173" spans="1:16" x14ac:dyDescent="0.2">
      <c r="A173" t="s">
        <v>356</v>
      </c>
      <c r="B173" t="s">
        <v>357</v>
      </c>
      <c r="C173">
        <v>99.6</v>
      </c>
      <c r="D173">
        <v>9</v>
      </c>
      <c r="E173">
        <v>10</v>
      </c>
      <c r="F173">
        <v>9.6999999999999993</v>
      </c>
      <c r="G173">
        <v>7.9</v>
      </c>
      <c r="H173">
        <v>7.6</v>
      </c>
      <c r="I173">
        <v>6.4</v>
      </c>
      <c r="J173">
        <v>10</v>
      </c>
      <c r="K173">
        <v>9.6999999999999993</v>
      </c>
      <c r="L173">
        <v>7</v>
      </c>
      <c r="M173">
        <v>9.1</v>
      </c>
      <c r="N173">
        <v>6.5</v>
      </c>
      <c r="O173">
        <v>6.7</v>
      </c>
      <c r="P173">
        <v>168</v>
      </c>
    </row>
    <row r="174" spans="1:16" x14ac:dyDescent="0.2">
      <c r="A174" t="s">
        <v>354</v>
      </c>
      <c r="B174" t="s">
        <v>355</v>
      </c>
      <c r="C174">
        <v>99.7</v>
      </c>
      <c r="D174">
        <v>6.3</v>
      </c>
      <c r="E174">
        <v>9.6</v>
      </c>
      <c r="F174">
        <v>5.4</v>
      </c>
      <c r="G174">
        <v>8.6</v>
      </c>
      <c r="H174">
        <v>9.3000000000000007</v>
      </c>
      <c r="I174">
        <v>8.1999999999999993</v>
      </c>
      <c r="J174">
        <v>9.8000000000000007</v>
      </c>
      <c r="K174">
        <v>9.6999999999999993</v>
      </c>
      <c r="L174">
        <v>7.4</v>
      </c>
      <c r="M174">
        <v>8.6999999999999993</v>
      </c>
      <c r="N174">
        <v>7.2</v>
      </c>
      <c r="O174">
        <v>9.5</v>
      </c>
      <c r="P174">
        <v>169</v>
      </c>
    </row>
    <row r="175" spans="1:16" x14ac:dyDescent="0.2">
      <c r="A175" t="s">
        <v>352</v>
      </c>
      <c r="B175" t="s">
        <v>353</v>
      </c>
      <c r="C175">
        <v>100</v>
      </c>
      <c r="D175">
        <v>9</v>
      </c>
      <c r="E175">
        <v>9</v>
      </c>
      <c r="F175">
        <v>9.6</v>
      </c>
      <c r="G175">
        <v>7.5</v>
      </c>
      <c r="H175">
        <v>7.2</v>
      </c>
      <c r="I175">
        <v>6.4</v>
      </c>
      <c r="J175">
        <v>9.1</v>
      </c>
      <c r="K175">
        <v>9</v>
      </c>
      <c r="L175">
        <v>9.1999999999999993</v>
      </c>
      <c r="M175">
        <v>7.3</v>
      </c>
      <c r="N175">
        <v>9.1</v>
      </c>
      <c r="O175">
        <v>7.6</v>
      </c>
      <c r="P175">
        <v>170</v>
      </c>
    </row>
    <row r="176" spans="1:16" x14ac:dyDescent="0.2">
      <c r="A176" t="s">
        <v>350</v>
      </c>
      <c r="B176" t="s">
        <v>351</v>
      </c>
      <c r="C176">
        <v>105.69999999999999</v>
      </c>
      <c r="D176">
        <v>8.6</v>
      </c>
      <c r="E176">
        <v>9.5</v>
      </c>
      <c r="F176">
        <v>8.4</v>
      </c>
      <c r="G176">
        <v>8.6999999999999993</v>
      </c>
      <c r="H176">
        <v>8.8000000000000007</v>
      </c>
      <c r="I176">
        <v>8</v>
      </c>
      <c r="J176">
        <v>9.4</v>
      </c>
      <c r="K176">
        <v>9.6999999999999993</v>
      </c>
      <c r="L176">
        <v>8.3000000000000007</v>
      </c>
      <c r="M176">
        <v>9.6</v>
      </c>
      <c r="N176">
        <v>9.1</v>
      </c>
      <c r="O176">
        <v>7.6</v>
      </c>
      <c r="P176">
        <v>171</v>
      </c>
    </row>
    <row r="177" spans="1:16" x14ac:dyDescent="0.2">
      <c r="A177" t="s">
        <v>348</v>
      </c>
      <c r="B177" t="s">
        <v>349</v>
      </c>
      <c r="C177">
        <v>105.90000000000002</v>
      </c>
      <c r="D177">
        <v>10</v>
      </c>
      <c r="E177">
        <v>8.6999999999999993</v>
      </c>
      <c r="F177">
        <v>8.1999999999999993</v>
      </c>
      <c r="G177">
        <v>9.3000000000000007</v>
      </c>
      <c r="H177">
        <v>8.1999999999999993</v>
      </c>
      <c r="I177">
        <v>8</v>
      </c>
      <c r="J177">
        <v>9.1999999999999993</v>
      </c>
      <c r="K177">
        <v>9.9</v>
      </c>
      <c r="L177">
        <v>8.4</v>
      </c>
      <c r="M177">
        <v>9.1</v>
      </c>
      <c r="N177">
        <v>8.9</v>
      </c>
      <c r="O177">
        <v>8</v>
      </c>
      <c r="P177">
        <v>172</v>
      </c>
    </row>
    <row r="178" spans="1:16" x14ac:dyDescent="0.2">
      <c r="A178" t="s">
        <v>346</v>
      </c>
      <c r="B178" t="s">
        <v>347</v>
      </c>
      <c r="C178">
        <v>107.1</v>
      </c>
      <c r="D178">
        <v>8.1999999999999993</v>
      </c>
      <c r="E178">
        <v>9.6</v>
      </c>
      <c r="F178">
        <v>9.6</v>
      </c>
      <c r="G178">
        <v>9.1999999999999993</v>
      </c>
      <c r="H178">
        <v>8.4</v>
      </c>
      <c r="I178">
        <v>7.8</v>
      </c>
      <c r="J178">
        <v>9.3000000000000007</v>
      </c>
      <c r="K178">
        <v>8.9</v>
      </c>
      <c r="L178">
        <v>9.1</v>
      </c>
      <c r="M178">
        <v>9.1</v>
      </c>
      <c r="N178">
        <v>9.5</v>
      </c>
      <c r="O178">
        <v>8.4</v>
      </c>
      <c r="P178">
        <v>173</v>
      </c>
    </row>
    <row r="179" spans="1:16" x14ac:dyDescent="0.2">
      <c r="A179" t="s">
        <v>344</v>
      </c>
      <c r="B179" t="s">
        <v>345</v>
      </c>
      <c r="C179">
        <v>107.29999999999998</v>
      </c>
      <c r="D179">
        <v>8.6999999999999993</v>
      </c>
      <c r="E179">
        <v>9.6</v>
      </c>
      <c r="F179">
        <v>9.3000000000000007</v>
      </c>
      <c r="G179">
        <v>8.3000000000000007</v>
      </c>
      <c r="H179">
        <v>8.4</v>
      </c>
      <c r="I179">
        <v>6.7</v>
      </c>
      <c r="J179">
        <v>9.3000000000000007</v>
      </c>
      <c r="K179">
        <v>9.5</v>
      </c>
      <c r="L179">
        <v>9.3000000000000007</v>
      </c>
      <c r="M179">
        <v>9.6999999999999993</v>
      </c>
      <c r="N179">
        <v>9.6999999999999993</v>
      </c>
      <c r="O179">
        <v>8.8000000000000007</v>
      </c>
      <c r="P179">
        <v>174</v>
      </c>
    </row>
    <row r="180" spans="1:16" x14ac:dyDescent="0.2">
      <c r="A180" t="s">
        <v>342</v>
      </c>
      <c r="B180" t="s">
        <v>343</v>
      </c>
      <c r="C180">
        <v>108.10000000000001</v>
      </c>
      <c r="D180">
        <v>8.3000000000000007</v>
      </c>
      <c r="E180">
        <v>9.6999999999999993</v>
      </c>
      <c r="F180">
        <v>8.4</v>
      </c>
      <c r="G180">
        <v>8.1999999999999993</v>
      </c>
      <c r="H180">
        <v>9.6999999999999993</v>
      </c>
      <c r="I180">
        <v>6.5</v>
      </c>
      <c r="J180">
        <v>9.1999999999999993</v>
      </c>
      <c r="K180">
        <v>10</v>
      </c>
      <c r="L180">
        <v>9.4</v>
      </c>
      <c r="M180">
        <v>9.1999999999999993</v>
      </c>
      <c r="N180">
        <v>9.8000000000000007</v>
      </c>
      <c r="O180">
        <v>9.6999999999999993</v>
      </c>
      <c r="P180">
        <v>175</v>
      </c>
    </row>
    <row r="181" spans="1:16" x14ac:dyDescent="0.2">
      <c r="A181" t="s">
        <v>341</v>
      </c>
      <c r="B181" t="s">
        <v>340</v>
      </c>
      <c r="C181">
        <v>108.39999999999999</v>
      </c>
      <c r="D181">
        <v>9.8000000000000007</v>
      </c>
      <c r="E181">
        <v>9.1999999999999993</v>
      </c>
      <c r="F181">
        <v>8.5</v>
      </c>
      <c r="G181">
        <v>8.9</v>
      </c>
      <c r="H181">
        <v>8.6999999999999993</v>
      </c>
      <c r="I181">
        <v>6.6</v>
      </c>
      <c r="J181">
        <v>9.6</v>
      </c>
      <c r="K181">
        <v>9.8000000000000007</v>
      </c>
      <c r="L181">
        <v>8.6</v>
      </c>
      <c r="M181">
        <v>9.6</v>
      </c>
      <c r="N181">
        <v>10</v>
      </c>
      <c r="O181">
        <v>9.1</v>
      </c>
      <c r="P181">
        <v>176</v>
      </c>
    </row>
    <row r="182" spans="1:16" x14ac:dyDescent="0.2">
      <c r="A182" t="s">
        <v>339</v>
      </c>
      <c r="B182" t="s">
        <v>340</v>
      </c>
      <c r="C182">
        <v>108.4</v>
      </c>
      <c r="D182">
        <v>9.5</v>
      </c>
      <c r="E182">
        <v>9.9</v>
      </c>
      <c r="F182">
        <v>9.4</v>
      </c>
      <c r="G182">
        <v>9.3000000000000007</v>
      </c>
      <c r="H182">
        <v>6.8</v>
      </c>
      <c r="I182">
        <v>8.1</v>
      </c>
      <c r="J182">
        <v>10</v>
      </c>
      <c r="K182">
        <v>9.3000000000000007</v>
      </c>
      <c r="L182">
        <v>9.4</v>
      </c>
      <c r="M182">
        <v>7.3</v>
      </c>
      <c r="N182">
        <v>9.4</v>
      </c>
      <c r="O182">
        <v>10</v>
      </c>
      <c r="P182">
        <v>177</v>
      </c>
    </row>
    <row r="183" spans="1:16" x14ac:dyDescent="0.2">
      <c r="A183" t="s">
        <v>337</v>
      </c>
      <c r="B183" t="s">
        <v>338</v>
      </c>
      <c r="C183">
        <v>110.5</v>
      </c>
      <c r="D183">
        <v>9.4</v>
      </c>
      <c r="E183">
        <v>10</v>
      </c>
      <c r="F183">
        <v>8.4</v>
      </c>
      <c r="G183">
        <v>9.1</v>
      </c>
      <c r="H183">
        <v>9</v>
      </c>
      <c r="I183">
        <v>8.6999999999999993</v>
      </c>
      <c r="J183">
        <v>9.5</v>
      </c>
      <c r="K183">
        <v>9.9</v>
      </c>
      <c r="L183">
        <v>8.8000000000000007</v>
      </c>
      <c r="M183">
        <v>10</v>
      </c>
      <c r="N183">
        <v>8.6999999999999993</v>
      </c>
      <c r="O183">
        <v>9</v>
      </c>
      <c r="P183">
        <v>178</v>
      </c>
    </row>
    <row r="184" spans="1:16" x14ac:dyDescent="0.2">
      <c r="A184" t="s">
        <v>335</v>
      </c>
      <c r="B184" t="s">
        <v>336</v>
      </c>
      <c r="C184">
        <v>111.7</v>
      </c>
      <c r="D184">
        <v>9.1</v>
      </c>
      <c r="E184">
        <v>10</v>
      </c>
      <c r="F184">
        <v>9.1</v>
      </c>
      <c r="G184">
        <v>9.9</v>
      </c>
      <c r="H184">
        <v>8</v>
      </c>
      <c r="I184">
        <v>6.7</v>
      </c>
      <c r="J184">
        <v>9.9</v>
      </c>
      <c r="K184">
        <v>9.9</v>
      </c>
      <c r="L184">
        <v>9.9</v>
      </c>
      <c r="M184">
        <v>9.9</v>
      </c>
      <c r="N184">
        <v>9.9</v>
      </c>
      <c r="O184">
        <v>9.4</v>
      </c>
      <c r="P184">
        <v>179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A5C4C-EDA0-5D4D-990A-29E7D04D513A}">
  <dimension ref="A1:AN130"/>
  <sheetViews>
    <sheetView workbookViewId="0"/>
  </sheetViews>
  <sheetFormatPr baseColWidth="10" defaultRowHeight="16" x14ac:dyDescent="0.2"/>
  <sheetData>
    <row r="1" spans="1:36" x14ac:dyDescent="0.2">
      <c r="A1" s="12" t="s">
        <v>822</v>
      </c>
    </row>
    <row r="6" spans="1:36" x14ac:dyDescent="0.2">
      <c r="A6" t="s">
        <v>823</v>
      </c>
    </row>
    <row r="7" spans="1:36" x14ac:dyDescent="0.2">
      <c r="Q7" t="s">
        <v>825</v>
      </c>
    </row>
    <row r="8" spans="1:36" x14ac:dyDescent="0.2">
      <c r="A8" t="s">
        <v>824</v>
      </c>
    </row>
    <row r="10" spans="1:36" x14ac:dyDescent="0.2">
      <c r="B10" t="s">
        <v>741</v>
      </c>
      <c r="C10" t="s">
        <v>742</v>
      </c>
      <c r="Q10" s="12" t="s">
        <v>821</v>
      </c>
      <c r="R10" s="40"/>
      <c r="S10" s="40"/>
      <c r="T10" s="40"/>
      <c r="U10" s="40"/>
      <c r="V10" s="40"/>
      <c r="Y10" s="41"/>
    </row>
    <row r="11" spans="1:36" x14ac:dyDescent="0.2">
      <c r="A11">
        <v>1960</v>
      </c>
      <c r="R11" s="40" t="s">
        <v>786</v>
      </c>
      <c r="S11" s="40" t="s">
        <v>787</v>
      </c>
      <c r="T11" s="40" t="s">
        <v>788</v>
      </c>
      <c r="U11" s="40" t="s">
        <v>789</v>
      </c>
      <c r="V11" s="40" t="s">
        <v>790</v>
      </c>
      <c r="Y11" s="41"/>
      <c r="Z11" s="40" t="s">
        <v>791</v>
      </c>
      <c r="AA11" s="40" t="s">
        <v>792</v>
      </c>
      <c r="AB11" s="40" t="s">
        <v>793</v>
      </c>
      <c r="AC11" s="40" t="s">
        <v>794</v>
      </c>
      <c r="AD11" s="40" t="s">
        <v>795</v>
      </c>
      <c r="AE11" s="40"/>
      <c r="AF11" s="40"/>
      <c r="AG11" s="40" t="s">
        <v>791</v>
      </c>
      <c r="AH11" s="40" t="s">
        <v>792</v>
      </c>
      <c r="AI11" s="40" t="s">
        <v>793</v>
      </c>
      <c r="AJ11" s="40" t="s">
        <v>794</v>
      </c>
    </row>
    <row r="12" spans="1:36" x14ac:dyDescent="0.2">
      <c r="A12">
        <v>1961</v>
      </c>
      <c r="B12">
        <v>0.26111119999999999</v>
      </c>
      <c r="C12">
        <v>0.2679647</v>
      </c>
      <c r="Q12">
        <v>1910</v>
      </c>
      <c r="R12" s="40">
        <v>4.18</v>
      </c>
      <c r="S12" s="40">
        <v>6.8748705882352938</v>
      </c>
      <c r="T12" s="40">
        <v>13.272145047854606</v>
      </c>
      <c r="U12" s="40">
        <v>22.359039810732337</v>
      </c>
      <c r="V12" s="40">
        <v>53.313944553177762</v>
      </c>
      <c r="W12" s="40">
        <v>100</v>
      </c>
      <c r="X12" s="40"/>
      <c r="Y12">
        <f>Q12</f>
        <v>1910</v>
      </c>
      <c r="Z12" s="40">
        <f>R12</f>
        <v>4.18</v>
      </c>
      <c r="AA12" s="40">
        <f>R12+S12</f>
        <v>11.054870588235293</v>
      </c>
      <c r="AB12" s="40">
        <f>R12+S12+T12</f>
        <v>24.327015636089897</v>
      </c>
      <c r="AC12" s="40">
        <f>R12+S12+T12+U12</f>
        <v>46.686055446822238</v>
      </c>
      <c r="AD12" s="40">
        <f>R12+S12+T12+U12+V12</f>
        <v>100</v>
      </c>
      <c r="AE12" s="40"/>
      <c r="AF12">
        <f>Y12</f>
        <v>1910</v>
      </c>
      <c r="AG12" s="16">
        <f>Z12*100</f>
        <v>418</v>
      </c>
      <c r="AH12" s="16">
        <f>AA12*10</f>
        <v>110.54870588235292</v>
      </c>
      <c r="AI12" s="16">
        <f>AB12</f>
        <v>24.327015636089897</v>
      </c>
      <c r="AJ12" s="16">
        <f>AC12/10</f>
        <v>4.6686055446822241</v>
      </c>
    </row>
    <row r="13" spans="1:36" x14ac:dyDescent="0.2">
      <c r="A13">
        <v>1962</v>
      </c>
      <c r="B13">
        <v>0.24839520000000001</v>
      </c>
      <c r="C13">
        <v>0.25435720000000001</v>
      </c>
      <c r="Q13">
        <v>1911</v>
      </c>
      <c r="R13" s="40">
        <v>4.1900000000000004</v>
      </c>
      <c r="S13" s="40">
        <v>6.8913176470588242</v>
      </c>
      <c r="T13" s="40">
        <v>13.303896591031293</v>
      </c>
      <c r="U13" s="40">
        <v>22.412530336595339</v>
      </c>
      <c r="V13" s="40">
        <v>53.202255425314547</v>
      </c>
      <c r="W13" s="40">
        <v>100</v>
      </c>
      <c r="X13" s="40"/>
      <c r="Y13">
        <f t="shared" ref="Y13:Z76" si="0">Q13</f>
        <v>1911</v>
      </c>
      <c r="Z13" s="40">
        <f t="shared" si="0"/>
        <v>4.1900000000000004</v>
      </c>
      <c r="AA13" s="40">
        <f t="shared" ref="AA13:AA76" si="1">R13+S13</f>
        <v>11.081317647058825</v>
      </c>
      <c r="AB13" s="40">
        <f t="shared" ref="AB13:AB76" si="2">R13+S13+T13</f>
        <v>24.385214238090118</v>
      </c>
      <c r="AC13" s="40">
        <f t="shared" ref="AC13:AC76" si="3">R13+S13+T13+U13</f>
        <v>46.797744574685453</v>
      </c>
      <c r="AD13" s="40">
        <f t="shared" ref="AD13:AD76" si="4">R13+S13+T13+U13+V13</f>
        <v>100</v>
      </c>
      <c r="AE13" s="40"/>
      <c r="AF13">
        <f t="shared" ref="AF13:AF76" si="5">Y13</f>
        <v>1911</v>
      </c>
      <c r="AG13" s="16">
        <f t="shared" ref="AG13:AG76" si="6">Z13*100</f>
        <v>419.00000000000006</v>
      </c>
      <c r="AH13" s="16">
        <f t="shared" ref="AH13:AH76" si="7">AA13*10</f>
        <v>110.81317647058825</v>
      </c>
      <c r="AI13" s="16">
        <f t="shared" ref="AI13:AI76" si="8">AB13</f>
        <v>24.385214238090118</v>
      </c>
      <c r="AJ13" s="16">
        <f t="shared" ref="AJ13:AJ76" si="9">AC13/10</f>
        <v>4.6797744574685449</v>
      </c>
    </row>
    <row r="14" spans="1:36" x14ac:dyDescent="0.2">
      <c r="A14">
        <v>1963</v>
      </c>
      <c r="B14">
        <v>0.27112989999999998</v>
      </c>
      <c r="C14">
        <v>0.27837309999999998</v>
      </c>
      <c r="Q14">
        <v>1912</v>
      </c>
      <c r="R14" s="40">
        <v>4.1500000000000004</v>
      </c>
      <c r="S14" s="40">
        <v>6.8255294117647063</v>
      </c>
      <c r="T14" s="40">
        <v>13.17689041832455</v>
      </c>
      <c r="U14" s="40">
        <v>22.198568233143352</v>
      </c>
      <c r="V14" s="40">
        <v>53.649011936767394</v>
      </c>
      <c r="W14" s="40">
        <v>100</v>
      </c>
      <c r="X14" s="40"/>
      <c r="Y14">
        <f t="shared" si="0"/>
        <v>1912</v>
      </c>
      <c r="Z14" s="40">
        <f t="shared" si="0"/>
        <v>4.1500000000000004</v>
      </c>
      <c r="AA14" s="40">
        <f t="shared" si="1"/>
        <v>10.975529411764708</v>
      </c>
      <c r="AB14" s="40">
        <f t="shared" si="2"/>
        <v>24.152419830089258</v>
      </c>
      <c r="AC14" s="40">
        <f t="shared" si="3"/>
        <v>46.350988063232606</v>
      </c>
      <c r="AD14" s="40">
        <f t="shared" si="4"/>
        <v>100</v>
      </c>
      <c r="AE14" s="40"/>
      <c r="AF14">
        <f t="shared" si="5"/>
        <v>1912</v>
      </c>
      <c r="AG14" s="16">
        <f t="shared" si="6"/>
        <v>415.00000000000006</v>
      </c>
      <c r="AH14" s="16">
        <f t="shared" si="7"/>
        <v>109.75529411764708</v>
      </c>
      <c r="AI14" s="16">
        <f t="shared" si="8"/>
        <v>24.152419830089258</v>
      </c>
      <c r="AJ14" s="16">
        <f t="shared" si="9"/>
        <v>4.6350988063232608</v>
      </c>
    </row>
    <row r="15" spans="1:36" x14ac:dyDescent="0.2">
      <c r="A15">
        <v>1964</v>
      </c>
      <c r="B15">
        <v>0.26413180000000003</v>
      </c>
      <c r="C15">
        <v>0.27176050000000002</v>
      </c>
      <c r="Q15">
        <v>1913</v>
      </c>
      <c r="R15" s="40">
        <v>4.25</v>
      </c>
      <c r="S15" s="40">
        <v>6.99</v>
      </c>
      <c r="T15" s="40">
        <v>13.494405850091407</v>
      </c>
      <c r="U15" s="40">
        <v>22.733473491773314</v>
      </c>
      <c r="V15" s="40">
        <v>52.532120658135284</v>
      </c>
      <c r="W15" s="40">
        <v>100</v>
      </c>
      <c r="X15" s="40"/>
      <c r="Y15">
        <f t="shared" si="0"/>
        <v>1913</v>
      </c>
      <c r="Z15" s="40">
        <f t="shared" si="0"/>
        <v>4.25</v>
      </c>
      <c r="AA15" s="40">
        <f t="shared" si="1"/>
        <v>11.24</v>
      </c>
      <c r="AB15" s="40">
        <f t="shared" si="2"/>
        <v>24.734405850091406</v>
      </c>
      <c r="AC15" s="40">
        <f t="shared" si="3"/>
        <v>47.467879341864716</v>
      </c>
      <c r="AD15" s="40">
        <f t="shared" si="4"/>
        <v>100</v>
      </c>
      <c r="AE15" s="40"/>
      <c r="AF15">
        <f t="shared" si="5"/>
        <v>1913</v>
      </c>
      <c r="AG15" s="16">
        <f t="shared" si="6"/>
        <v>425</v>
      </c>
      <c r="AH15" s="16">
        <f t="shared" si="7"/>
        <v>112.4</v>
      </c>
      <c r="AI15" s="16">
        <f t="shared" si="8"/>
        <v>24.734405850091406</v>
      </c>
      <c r="AJ15" s="16">
        <f t="shared" si="9"/>
        <v>4.7467879341864716</v>
      </c>
    </row>
    <row r="16" spans="1:36" x14ac:dyDescent="0.2">
      <c r="A16">
        <v>1965</v>
      </c>
      <c r="B16">
        <v>0.25124479999999999</v>
      </c>
      <c r="C16">
        <v>0.25680520000000001</v>
      </c>
      <c r="Q16">
        <v>1914</v>
      </c>
      <c r="R16" s="40">
        <v>4.04</v>
      </c>
      <c r="S16" s="40">
        <v>6.6700000000000008</v>
      </c>
      <c r="T16" s="40">
        <v>12.876636197440586</v>
      </c>
      <c r="U16" s="40">
        <v>21.692742230347356</v>
      </c>
      <c r="V16" s="40">
        <v>54.720621572212053</v>
      </c>
      <c r="W16" s="40">
        <v>100</v>
      </c>
      <c r="X16" s="40"/>
      <c r="Y16">
        <f t="shared" si="0"/>
        <v>1914</v>
      </c>
      <c r="Z16" s="40">
        <f t="shared" si="0"/>
        <v>4.04</v>
      </c>
      <c r="AA16" s="40">
        <f t="shared" si="1"/>
        <v>10.71</v>
      </c>
      <c r="AB16" s="40">
        <f t="shared" si="2"/>
        <v>23.586636197440587</v>
      </c>
      <c r="AC16" s="40">
        <f t="shared" si="3"/>
        <v>45.279378427787947</v>
      </c>
      <c r="AD16" s="40">
        <f t="shared" si="4"/>
        <v>100</v>
      </c>
      <c r="AE16" s="40"/>
      <c r="AF16">
        <f t="shared" si="5"/>
        <v>1914</v>
      </c>
      <c r="AG16" s="16">
        <f t="shared" si="6"/>
        <v>404</v>
      </c>
      <c r="AH16" s="16">
        <f t="shared" si="7"/>
        <v>107.10000000000001</v>
      </c>
      <c r="AI16" s="16">
        <f t="shared" si="8"/>
        <v>23.586636197440587</v>
      </c>
      <c r="AJ16" s="16">
        <f t="shared" si="9"/>
        <v>4.5279378427787949</v>
      </c>
    </row>
    <row r="17" spans="1:36" x14ac:dyDescent="0.2">
      <c r="A17">
        <v>1966</v>
      </c>
      <c r="B17">
        <v>0.26063399999999998</v>
      </c>
      <c r="C17">
        <v>0.26743400000000001</v>
      </c>
      <c r="Q17">
        <v>1915</v>
      </c>
      <c r="R17" s="40">
        <v>4.07</v>
      </c>
      <c r="S17" s="40">
        <v>6.6999999999999993</v>
      </c>
      <c r="T17" s="40">
        <v>12.934552102376596</v>
      </c>
      <c r="U17" s="40">
        <v>21.790310786106033</v>
      </c>
      <c r="V17" s="40">
        <v>54.505137111517371</v>
      </c>
      <c r="W17" s="40">
        <v>100</v>
      </c>
      <c r="X17" s="40"/>
      <c r="Y17">
        <f t="shared" si="0"/>
        <v>1915</v>
      </c>
      <c r="Z17" s="40">
        <f t="shared" si="0"/>
        <v>4.07</v>
      </c>
      <c r="AA17" s="40">
        <f t="shared" si="1"/>
        <v>10.77</v>
      </c>
      <c r="AB17" s="40">
        <f t="shared" si="2"/>
        <v>23.704552102376596</v>
      </c>
      <c r="AC17" s="40">
        <f t="shared" si="3"/>
        <v>45.494862888482629</v>
      </c>
      <c r="AD17" s="40">
        <f t="shared" si="4"/>
        <v>100</v>
      </c>
      <c r="AE17" s="40"/>
      <c r="AF17">
        <f t="shared" si="5"/>
        <v>1915</v>
      </c>
      <c r="AG17" s="16">
        <f t="shared" si="6"/>
        <v>407</v>
      </c>
      <c r="AH17" s="16">
        <f t="shared" si="7"/>
        <v>107.69999999999999</v>
      </c>
      <c r="AI17" s="16">
        <f t="shared" si="8"/>
        <v>23.704552102376596</v>
      </c>
      <c r="AJ17" s="16">
        <f t="shared" si="9"/>
        <v>4.5494862888482626</v>
      </c>
    </row>
    <row r="18" spans="1:36" x14ac:dyDescent="0.2">
      <c r="A18">
        <v>1967</v>
      </c>
      <c r="B18">
        <v>0.25094030000000001</v>
      </c>
      <c r="C18">
        <v>0.25858779999999998</v>
      </c>
      <c r="Q18">
        <v>1916</v>
      </c>
      <c r="R18" s="40">
        <v>4</v>
      </c>
      <c r="S18" s="40">
        <v>6.4700000000000006</v>
      </c>
      <c r="T18" s="40">
        <v>12.490530164533821</v>
      </c>
      <c r="U18" s="40">
        <v>21.042285191956129</v>
      </c>
      <c r="V18" s="40">
        <v>55.997184643510053</v>
      </c>
      <c r="W18" s="40">
        <v>100</v>
      </c>
      <c r="X18" s="40"/>
      <c r="Y18">
        <f t="shared" si="0"/>
        <v>1916</v>
      </c>
      <c r="Z18" s="40">
        <f t="shared" si="0"/>
        <v>4</v>
      </c>
      <c r="AA18" s="40">
        <f t="shared" si="1"/>
        <v>10.47</v>
      </c>
      <c r="AB18" s="40">
        <f t="shared" si="2"/>
        <v>22.960530164533822</v>
      </c>
      <c r="AC18" s="40">
        <f t="shared" si="3"/>
        <v>44.002815356489947</v>
      </c>
      <c r="AD18" s="40">
        <f t="shared" si="4"/>
        <v>100</v>
      </c>
      <c r="AE18" s="40"/>
      <c r="AF18">
        <f t="shared" si="5"/>
        <v>1916</v>
      </c>
      <c r="AG18" s="16">
        <f t="shared" si="6"/>
        <v>400</v>
      </c>
      <c r="AH18" s="16">
        <f t="shared" si="7"/>
        <v>104.7</v>
      </c>
      <c r="AI18" s="16">
        <f t="shared" si="8"/>
        <v>22.960530164533822</v>
      </c>
      <c r="AJ18" s="16">
        <f t="shared" si="9"/>
        <v>4.400281535648995</v>
      </c>
    </row>
    <row r="19" spans="1:36" x14ac:dyDescent="0.2">
      <c r="A19">
        <v>1968</v>
      </c>
      <c r="B19">
        <v>0.24950839999999999</v>
      </c>
      <c r="C19">
        <v>0.25728329999999999</v>
      </c>
      <c r="Q19">
        <v>1917</v>
      </c>
      <c r="R19" s="40">
        <v>3.52</v>
      </c>
      <c r="S19" s="40">
        <v>5.74</v>
      </c>
      <c r="T19" s="40">
        <v>11.08124314442413</v>
      </c>
      <c r="U19" s="40">
        <v>18.668117001828154</v>
      </c>
      <c r="V19" s="40">
        <v>60.990639853747716</v>
      </c>
      <c r="W19" s="40">
        <v>100</v>
      </c>
      <c r="X19" s="40"/>
      <c r="Y19">
        <f t="shared" si="0"/>
        <v>1917</v>
      </c>
      <c r="Z19" s="40">
        <f t="shared" si="0"/>
        <v>3.52</v>
      </c>
      <c r="AA19" s="40">
        <f t="shared" si="1"/>
        <v>9.26</v>
      </c>
      <c r="AB19" s="40">
        <f t="shared" si="2"/>
        <v>20.34124314442413</v>
      </c>
      <c r="AC19" s="40">
        <f t="shared" si="3"/>
        <v>39.009360146252284</v>
      </c>
      <c r="AD19" s="40">
        <f t="shared" si="4"/>
        <v>100</v>
      </c>
      <c r="AE19" s="40"/>
      <c r="AF19">
        <f t="shared" si="5"/>
        <v>1917</v>
      </c>
      <c r="AG19" s="16">
        <f t="shared" si="6"/>
        <v>352</v>
      </c>
      <c r="AH19" s="16">
        <f t="shared" si="7"/>
        <v>92.6</v>
      </c>
      <c r="AI19" s="16">
        <f t="shared" si="8"/>
        <v>20.34124314442413</v>
      </c>
      <c r="AJ19" s="16">
        <f t="shared" si="9"/>
        <v>3.9009360146252283</v>
      </c>
    </row>
    <row r="20" spans="1:36" x14ac:dyDescent="0.2">
      <c r="A20">
        <v>1969</v>
      </c>
      <c r="B20">
        <v>0.2566273</v>
      </c>
      <c r="C20">
        <v>0.26537100000000002</v>
      </c>
      <c r="Q20">
        <v>1918</v>
      </c>
      <c r="R20" s="40">
        <v>3.21</v>
      </c>
      <c r="S20" s="40">
        <v>5.47</v>
      </c>
      <c r="T20" s="40">
        <v>10.559999999999999</v>
      </c>
      <c r="U20" s="40">
        <v>17.790000000000003</v>
      </c>
      <c r="V20" s="40">
        <v>62.97</v>
      </c>
      <c r="W20" s="40">
        <v>100</v>
      </c>
      <c r="X20" s="40"/>
      <c r="Y20">
        <f t="shared" si="0"/>
        <v>1918</v>
      </c>
      <c r="Z20" s="40">
        <f t="shared" si="0"/>
        <v>3.21</v>
      </c>
      <c r="AA20" s="40">
        <f t="shared" si="1"/>
        <v>8.68</v>
      </c>
      <c r="AB20" s="40">
        <f t="shared" si="2"/>
        <v>19.239999999999998</v>
      </c>
      <c r="AC20" s="40">
        <f t="shared" si="3"/>
        <v>37.03</v>
      </c>
      <c r="AD20" s="40">
        <f t="shared" si="4"/>
        <v>100</v>
      </c>
      <c r="AE20" s="40"/>
      <c r="AF20">
        <f t="shared" si="5"/>
        <v>1918</v>
      </c>
      <c r="AG20" s="16">
        <f t="shared" si="6"/>
        <v>321</v>
      </c>
      <c r="AH20" s="16">
        <f t="shared" si="7"/>
        <v>86.8</v>
      </c>
      <c r="AI20" s="16">
        <f t="shared" si="8"/>
        <v>19.239999999999998</v>
      </c>
      <c r="AJ20" s="16">
        <f t="shared" si="9"/>
        <v>3.7030000000000003</v>
      </c>
    </row>
    <row r="21" spans="1:36" x14ac:dyDescent="0.2">
      <c r="A21">
        <v>1970</v>
      </c>
      <c r="B21">
        <v>0.2591464</v>
      </c>
      <c r="C21">
        <v>0.26784829999999998</v>
      </c>
      <c r="Q21">
        <v>1919</v>
      </c>
      <c r="R21" s="40">
        <v>3.32</v>
      </c>
      <c r="S21" s="40">
        <v>5.66</v>
      </c>
      <c r="T21" s="40">
        <v>10.61</v>
      </c>
      <c r="U21" s="40">
        <v>19.139999999999997</v>
      </c>
      <c r="V21" s="40">
        <v>61.27</v>
      </c>
      <c r="W21" s="40">
        <v>100</v>
      </c>
      <c r="X21" s="40"/>
      <c r="Y21">
        <f t="shared" si="0"/>
        <v>1919</v>
      </c>
      <c r="Z21" s="40">
        <f t="shared" si="0"/>
        <v>3.32</v>
      </c>
      <c r="AA21" s="40">
        <f t="shared" si="1"/>
        <v>8.98</v>
      </c>
      <c r="AB21" s="40">
        <f t="shared" si="2"/>
        <v>19.59</v>
      </c>
      <c r="AC21" s="40">
        <f t="shared" si="3"/>
        <v>38.729999999999997</v>
      </c>
      <c r="AD21" s="40">
        <f t="shared" si="4"/>
        <v>100</v>
      </c>
      <c r="AE21" s="40"/>
      <c r="AF21">
        <f t="shared" si="5"/>
        <v>1919</v>
      </c>
      <c r="AG21" s="16">
        <f t="shared" si="6"/>
        <v>332</v>
      </c>
      <c r="AH21" s="16">
        <f t="shared" si="7"/>
        <v>89.800000000000011</v>
      </c>
      <c r="AI21" s="16">
        <f t="shared" si="8"/>
        <v>19.59</v>
      </c>
      <c r="AJ21" s="16">
        <f t="shared" si="9"/>
        <v>3.8729999999999998</v>
      </c>
    </row>
    <row r="22" spans="1:36" x14ac:dyDescent="0.2">
      <c r="A22">
        <v>1971</v>
      </c>
      <c r="B22">
        <v>0.26631860000000002</v>
      </c>
      <c r="C22">
        <v>0.27641339999999998</v>
      </c>
      <c r="Q22">
        <v>1920</v>
      </c>
      <c r="R22" s="40">
        <v>2.94</v>
      </c>
      <c r="S22" s="40">
        <v>5.09</v>
      </c>
      <c r="T22" s="40">
        <v>11.992086167800453</v>
      </c>
      <c r="U22" s="40">
        <v>21.633226131168769</v>
      </c>
      <c r="V22" s="40">
        <v>58.344687701030779</v>
      </c>
      <c r="W22" s="40">
        <v>100</v>
      </c>
      <c r="X22" s="40"/>
      <c r="Y22">
        <f t="shared" si="0"/>
        <v>1920</v>
      </c>
      <c r="Z22" s="40">
        <f t="shared" si="0"/>
        <v>2.94</v>
      </c>
      <c r="AA22" s="40">
        <f t="shared" si="1"/>
        <v>8.0299999999999994</v>
      </c>
      <c r="AB22" s="40">
        <f t="shared" si="2"/>
        <v>20.022086167800452</v>
      </c>
      <c r="AC22" s="40">
        <f t="shared" si="3"/>
        <v>41.655312298969221</v>
      </c>
      <c r="AD22" s="40">
        <f t="shared" si="4"/>
        <v>100</v>
      </c>
      <c r="AE22" s="40"/>
      <c r="AF22">
        <f t="shared" si="5"/>
        <v>1920</v>
      </c>
      <c r="AG22" s="16">
        <f t="shared" si="6"/>
        <v>294</v>
      </c>
      <c r="AH22" s="16">
        <f t="shared" si="7"/>
        <v>80.3</v>
      </c>
      <c r="AI22" s="16">
        <f t="shared" si="8"/>
        <v>20.022086167800452</v>
      </c>
      <c r="AJ22" s="16">
        <f t="shared" si="9"/>
        <v>4.1655312298969225</v>
      </c>
    </row>
    <row r="23" spans="1:36" x14ac:dyDescent="0.2">
      <c r="A23">
        <v>1972</v>
      </c>
      <c r="B23">
        <v>0.26929760000000003</v>
      </c>
      <c r="C23">
        <v>0.27953869999999997</v>
      </c>
      <c r="Q23">
        <v>1921</v>
      </c>
      <c r="R23" s="40">
        <v>2.9</v>
      </c>
      <c r="S23" s="40">
        <v>5.18</v>
      </c>
      <c r="T23" s="40">
        <v>12.204126984126983</v>
      </c>
      <c r="U23" s="40">
        <v>22.015738970423225</v>
      </c>
      <c r="V23" s="40">
        <v>57.700134045449786</v>
      </c>
      <c r="W23" s="40">
        <v>100</v>
      </c>
      <c r="X23" s="40"/>
      <c r="Y23">
        <f t="shared" si="0"/>
        <v>1921</v>
      </c>
      <c r="Z23" s="40">
        <f t="shared" si="0"/>
        <v>2.9</v>
      </c>
      <c r="AA23" s="40">
        <f t="shared" si="1"/>
        <v>8.08</v>
      </c>
      <c r="AB23" s="40">
        <f t="shared" si="2"/>
        <v>20.284126984126985</v>
      </c>
      <c r="AC23" s="40">
        <f t="shared" si="3"/>
        <v>42.299865954550214</v>
      </c>
      <c r="AD23" s="40">
        <f t="shared" si="4"/>
        <v>100</v>
      </c>
      <c r="AE23" s="40"/>
      <c r="AF23">
        <f t="shared" si="5"/>
        <v>1921</v>
      </c>
      <c r="AG23" s="16">
        <f t="shared" si="6"/>
        <v>290</v>
      </c>
      <c r="AH23" s="16">
        <f t="shared" si="7"/>
        <v>80.8</v>
      </c>
      <c r="AI23" s="16">
        <f t="shared" si="8"/>
        <v>20.284126984126985</v>
      </c>
      <c r="AJ23" s="16">
        <f t="shared" si="9"/>
        <v>4.2299865954550215</v>
      </c>
    </row>
    <row r="24" spans="1:36" x14ac:dyDescent="0.2">
      <c r="A24">
        <v>1973</v>
      </c>
      <c r="B24">
        <v>0.25858740000000002</v>
      </c>
      <c r="C24">
        <v>0.2683372</v>
      </c>
      <c r="Q24">
        <v>1922</v>
      </c>
      <c r="R24" s="40">
        <v>3.23</v>
      </c>
      <c r="S24" s="40">
        <v>5.84</v>
      </c>
      <c r="T24" s="40">
        <v>13.759092970521541</v>
      </c>
      <c r="U24" s="40">
        <v>24.820833124955914</v>
      </c>
      <c r="V24" s="40">
        <v>52.350073904522546</v>
      </c>
      <c r="W24" s="40">
        <v>100</v>
      </c>
      <c r="X24" s="40"/>
      <c r="Y24">
        <f t="shared" si="0"/>
        <v>1922</v>
      </c>
      <c r="Z24" s="40">
        <f t="shared" si="0"/>
        <v>3.23</v>
      </c>
      <c r="AA24" s="40">
        <f t="shared" si="1"/>
        <v>9.07</v>
      </c>
      <c r="AB24" s="40">
        <f t="shared" si="2"/>
        <v>22.829092970521543</v>
      </c>
      <c r="AC24" s="40">
        <f t="shared" si="3"/>
        <v>47.649926095477454</v>
      </c>
      <c r="AD24" s="40">
        <f t="shared" si="4"/>
        <v>100</v>
      </c>
      <c r="AE24" s="40"/>
      <c r="AF24">
        <f t="shared" si="5"/>
        <v>1922</v>
      </c>
      <c r="AG24" s="16">
        <f t="shared" si="6"/>
        <v>323</v>
      </c>
      <c r="AH24" s="16">
        <f t="shared" si="7"/>
        <v>90.7</v>
      </c>
      <c r="AI24" s="16">
        <f t="shared" si="8"/>
        <v>22.829092970521543</v>
      </c>
      <c r="AJ24" s="16">
        <f t="shared" si="9"/>
        <v>4.7649926095477451</v>
      </c>
    </row>
    <row r="25" spans="1:36" x14ac:dyDescent="0.2">
      <c r="A25">
        <v>1974</v>
      </c>
      <c r="B25">
        <v>0.2511235</v>
      </c>
      <c r="C25">
        <v>0.26080009999999998</v>
      </c>
      <c r="Q25">
        <v>1923</v>
      </c>
      <c r="R25" s="40">
        <v>3.34</v>
      </c>
      <c r="S25" s="40">
        <v>5.9499999999999993</v>
      </c>
      <c r="T25" s="40">
        <v>14.018253968253966</v>
      </c>
      <c r="U25" s="40">
        <v>25.288348817378026</v>
      </c>
      <c r="V25" s="40">
        <v>51.403397214368013</v>
      </c>
      <c r="W25" s="40">
        <v>100</v>
      </c>
      <c r="X25" s="40"/>
      <c r="Y25">
        <f t="shared" si="0"/>
        <v>1923</v>
      </c>
      <c r="Z25" s="40">
        <f t="shared" si="0"/>
        <v>3.34</v>
      </c>
      <c r="AA25" s="40">
        <f t="shared" si="1"/>
        <v>9.2899999999999991</v>
      </c>
      <c r="AB25" s="40">
        <f t="shared" si="2"/>
        <v>23.308253968253965</v>
      </c>
      <c r="AC25" s="40">
        <f t="shared" si="3"/>
        <v>48.596602785631987</v>
      </c>
      <c r="AD25" s="40">
        <f t="shared" si="4"/>
        <v>100</v>
      </c>
      <c r="AE25" s="40"/>
      <c r="AF25">
        <f t="shared" si="5"/>
        <v>1923</v>
      </c>
      <c r="AG25" s="16">
        <f t="shared" si="6"/>
        <v>334</v>
      </c>
      <c r="AH25" s="16">
        <f t="shared" si="7"/>
        <v>92.899999999999991</v>
      </c>
      <c r="AI25" s="16">
        <f t="shared" si="8"/>
        <v>23.308253968253965</v>
      </c>
      <c r="AJ25" s="16">
        <f t="shared" si="9"/>
        <v>4.859660278563199</v>
      </c>
    </row>
    <row r="26" spans="1:36" x14ac:dyDescent="0.2">
      <c r="A26">
        <v>1975</v>
      </c>
      <c r="B26">
        <v>0.24296590000000001</v>
      </c>
      <c r="C26">
        <v>0.25200489999999998</v>
      </c>
      <c r="Q26">
        <v>1924</v>
      </c>
      <c r="R26" s="40">
        <v>3.23</v>
      </c>
      <c r="S26" s="40">
        <v>5.82</v>
      </c>
      <c r="T26" s="40">
        <v>13.711972789115647</v>
      </c>
      <c r="U26" s="40">
        <v>24.735830271788259</v>
      </c>
      <c r="V26" s="40">
        <v>52.502196939096095</v>
      </c>
      <c r="W26" s="40">
        <v>100</v>
      </c>
      <c r="X26" s="40"/>
      <c r="Y26">
        <f t="shared" si="0"/>
        <v>1924</v>
      </c>
      <c r="Z26" s="40">
        <f t="shared" si="0"/>
        <v>3.23</v>
      </c>
      <c r="AA26" s="40">
        <f t="shared" si="1"/>
        <v>9.0500000000000007</v>
      </c>
      <c r="AB26" s="40">
        <f t="shared" si="2"/>
        <v>22.761972789115646</v>
      </c>
      <c r="AC26" s="40">
        <f t="shared" si="3"/>
        <v>47.497803060903905</v>
      </c>
      <c r="AD26" s="40">
        <f t="shared" si="4"/>
        <v>100</v>
      </c>
      <c r="AE26" s="40"/>
      <c r="AF26">
        <f t="shared" si="5"/>
        <v>1924</v>
      </c>
      <c r="AG26" s="16">
        <f t="shared" si="6"/>
        <v>323</v>
      </c>
      <c r="AH26" s="16">
        <f t="shared" si="7"/>
        <v>90.5</v>
      </c>
      <c r="AI26" s="16">
        <f t="shared" si="8"/>
        <v>22.761972789115646</v>
      </c>
      <c r="AJ26" s="16">
        <f t="shared" si="9"/>
        <v>4.7497803060903907</v>
      </c>
    </row>
    <row r="27" spans="1:36" x14ac:dyDescent="0.2">
      <c r="A27">
        <v>1976</v>
      </c>
      <c r="B27">
        <v>0.24260970000000001</v>
      </c>
      <c r="C27">
        <v>0.251556</v>
      </c>
      <c r="Q27">
        <v>1925</v>
      </c>
      <c r="R27" s="40">
        <v>3.13</v>
      </c>
      <c r="S27" s="40">
        <v>5.6599999999999993</v>
      </c>
      <c r="T27" s="40">
        <v>13.335011337868478</v>
      </c>
      <c r="U27" s="40">
        <v>24.055807446446995</v>
      </c>
      <c r="V27" s="40">
        <v>53.819181215684523</v>
      </c>
      <c r="W27" s="40">
        <v>100</v>
      </c>
      <c r="X27" s="40"/>
      <c r="Y27">
        <f t="shared" si="0"/>
        <v>1925</v>
      </c>
      <c r="Z27" s="40">
        <f t="shared" si="0"/>
        <v>3.13</v>
      </c>
      <c r="AA27" s="40">
        <f t="shared" si="1"/>
        <v>8.7899999999999991</v>
      </c>
      <c r="AB27" s="40">
        <f t="shared" si="2"/>
        <v>22.125011337868479</v>
      </c>
      <c r="AC27" s="40">
        <f t="shared" si="3"/>
        <v>46.180818784315477</v>
      </c>
      <c r="AD27" s="40">
        <f t="shared" si="4"/>
        <v>100</v>
      </c>
      <c r="AE27" s="40"/>
      <c r="AF27">
        <f t="shared" si="5"/>
        <v>1925</v>
      </c>
      <c r="AG27" s="16">
        <f t="shared" si="6"/>
        <v>313</v>
      </c>
      <c r="AH27" s="16">
        <f t="shared" si="7"/>
        <v>87.899999999999991</v>
      </c>
      <c r="AI27" s="16">
        <f t="shared" si="8"/>
        <v>22.125011337868479</v>
      </c>
      <c r="AJ27" s="16">
        <f t="shared" si="9"/>
        <v>4.618081878431548</v>
      </c>
    </row>
    <row r="28" spans="1:36" x14ac:dyDescent="0.2">
      <c r="A28">
        <v>1977</v>
      </c>
      <c r="B28">
        <v>0.23952709999999999</v>
      </c>
      <c r="C28">
        <v>0.24847230000000001</v>
      </c>
      <c r="Q28">
        <v>1926</v>
      </c>
      <c r="R28" s="40">
        <v>3.07</v>
      </c>
      <c r="S28" s="40">
        <v>5.6</v>
      </c>
      <c r="T28" s="40">
        <v>13.193650793650793</v>
      </c>
      <c r="U28" s="40">
        <v>23.80079888694403</v>
      </c>
      <c r="V28" s="40">
        <v>54.335550319405179</v>
      </c>
      <c r="W28" s="40">
        <v>100</v>
      </c>
      <c r="X28" s="40"/>
      <c r="Y28">
        <f t="shared" si="0"/>
        <v>1926</v>
      </c>
      <c r="Z28" s="40">
        <f t="shared" si="0"/>
        <v>3.07</v>
      </c>
      <c r="AA28" s="40">
        <f t="shared" si="1"/>
        <v>8.67</v>
      </c>
      <c r="AB28" s="40">
        <f t="shared" si="2"/>
        <v>21.863650793650791</v>
      </c>
      <c r="AC28" s="40">
        <f t="shared" si="3"/>
        <v>45.664449680594821</v>
      </c>
      <c r="AD28" s="40">
        <f t="shared" si="4"/>
        <v>100</v>
      </c>
      <c r="AE28" s="40"/>
      <c r="AF28">
        <f t="shared" si="5"/>
        <v>1926</v>
      </c>
      <c r="AG28" s="16">
        <f t="shared" si="6"/>
        <v>307</v>
      </c>
      <c r="AH28" s="16">
        <f t="shared" si="7"/>
        <v>86.7</v>
      </c>
      <c r="AI28" s="16">
        <f t="shared" si="8"/>
        <v>21.863650793650791</v>
      </c>
      <c r="AJ28" s="16">
        <f t="shared" si="9"/>
        <v>4.5664449680594821</v>
      </c>
    </row>
    <row r="29" spans="1:36" x14ac:dyDescent="0.2">
      <c r="A29">
        <v>1978</v>
      </c>
      <c r="B29">
        <v>0.23956710000000001</v>
      </c>
      <c r="C29">
        <v>0.24829409999999999</v>
      </c>
      <c r="Q29">
        <v>1927</v>
      </c>
      <c r="R29" s="40">
        <v>3.01</v>
      </c>
      <c r="S29" s="40">
        <v>5.48</v>
      </c>
      <c r="T29" s="40">
        <v>12.91092970521542</v>
      </c>
      <c r="U29" s="40">
        <v>23.290781767938086</v>
      </c>
      <c r="V29" s="40">
        <v>55.308288526846496</v>
      </c>
      <c r="W29" s="40">
        <v>100</v>
      </c>
      <c r="X29" s="40"/>
      <c r="Y29">
        <f t="shared" si="0"/>
        <v>1927</v>
      </c>
      <c r="Z29" s="40">
        <f t="shared" si="0"/>
        <v>3.01</v>
      </c>
      <c r="AA29" s="40">
        <f t="shared" si="1"/>
        <v>8.49</v>
      </c>
      <c r="AB29" s="40">
        <f t="shared" si="2"/>
        <v>21.400929705215418</v>
      </c>
      <c r="AC29" s="40">
        <f t="shared" si="3"/>
        <v>44.691711473153504</v>
      </c>
      <c r="AD29" s="40">
        <f t="shared" si="4"/>
        <v>100</v>
      </c>
      <c r="AE29" s="40"/>
      <c r="AF29">
        <f t="shared" si="5"/>
        <v>1927</v>
      </c>
      <c r="AG29" s="16">
        <f t="shared" si="6"/>
        <v>301</v>
      </c>
      <c r="AH29" s="16">
        <f t="shared" si="7"/>
        <v>84.9</v>
      </c>
      <c r="AI29" s="16">
        <f t="shared" si="8"/>
        <v>21.400929705215418</v>
      </c>
      <c r="AJ29" s="16">
        <f t="shared" si="9"/>
        <v>4.4691711473153504</v>
      </c>
    </row>
    <row r="30" spans="1:36" x14ac:dyDescent="0.2">
      <c r="A30">
        <v>1979</v>
      </c>
      <c r="B30">
        <v>0.25309809999999999</v>
      </c>
      <c r="C30">
        <v>0.26102769999999997</v>
      </c>
      <c r="Q30">
        <v>1928</v>
      </c>
      <c r="R30" s="40">
        <v>3.04</v>
      </c>
      <c r="S30" s="40">
        <v>5.4999999999999991</v>
      </c>
      <c r="T30" s="40">
        <v>12.958049886621312</v>
      </c>
      <c r="U30" s="40">
        <v>23.375784621105737</v>
      </c>
      <c r="V30" s="40">
        <v>55.126165492272953</v>
      </c>
      <c r="W30" s="40">
        <v>100</v>
      </c>
      <c r="X30" s="40"/>
      <c r="Y30">
        <f t="shared" si="0"/>
        <v>1928</v>
      </c>
      <c r="Z30" s="40">
        <f t="shared" si="0"/>
        <v>3.04</v>
      </c>
      <c r="AA30" s="40">
        <f t="shared" si="1"/>
        <v>8.5399999999999991</v>
      </c>
      <c r="AB30" s="40">
        <f t="shared" si="2"/>
        <v>21.49804988662131</v>
      </c>
      <c r="AC30" s="40">
        <f t="shared" si="3"/>
        <v>44.873834507727047</v>
      </c>
      <c r="AD30" s="40">
        <f t="shared" si="4"/>
        <v>100</v>
      </c>
      <c r="AE30" s="40"/>
      <c r="AF30">
        <f t="shared" si="5"/>
        <v>1928</v>
      </c>
      <c r="AG30" s="16">
        <f t="shared" si="6"/>
        <v>304</v>
      </c>
      <c r="AH30" s="16">
        <f t="shared" si="7"/>
        <v>85.399999999999991</v>
      </c>
      <c r="AI30" s="16">
        <f t="shared" si="8"/>
        <v>21.49804988662131</v>
      </c>
      <c r="AJ30" s="16">
        <f t="shared" si="9"/>
        <v>4.4873834507727048</v>
      </c>
    </row>
    <row r="31" spans="1:36" x14ac:dyDescent="0.2">
      <c r="A31">
        <v>1980</v>
      </c>
      <c r="B31">
        <v>0.25749909999999998</v>
      </c>
      <c r="C31">
        <v>0.26732650000000002</v>
      </c>
      <c r="Q31">
        <v>1929</v>
      </c>
      <c r="R31" s="40">
        <v>2.93</v>
      </c>
      <c r="S31" s="40">
        <v>5.4</v>
      </c>
      <c r="T31" s="40">
        <v>12.722448979591837</v>
      </c>
      <c r="U31" s="40">
        <v>22.950770355267458</v>
      </c>
      <c r="V31" s="40">
        <v>55.996780665140705</v>
      </c>
      <c r="W31" s="40">
        <v>100</v>
      </c>
      <c r="X31" s="40"/>
      <c r="Y31">
        <f t="shared" si="0"/>
        <v>1929</v>
      </c>
      <c r="Z31" s="40">
        <f t="shared" si="0"/>
        <v>2.93</v>
      </c>
      <c r="AA31" s="40">
        <f t="shared" si="1"/>
        <v>8.33</v>
      </c>
      <c r="AB31" s="40">
        <f t="shared" si="2"/>
        <v>21.052448979591837</v>
      </c>
      <c r="AC31" s="40">
        <f t="shared" si="3"/>
        <v>44.003219334859295</v>
      </c>
      <c r="AD31" s="40">
        <f t="shared" si="4"/>
        <v>100</v>
      </c>
      <c r="AE31" s="40"/>
      <c r="AF31">
        <f t="shared" si="5"/>
        <v>1929</v>
      </c>
      <c r="AG31" s="16">
        <f t="shared" si="6"/>
        <v>293</v>
      </c>
      <c r="AH31" s="16">
        <f t="shared" si="7"/>
        <v>83.3</v>
      </c>
      <c r="AI31" s="16">
        <f t="shared" si="8"/>
        <v>21.052448979591837</v>
      </c>
      <c r="AJ31" s="16">
        <f t="shared" si="9"/>
        <v>4.4003219334859294</v>
      </c>
    </row>
    <row r="32" spans="1:36" x14ac:dyDescent="0.2">
      <c r="A32">
        <v>1981</v>
      </c>
      <c r="B32">
        <v>0.26325989999999999</v>
      </c>
      <c r="C32">
        <v>0.27708070000000001</v>
      </c>
      <c r="Q32">
        <v>1930</v>
      </c>
      <c r="R32" s="40">
        <v>2.71</v>
      </c>
      <c r="S32" s="40">
        <v>5.0999999999999996</v>
      </c>
      <c r="T32" s="40">
        <v>12.0156462585034</v>
      </c>
      <c r="U32" s="40">
        <v>21.675727557752598</v>
      </c>
      <c r="V32" s="40">
        <v>58.498626183744001</v>
      </c>
      <c r="W32" s="40">
        <v>100</v>
      </c>
      <c r="X32" s="40"/>
      <c r="Y32">
        <f t="shared" si="0"/>
        <v>1930</v>
      </c>
      <c r="Z32" s="40">
        <f t="shared" si="0"/>
        <v>2.71</v>
      </c>
      <c r="AA32" s="40">
        <f t="shared" si="1"/>
        <v>7.81</v>
      </c>
      <c r="AB32" s="40">
        <f t="shared" si="2"/>
        <v>19.825646258503401</v>
      </c>
      <c r="AC32" s="40">
        <f t="shared" si="3"/>
        <v>41.501373816255999</v>
      </c>
      <c r="AD32" s="40">
        <f t="shared" si="4"/>
        <v>100</v>
      </c>
      <c r="AE32" s="40"/>
      <c r="AF32">
        <f t="shared" si="5"/>
        <v>1930</v>
      </c>
      <c r="AG32" s="16">
        <f t="shared" si="6"/>
        <v>271</v>
      </c>
      <c r="AH32" s="16">
        <f t="shared" si="7"/>
        <v>78.099999999999994</v>
      </c>
      <c r="AI32" s="16">
        <f t="shared" si="8"/>
        <v>19.825646258503401</v>
      </c>
      <c r="AJ32" s="16">
        <f t="shared" si="9"/>
        <v>4.1501373816255995</v>
      </c>
    </row>
    <row r="33" spans="1:36" x14ac:dyDescent="0.2">
      <c r="A33">
        <v>1982</v>
      </c>
      <c r="B33">
        <v>0.26119120000000001</v>
      </c>
      <c r="C33">
        <v>0.27790150000000002</v>
      </c>
      <c r="Q33">
        <v>1931</v>
      </c>
      <c r="R33" s="40">
        <v>2.44</v>
      </c>
      <c r="S33" s="40">
        <v>4.7300000000000004</v>
      </c>
      <c r="T33" s="40">
        <v>11.143922902494332</v>
      </c>
      <c r="U33" s="40">
        <v>20.10317477415094</v>
      </c>
      <c r="V33" s="40">
        <v>61.58290232335473</v>
      </c>
      <c r="W33" s="40">
        <v>100</v>
      </c>
      <c r="X33" s="40"/>
      <c r="Y33">
        <f t="shared" si="0"/>
        <v>1931</v>
      </c>
      <c r="Z33" s="40">
        <f t="shared" si="0"/>
        <v>2.44</v>
      </c>
      <c r="AA33" s="40">
        <f t="shared" si="1"/>
        <v>7.17</v>
      </c>
      <c r="AB33" s="40">
        <f t="shared" si="2"/>
        <v>18.313922902494333</v>
      </c>
      <c r="AC33" s="40">
        <f t="shared" si="3"/>
        <v>38.41709767664527</v>
      </c>
      <c r="AD33" s="40">
        <f t="shared" si="4"/>
        <v>100</v>
      </c>
      <c r="AE33" s="40"/>
      <c r="AF33">
        <f t="shared" si="5"/>
        <v>1931</v>
      </c>
      <c r="AG33" s="16">
        <f t="shared" si="6"/>
        <v>244</v>
      </c>
      <c r="AH33" s="16">
        <f t="shared" si="7"/>
        <v>71.7</v>
      </c>
      <c r="AI33" s="16">
        <f t="shared" si="8"/>
        <v>18.313922902494333</v>
      </c>
      <c r="AJ33" s="16">
        <f t="shared" si="9"/>
        <v>3.8417097676645269</v>
      </c>
    </row>
    <row r="34" spans="1:36" x14ac:dyDescent="0.2">
      <c r="A34">
        <v>1983</v>
      </c>
      <c r="B34">
        <v>0.26784219999999997</v>
      </c>
      <c r="C34">
        <v>0.28618919999999998</v>
      </c>
      <c r="Q34">
        <v>1932</v>
      </c>
      <c r="R34" s="40">
        <v>2.3199999999999998</v>
      </c>
      <c r="S34" s="40">
        <v>4.5500000000000007</v>
      </c>
      <c r="T34" s="40">
        <v>10.719841269841272</v>
      </c>
      <c r="U34" s="40">
        <v>19.338149095642027</v>
      </c>
      <c r="V34" s="40">
        <v>63.072009634516704</v>
      </c>
      <c r="W34" s="40">
        <v>100</v>
      </c>
      <c r="X34" s="40"/>
      <c r="Y34">
        <f t="shared" si="0"/>
        <v>1932</v>
      </c>
      <c r="Z34" s="40">
        <f t="shared" si="0"/>
        <v>2.3199999999999998</v>
      </c>
      <c r="AA34" s="40">
        <f t="shared" si="1"/>
        <v>6.870000000000001</v>
      </c>
      <c r="AB34" s="40">
        <f t="shared" si="2"/>
        <v>17.589841269841273</v>
      </c>
      <c r="AC34" s="40">
        <f t="shared" si="3"/>
        <v>36.927990365483296</v>
      </c>
      <c r="AD34" s="40">
        <f t="shared" si="4"/>
        <v>100</v>
      </c>
      <c r="AE34" s="40"/>
      <c r="AF34">
        <f t="shared" si="5"/>
        <v>1932</v>
      </c>
      <c r="AG34" s="16">
        <f t="shared" si="6"/>
        <v>231.99999999999997</v>
      </c>
      <c r="AH34" s="16">
        <f t="shared" si="7"/>
        <v>68.700000000000017</v>
      </c>
      <c r="AI34" s="16">
        <f t="shared" si="8"/>
        <v>17.589841269841273</v>
      </c>
      <c r="AJ34" s="16">
        <f t="shared" si="9"/>
        <v>3.6927990365483296</v>
      </c>
    </row>
    <row r="35" spans="1:36" x14ac:dyDescent="0.2">
      <c r="A35">
        <v>1984</v>
      </c>
      <c r="B35">
        <v>0.26997539999999998</v>
      </c>
      <c r="C35">
        <v>0.28984480000000001</v>
      </c>
      <c r="Q35">
        <v>1933</v>
      </c>
      <c r="R35" s="40">
        <v>2.2400000000000002</v>
      </c>
      <c r="S35" s="40">
        <v>4.51</v>
      </c>
      <c r="T35" s="40">
        <v>10.625600907029478</v>
      </c>
      <c r="U35" s="40">
        <v>19.168143389306707</v>
      </c>
      <c r="V35" s="40">
        <v>63.456255703663814</v>
      </c>
      <c r="W35" s="40">
        <v>100</v>
      </c>
      <c r="X35" s="40"/>
      <c r="Y35">
        <f t="shared" si="0"/>
        <v>1933</v>
      </c>
      <c r="Z35" s="40">
        <f t="shared" si="0"/>
        <v>2.2400000000000002</v>
      </c>
      <c r="AA35" s="40">
        <f t="shared" si="1"/>
        <v>6.75</v>
      </c>
      <c r="AB35" s="40">
        <f t="shared" si="2"/>
        <v>17.375600907029479</v>
      </c>
      <c r="AC35" s="40">
        <f t="shared" si="3"/>
        <v>36.543744296336186</v>
      </c>
      <c r="AD35" s="40">
        <f t="shared" si="4"/>
        <v>100</v>
      </c>
      <c r="AE35" s="40"/>
      <c r="AF35">
        <f t="shared" si="5"/>
        <v>1933</v>
      </c>
      <c r="AG35" s="16">
        <f t="shared" si="6"/>
        <v>224.00000000000003</v>
      </c>
      <c r="AH35" s="16">
        <f t="shared" si="7"/>
        <v>67.5</v>
      </c>
      <c r="AI35" s="16">
        <f t="shared" si="8"/>
        <v>17.375600907029479</v>
      </c>
      <c r="AJ35" s="16">
        <f t="shared" si="9"/>
        <v>3.6543744296336187</v>
      </c>
    </row>
    <row r="36" spans="1:36" x14ac:dyDescent="0.2">
      <c r="A36">
        <v>1985</v>
      </c>
      <c r="B36">
        <v>0.28204649999999998</v>
      </c>
      <c r="C36">
        <v>0.30089329999999997</v>
      </c>
      <c r="Q36">
        <v>1934</v>
      </c>
      <c r="R36" s="40">
        <v>2.23</v>
      </c>
      <c r="S36" s="40">
        <v>4.5500000000000007</v>
      </c>
      <c r="T36" s="40">
        <v>10.719841269841272</v>
      </c>
      <c r="U36" s="40">
        <v>19.338149095642027</v>
      </c>
      <c r="V36" s="40">
        <v>63.1620096345167</v>
      </c>
      <c r="W36" s="40">
        <v>100</v>
      </c>
      <c r="X36" s="40"/>
      <c r="Y36">
        <f t="shared" si="0"/>
        <v>1934</v>
      </c>
      <c r="Z36" s="40">
        <f t="shared" si="0"/>
        <v>2.23</v>
      </c>
      <c r="AA36" s="40">
        <f t="shared" si="1"/>
        <v>6.7800000000000011</v>
      </c>
      <c r="AB36" s="40">
        <f t="shared" si="2"/>
        <v>17.499841269841273</v>
      </c>
      <c r="AC36" s="40">
        <f t="shared" si="3"/>
        <v>36.8379903654833</v>
      </c>
      <c r="AD36" s="40">
        <f t="shared" si="4"/>
        <v>100</v>
      </c>
      <c r="AE36" s="40"/>
      <c r="AF36">
        <f t="shared" si="5"/>
        <v>1934</v>
      </c>
      <c r="AG36" s="16">
        <f t="shared" si="6"/>
        <v>223</v>
      </c>
      <c r="AH36" s="16">
        <f t="shared" si="7"/>
        <v>67.800000000000011</v>
      </c>
      <c r="AI36" s="16">
        <f t="shared" si="8"/>
        <v>17.499841269841273</v>
      </c>
      <c r="AJ36" s="16">
        <f t="shared" si="9"/>
        <v>3.6837990365483302</v>
      </c>
    </row>
    <row r="37" spans="1:36" x14ac:dyDescent="0.2">
      <c r="A37">
        <v>1986</v>
      </c>
      <c r="B37">
        <v>0.29097250000000002</v>
      </c>
      <c r="C37">
        <v>0.31324079999999999</v>
      </c>
      <c r="Q37">
        <v>1935</v>
      </c>
      <c r="R37" s="40">
        <v>2.35</v>
      </c>
      <c r="S37" s="40">
        <v>4.6099999999999994</v>
      </c>
      <c r="T37" s="40">
        <v>10.861201814058955</v>
      </c>
      <c r="U37" s="40">
        <v>19.593157655144992</v>
      </c>
      <c r="V37" s="40">
        <v>62.585640530796056</v>
      </c>
      <c r="W37" s="40">
        <v>100</v>
      </c>
      <c r="X37" s="40"/>
      <c r="Y37">
        <f t="shared" si="0"/>
        <v>1935</v>
      </c>
      <c r="Z37" s="40">
        <f t="shared" si="0"/>
        <v>2.35</v>
      </c>
      <c r="AA37" s="40">
        <f t="shared" si="1"/>
        <v>6.9599999999999991</v>
      </c>
      <c r="AB37" s="40">
        <f t="shared" si="2"/>
        <v>17.821201814058952</v>
      </c>
      <c r="AC37" s="40">
        <f t="shared" si="3"/>
        <v>37.414359469203944</v>
      </c>
      <c r="AD37" s="40">
        <f t="shared" si="4"/>
        <v>100</v>
      </c>
      <c r="AE37" s="40"/>
      <c r="AF37">
        <f t="shared" si="5"/>
        <v>1935</v>
      </c>
      <c r="AG37" s="16">
        <f t="shared" si="6"/>
        <v>235</v>
      </c>
      <c r="AH37" s="16">
        <f t="shared" si="7"/>
        <v>69.599999999999994</v>
      </c>
      <c r="AI37" s="16">
        <f t="shared" si="8"/>
        <v>17.821201814058952</v>
      </c>
      <c r="AJ37" s="16">
        <f t="shared" si="9"/>
        <v>3.7414359469203946</v>
      </c>
    </row>
    <row r="38" spans="1:36" x14ac:dyDescent="0.2">
      <c r="A38">
        <v>1987</v>
      </c>
      <c r="B38">
        <v>0.30501790000000001</v>
      </c>
      <c r="C38">
        <v>0.32854879999999997</v>
      </c>
      <c r="Q38">
        <v>1936</v>
      </c>
      <c r="R38" s="40">
        <v>2.35</v>
      </c>
      <c r="S38" s="40">
        <v>4.68</v>
      </c>
      <c r="T38" s="40">
        <v>11.02612244897959</v>
      </c>
      <c r="U38" s="40">
        <v>19.890667641231794</v>
      </c>
      <c r="V38" s="40">
        <v>62.05320990978862</v>
      </c>
      <c r="W38" s="40">
        <v>100</v>
      </c>
      <c r="X38" s="40"/>
      <c r="Y38">
        <f t="shared" si="0"/>
        <v>1936</v>
      </c>
      <c r="Z38" s="40">
        <f t="shared" si="0"/>
        <v>2.35</v>
      </c>
      <c r="AA38" s="40">
        <f t="shared" si="1"/>
        <v>7.0299999999999994</v>
      </c>
      <c r="AB38" s="40">
        <f t="shared" si="2"/>
        <v>18.05612244897959</v>
      </c>
      <c r="AC38" s="40">
        <f t="shared" si="3"/>
        <v>37.94679009021138</v>
      </c>
      <c r="AD38" s="40">
        <f t="shared" si="4"/>
        <v>100</v>
      </c>
      <c r="AE38" s="40"/>
      <c r="AF38">
        <f t="shared" si="5"/>
        <v>1936</v>
      </c>
      <c r="AG38" s="16">
        <f t="shared" si="6"/>
        <v>235</v>
      </c>
      <c r="AH38" s="16">
        <f t="shared" si="7"/>
        <v>70.3</v>
      </c>
      <c r="AI38" s="16">
        <f t="shared" si="8"/>
        <v>18.05612244897959</v>
      </c>
      <c r="AJ38" s="16">
        <f t="shared" si="9"/>
        <v>3.794679009021138</v>
      </c>
    </row>
    <row r="39" spans="1:36" x14ac:dyDescent="0.2">
      <c r="A39">
        <v>1988</v>
      </c>
      <c r="B39">
        <v>0.3225789</v>
      </c>
      <c r="C39">
        <v>0.34474500000000002</v>
      </c>
      <c r="Q39">
        <v>1937</v>
      </c>
      <c r="R39" s="40">
        <v>2.1800000000000002</v>
      </c>
      <c r="S39" s="40">
        <v>4.41</v>
      </c>
      <c r="T39" s="40">
        <v>10.39</v>
      </c>
      <c r="U39" s="40">
        <v>21.389999999999997</v>
      </c>
      <c r="V39" s="40">
        <v>61.63</v>
      </c>
      <c r="W39" s="40">
        <v>100</v>
      </c>
      <c r="X39" s="40"/>
      <c r="Y39">
        <f t="shared" si="0"/>
        <v>1937</v>
      </c>
      <c r="Z39" s="40">
        <f t="shared" si="0"/>
        <v>2.1800000000000002</v>
      </c>
      <c r="AA39" s="40">
        <f t="shared" si="1"/>
        <v>6.59</v>
      </c>
      <c r="AB39" s="40">
        <f t="shared" si="2"/>
        <v>16.98</v>
      </c>
      <c r="AC39" s="40">
        <f t="shared" si="3"/>
        <v>38.369999999999997</v>
      </c>
      <c r="AD39" s="40">
        <f t="shared" si="4"/>
        <v>100</v>
      </c>
      <c r="AE39" s="40"/>
      <c r="AF39">
        <f t="shared" si="5"/>
        <v>1937</v>
      </c>
      <c r="AG39" s="16">
        <f t="shared" si="6"/>
        <v>218.00000000000003</v>
      </c>
      <c r="AH39" s="16">
        <f t="shared" si="7"/>
        <v>65.900000000000006</v>
      </c>
      <c r="AI39" s="16">
        <f t="shared" si="8"/>
        <v>16.98</v>
      </c>
      <c r="AJ39" s="16">
        <f t="shared" si="9"/>
        <v>3.8369999999999997</v>
      </c>
    </row>
    <row r="40" spans="1:36" x14ac:dyDescent="0.2">
      <c r="A40">
        <v>1989</v>
      </c>
      <c r="B40">
        <v>0.32682990000000001</v>
      </c>
      <c r="C40">
        <v>0.34860439999999998</v>
      </c>
      <c r="Q40">
        <v>1938</v>
      </c>
      <c r="R40" s="40">
        <v>2.21</v>
      </c>
      <c r="S40" s="40">
        <v>4.3600000000000003</v>
      </c>
      <c r="T40" s="40">
        <v>10.272199546485261</v>
      </c>
      <c r="U40" s="40">
        <v>21.120534769463337</v>
      </c>
      <c r="V40" s="40">
        <v>62.037265684051405</v>
      </c>
      <c r="W40" s="40">
        <v>100</v>
      </c>
      <c r="X40" s="40"/>
      <c r="Y40">
        <f t="shared" si="0"/>
        <v>1938</v>
      </c>
      <c r="Z40" s="40">
        <f t="shared" si="0"/>
        <v>2.21</v>
      </c>
      <c r="AA40" s="40">
        <f t="shared" si="1"/>
        <v>6.57</v>
      </c>
      <c r="AB40" s="40">
        <f t="shared" si="2"/>
        <v>16.842199546485261</v>
      </c>
      <c r="AC40" s="40">
        <f t="shared" si="3"/>
        <v>37.962734315948595</v>
      </c>
      <c r="AD40" s="40">
        <f t="shared" si="4"/>
        <v>100</v>
      </c>
      <c r="AE40" s="40"/>
      <c r="AF40">
        <f t="shared" si="5"/>
        <v>1938</v>
      </c>
      <c r="AG40" s="16">
        <f t="shared" si="6"/>
        <v>221</v>
      </c>
      <c r="AH40" s="16">
        <f t="shared" si="7"/>
        <v>65.7</v>
      </c>
      <c r="AI40" s="16">
        <f t="shared" si="8"/>
        <v>16.842199546485261</v>
      </c>
      <c r="AJ40" s="16">
        <f t="shared" si="9"/>
        <v>3.7962734315948596</v>
      </c>
    </row>
    <row r="41" spans="1:36" x14ac:dyDescent="0.2">
      <c r="A41">
        <v>1990</v>
      </c>
      <c r="B41">
        <v>0.33912059999999999</v>
      </c>
      <c r="C41">
        <v>0.36613639999999997</v>
      </c>
      <c r="Q41">
        <v>1939</v>
      </c>
      <c r="R41" s="40">
        <v>2.13</v>
      </c>
      <c r="S41" s="40">
        <v>4.22</v>
      </c>
      <c r="T41" s="40">
        <v>9.94235827664399</v>
      </c>
      <c r="U41" s="40">
        <v>21.281069538926676</v>
      </c>
      <c r="V41" s="40">
        <v>62.426572184429332</v>
      </c>
      <c r="W41" s="40">
        <v>100</v>
      </c>
      <c r="X41" s="40"/>
      <c r="Y41">
        <f t="shared" si="0"/>
        <v>1939</v>
      </c>
      <c r="Z41" s="40">
        <f t="shared" si="0"/>
        <v>2.13</v>
      </c>
      <c r="AA41" s="40">
        <f t="shared" si="1"/>
        <v>6.35</v>
      </c>
      <c r="AB41" s="40">
        <f t="shared" si="2"/>
        <v>16.292358276643988</v>
      </c>
      <c r="AC41" s="40">
        <f t="shared" si="3"/>
        <v>37.573427815570668</v>
      </c>
      <c r="AD41" s="40">
        <f t="shared" si="4"/>
        <v>100</v>
      </c>
      <c r="AE41" s="40"/>
      <c r="AF41">
        <f t="shared" si="5"/>
        <v>1939</v>
      </c>
      <c r="AG41" s="16">
        <f t="shared" si="6"/>
        <v>213</v>
      </c>
      <c r="AH41" s="16">
        <f t="shared" si="7"/>
        <v>63.5</v>
      </c>
      <c r="AI41" s="16">
        <f t="shared" si="8"/>
        <v>16.292358276643988</v>
      </c>
      <c r="AJ41" s="16">
        <f t="shared" si="9"/>
        <v>3.7573427815570666</v>
      </c>
    </row>
    <row r="42" spans="1:36" x14ac:dyDescent="0.2">
      <c r="A42">
        <v>1991</v>
      </c>
      <c r="B42">
        <v>0.34082309999999999</v>
      </c>
      <c r="C42">
        <v>0.3697473</v>
      </c>
      <c r="Q42">
        <v>1940</v>
      </c>
      <c r="R42" s="40">
        <v>1.84</v>
      </c>
      <c r="S42" s="40">
        <v>3.83</v>
      </c>
      <c r="T42" s="40">
        <v>9.0235147392290251</v>
      </c>
      <c r="U42" s="40">
        <v>21.441604308390023</v>
      </c>
      <c r="V42" s="40">
        <v>63.86488095238095</v>
      </c>
      <c r="W42" s="40">
        <v>100</v>
      </c>
      <c r="X42" s="40"/>
      <c r="Y42">
        <f t="shared" si="0"/>
        <v>1940</v>
      </c>
      <c r="Z42" s="40">
        <f t="shared" si="0"/>
        <v>1.84</v>
      </c>
      <c r="AA42" s="40">
        <f t="shared" si="1"/>
        <v>5.67</v>
      </c>
      <c r="AB42" s="40">
        <f t="shared" si="2"/>
        <v>14.693514739229025</v>
      </c>
      <c r="AC42" s="40">
        <f t="shared" si="3"/>
        <v>36.13511904761905</v>
      </c>
      <c r="AD42" s="40">
        <f t="shared" si="4"/>
        <v>100</v>
      </c>
      <c r="AE42" s="40"/>
      <c r="AF42">
        <f t="shared" si="5"/>
        <v>1940</v>
      </c>
      <c r="AG42" s="16">
        <f t="shared" si="6"/>
        <v>184</v>
      </c>
      <c r="AH42" s="16">
        <f t="shared" si="7"/>
        <v>56.7</v>
      </c>
      <c r="AI42" s="16">
        <f t="shared" si="8"/>
        <v>14.693514739229025</v>
      </c>
      <c r="AJ42" s="16">
        <f t="shared" si="9"/>
        <v>3.6135119047619049</v>
      </c>
    </row>
    <row r="43" spans="1:36" x14ac:dyDescent="0.2">
      <c r="A43">
        <v>1992</v>
      </c>
      <c r="B43">
        <v>0.3403351</v>
      </c>
      <c r="C43">
        <v>0.37387310000000001</v>
      </c>
      <c r="Q43">
        <v>1941</v>
      </c>
      <c r="R43" s="40">
        <v>1.57</v>
      </c>
      <c r="S43" s="40">
        <v>3.4299999999999997</v>
      </c>
      <c r="T43" s="40">
        <v>8.0811111111111096</v>
      </c>
      <c r="U43" s="40">
        <v>21.602139077853362</v>
      </c>
      <c r="V43" s="40">
        <v>65.316749811035521</v>
      </c>
      <c r="W43" s="40">
        <v>100</v>
      </c>
      <c r="X43" s="40"/>
      <c r="Y43">
        <f t="shared" si="0"/>
        <v>1941</v>
      </c>
      <c r="Z43" s="40">
        <f t="shared" si="0"/>
        <v>1.57</v>
      </c>
      <c r="AA43" s="40">
        <f t="shared" si="1"/>
        <v>5</v>
      </c>
      <c r="AB43" s="40">
        <f t="shared" si="2"/>
        <v>13.08111111111111</v>
      </c>
      <c r="AC43" s="40">
        <f t="shared" si="3"/>
        <v>34.683250188964472</v>
      </c>
      <c r="AD43" s="40">
        <f t="shared" si="4"/>
        <v>100</v>
      </c>
      <c r="AE43" s="40"/>
      <c r="AF43">
        <f t="shared" si="5"/>
        <v>1941</v>
      </c>
      <c r="AG43" s="16">
        <f t="shared" si="6"/>
        <v>157</v>
      </c>
      <c r="AH43" s="16">
        <f t="shared" si="7"/>
        <v>50</v>
      </c>
      <c r="AI43" s="16">
        <f t="shared" si="8"/>
        <v>13.08111111111111</v>
      </c>
      <c r="AJ43" s="16">
        <f t="shared" si="9"/>
        <v>3.4683250188964472</v>
      </c>
    </row>
    <row r="44" spans="1:36" x14ac:dyDescent="0.2">
      <c r="A44">
        <v>1993</v>
      </c>
      <c r="B44">
        <v>0.33965299999999998</v>
      </c>
      <c r="C44">
        <v>0.37437860000000001</v>
      </c>
      <c r="Q44">
        <v>1942</v>
      </c>
      <c r="R44" s="40">
        <v>1.37</v>
      </c>
      <c r="S44" s="40">
        <v>3.0700000000000003</v>
      </c>
      <c r="T44" s="40">
        <v>7.232947845804989</v>
      </c>
      <c r="U44" s="40">
        <v>21.762673847316702</v>
      </c>
      <c r="V44" s="40">
        <v>66.564378306878311</v>
      </c>
      <c r="W44" s="40">
        <v>100</v>
      </c>
      <c r="X44" s="40"/>
      <c r="Y44">
        <f t="shared" si="0"/>
        <v>1942</v>
      </c>
      <c r="Z44" s="40">
        <f t="shared" si="0"/>
        <v>1.37</v>
      </c>
      <c r="AA44" s="40">
        <f t="shared" si="1"/>
        <v>4.4400000000000004</v>
      </c>
      <c r="AB44" s="40">
        <f t="shared" si="2"/>
        <v>11.672947845804989</v>
      </c>
      <c r="AC44" s="40">
        <f t="shared" si="3"/>
        <v>33.435621693121689</v>
      </c>
      <c r="AD44" s="40">
        <f t="shared" si="4"/>
        <v>100</v>
      </c>
      <c r="AE44" s="40"/>
      <c r="AF44">
        <f t="shared" si="5"/>
        <v>1942</v>
      </c>
      <c r="AG44" s="16">
        <f t="shared" si="6"/>
        <v>137</v>
      </c>
      <c r="AH44" s="16">
        <f t="shared" si="7"/>
        <v>44.400000000000006</v>
      </c>
      <c r="AI44" s="16">
        <f t="shared" si="8"/>
        <v>11.672947845804989</v>
      </c>
      <c r="AJ44" s="16">
        <f t="shared" si="9"/>
        <v>3.3435621693121691</v>
      </c>
    </row>
    <row r="45" spans="1:36" x14ac:dyDescent="0.2">
      <c r="A45">
        <v>1994</v>
      </c>
      <c r="B45">
        <v>0.3324531</v>
      </c>
      <c r="C45">
        <v>0.37387300000000001</v>
      </c>
      <c r="Q45">
        <v>1943</v>
      </c>
      <c r="R45" s="40">
        <v>1.28</v>
      </c>
      <c r="S45" s="40">
        <v>2.95</v>
      </c>
      <c r="T45" s="40">
        <v>6.9502267573696148</v>
      </c>
      <c r="U45" s="40">
        <v>21.923208616780045</v>
      </c>
      <c r="V45" s="40">
        <v>66.896564625850345</v>
      </c>
      <c r="W45" s="40">
        <v>100</v>
      </c>
      <c r="X45" s="40"/>
      <c r="Y45">
        <f t="shared" si="0"/>
        <v>1943</v>
      </c>
      <c r="Z45" s="40">
        <f t="shared" si="0"/>
        <v>1.28</v>
      </c>
      <c r="AA45" s="40">
        <f t="shared" si="1"/>
        <v>4.2300000000000004</v>
      </c>
      <c r="AB45" s="40">
        <f t="shared" si="2"/>
        <v>11.180226757369615</v>
      </c>
      <c r="AC45" s="40">
        <f t="shared" si="3"/>
        <v>33.103435374149662</v>
      </c>
      <c r="AD45" s="40">
        <f t="shared" si="4"/>
        <v>100</v>
      </c>
      <c r="AE45" s="40"/>
      <c r="AF45">
        <f t="shared" si="5"/>
        <v>1943</v>
      </c>
      <c r="AG45" s="16">
        <f t="shared" si="6"/>
        <v>128</v>
      </c>
      <c r="AH45" s="16">
        <f t="shared" si="7"/>
        <v>42.300000000000004</v>
      </c>
      <c r="AI45" s="16">
        <f t="shared" si="8"/>
        <v>11.180226757369615</v>
      </c>
      <c r="AJ45" s="16">
        <f t="shared" si="9"/>
        <v>3.3103435374149663</v>
      </c>
    </row>
    <row r="46" spans="1:36" x14ac:dyDescent="0.2">
      <c r="A46">
        <v>1995</v>
      </c>
      <c r="B46">
        <v>0.33298280000000002</v>
      </c>
      <c r="C46">
        <v>0.37226419999999999</v>
      </c>
      <c r="Q46">
        <v>1944</v>
      </c>
      <c r="R46" s="40">
        <v>1.22</v>
      </c>
      <c r="S46" s="40">
        <v>2.91</v>
      </c>
      <c r="T46" s="40">
        <v>6.8559863945578234</v>
      </c>
      <c r="U46" s="40">
        <v>22.083743386243384</v>
      </c>
      <c r="V46" s="40">
        <v>66.930270219198789</v>
      </c>
      <c r="W46" s="40">
        <v>100</v>
      </c>
      <c r="X46" s="40"/>
      <c r="Y46">
        <f t="shared" si="0"/>
        <v>1944</v>
      </c>
      <c r="Z46" s="40">
        <f t="shared" si="0"/>
        <v>1.22</v>
      </c>
      <c r="AA46" s="40">
        <f t="shared" si="1"/>
        <v>4.13</v>
      </c>
      <c r="AB46" s="40">
        <f t="shared" si="2"/>
        <v>10.985986394557823</v>
      </c>
      <c r="AC46" s="40">
        <f t="shared" si="3"/>
        <v>33.069729780801211</v>
      </c>
      <c r="AD46" s="40">
        <f t="shared" si="4"/>
        <v>100</v>
      </c>
      <c r="AE46" s="40"/>
      <c r="AF46">
        <f t="shared" si="5"/>
        <v>1944</v>
      </c>
      <c r="AG46" s="16">
        <f t="shared" si="6"/>
        <v>122</v>
      </c>
      <c r="AH46" s="16">
        <f t="shared" si="7"/>
        <v>41.3</v>
      </c>
      <c r="AI46" s="16">
        <f t="shared" si="8"/>
        <v>10.985986394557823</v>
      </c>
      <c r="AJ46" s="16">
        <f t="shared" si="9"/>
        <v>3.3069729780801209</v>
      </c>
    </row>
    <row r="47" spans="1:36" x14ac:dyDescent="0.2">
      <c r="A47">
        <v>1996</v>
      </c>
      <c r="B47">
        <v>0.3329819</v>
      </c>
      <c r="C47">
        <v>0.37392629999999999</v>
      </c>
      <c r="Q47">
        <v>1945</v>
      </c>
      <c r="R47" s="40">
        <v>1.23</v>
      </c>
      <c r="S47" s="40">
        <v>3.0000000000000004</v>
      </c>
      <c r="T47" s="40">
        <v>7.0680272108843543</v>
      </c>
      <c r="U47" s="40">
        <v>22.244278155706724</v>
      </c>
      <c r="V47" s="40">
        <v>66.45769463340892</v>
      </c>
      <c r="W47" s="40">
        <v>100</v>
      </c>
      <c r="X47" s="40"/>
      <c r="Y47">
        <f t="shared" si="0"/>
        <v>1945</v>
      </c>
      <c r="Z47" s="40">
        <f t="shared" si="0"/>
        <v>1.23</v>
      </c>
      <c r="AA47" s="40">
        <f t="shared" si="1"/>
        <v>4.2300000000000004</v>
      </c>
      <c r="AB47" s="40">
        <f t="shared" si="2"/>
        <v>11.298027210884355</v>
      </c>
      <c r="AC47" s="40">
        <f t="shared" si="3"/>
        <v>33.54230536659108</v>
      </c>
      <c r="AD47" s="40">
        <f t="shared" si="4"/>
        <v>100</v>
      </c>
      <c r="AE47" s="40"/>
      <c r="AF47">
        <f t="shared" si="5"/>
        <v>1945</v>
      </c>
      <c r="AG47" s="16">
        <f t="shared" si="6"/>
        <v>123</v>
      </c>
      <c r="AH47" s="16">
        <f t="shared" si="7"/>
        <v>42.300000000000004</v>
      </c>
      <c r="AI47" s="16">
        <f t="shared" si="8"/>
        <v>11.298027210884355</v>
      </c>
      <c r="AJ47" s="16">
        <f t="shared" si="9"/>
        <v>3.3542305366591081</v>
      </c>
    </row>
    <row r="48" spans="1:36" x14ac:dyDescent="0.2">
      <c r="A48">
        <v>1997</v>
      </c>
      <c r="B48">
        <v>0.34019169999999999</v>
      </c>
      <c r="C48">
        <v>0.3792816</v>
      </c>
      <c r="Q48">
        <v>1946</v>
      </c>
      <c r="R48" s="40">
        <v>1.27</v>
      </c>
      <c r="S48" s="40">
        <v>3.2100000000000004</v>
      </c>
      <c r="T48" s="40">
        <v>7.5627891156462592</v>
      </c>
      <c r="U48" s="40">
        <v>22.404812925170063</v>
      </c>
      <c r="V48" s="40">
        <v>65.552397959183679</v>
      </c>
      <c r="W48" s="40">
        <v>100</v>
      </c>
      <c r="X48" s="40"/>
      <c r="Y48">
        <f t="shared" si="0"/>
        <v>1946</v>
      </c>
      <c r="Z48" s="40">
        <f t="shared" si="0"/>
        <v>1.27</v>
      </c>
      <c r="AA48" s="40">
        <f t="shared" si="1"/>
        <v>4.4800000000000004</v>
      </c>
      <c r="AB48" s="40">
        <f t="shared" si="2"/>
        <v>12.04278911564626</v>
      </c>
      <c r="AC48" s="40">
        <f t="shared" si="3"/>
        <v>34.447602040816321</v>
      </c>
      <c r="AD48" s="40">
        <f t="shared" si="4"/>
        <v>100</v>
      </c>
      <c r="AE48" s="40"/>
      <c r="AF48">
        <f t="shared" si="5"/>
        <v>1946</v>
      </c>
      <c r="AG48" s="16">
        <f t="shared" si="6"/>
        <v>127</v>
      </c>
      <c r="AH48" s="16">
        <f t="shared" si="7"/>
        <v>44.800000000000004</v>
      </c>
      <c r="AI48" s="16">
        <f t="shared" si="8"/>
        <v>12.04278911564626</v>
      </c>
      <c r="AJ48" s="16">
        <f t="shared" si="9"/>
        <v>3.4447602040816321</v>
      </c>
    </row>
    <row r="49" spans="1:36" x14ac:dyDescent="0.2">
      <c r="A49">
        <v>1998</v>
      </c>
      <c r="B49">
        <v>0.34805059999999999</v>
      </c>
      <c r="C49">
        <v>0.38529570000000002</v>
      </c>
      <c r="Q49">
        <v>1947</v>
      </c>
      <c r="R49" s="40">
        <v>1.1399999999999999</v>
      </c>
      <c r="S49" s="40">
        <v>2.96</v>
      </c>
      <c r="T49" s="40">
        <v>6.973786848072562</v>
      </c>
      <c r="U49" s="40">
        <v>22.565347694633406</v>
      </c>
      <c r="V49" s="40">
        <v>66.36086545729404</v>
      </c>
      <c r="W49" s="40">
        <v>100</v>
      </c>
      <c r="X49" s="40"/>
      <c r="Y49">
        <f t="shared" si="0"/>
        <v>1947</v>
      </c>
      <c r="Z49" s="40">
        <f t="shared" si="0"/>
        <v>1.1399999999999999</v>
      </c>
      <c r="AA49" s="40">
        <f t="shared" si="1"/>
        <v>4.0999999999999996</v>
      </c>
      <c r="AB49" s="40">
        <f t="shared" si="2"/>
        <v>11.073786848072562</v>
      </c>
      <c r="AC49" s="40">
        <f t="shared" si="3"/>
        <v>33.639134542705968</v>
      </c>
      <c r="AD49" s="40">
        <f t="shared" si="4"/>
        <v>100</v>
      </c>
      <c r="AE49" s="40"/>
      <c r="AF49">
        <f t="shared" si="5"/>
        <v>1947</v>
      </c>
      <c r="AG49" s="16">
        <f t="shared" si="6"/>
        <v>113.99999999999999</v>
      </c>
      <c r="AH49" s="16">
        <f t="shared" si="7"/>
        <v>41</v>
      </c>
      <c r="AI49" s="16">
        <f t="shared" si="8"/>
        <v>11.073786848072562</v>
      </c>
      <c r="AJ49" s="16">
        <f t="shared" si="9"/>
        <v>3.3639134542705968</v>
      </c>
    </row>
    <row r="50" spans="1:36" x14ac:dyDescent="0.2">
      <c r="A50">
        <v>1999</v>
      </c>
      <c r="B50">
        <v>0.34571550000000001</v>
      </c>
      <c r="C50">
        <v>0.38334610000000002</v>
      </c>
      <c r="Q50">
        <v>1948</v>
      </c>
      <c r="R50" s="40">
        <v>1.05</v>
      </c>
      <c r="S50" s="40">
        <v>2.8099999999999996</v>
      </c>
      <c r="T50" s="40">
        <v>6.6203854875283437</v>
      </c>
      <c r="U50" s="40">
        <v>22.725882464096745</v>
      </c>
      <c r="V50" s="40">
        <v>66.79373204837492</v>
      </c>
      <c r="W50" s="40">
        <v>100</v>
      </c>
      <c r="X50" s="40"/>
      <c r="Y50">
        <f t="shared" si="0"/>
        <v>1948</v>
      </c>
      <c r="Z50" s="40">
        <f t="shared" si="0"/>
        <v>1.05</v>
      </c>
      <c r="AA50" s="40">
        <f t="shared" si="1"/>
        <v>3.8599999999999994</v>
      </c>
      <c r="AB50" s="40">
        <f t="shared" si="2"/>
        <v>10.480385487528343</v>
      </c>
      <c r="AC50" s="40">
        <f t="shared" si="3"/>
        <v>33.206267951625087</v>
      </c>
      <c r="AD50" s="40">
        <f t="shared" si="4"/>
        <v>100</v>
      </c>
      <c r="AE50" s="40"/>
      <c r="AF50">
        <f t="shared" si="5"/>
        <v>1948</v>
      </c>
      <c r="AG50" s="16">
        <f t="shared" si="6"/>
        <v>105</v>
      </c>
      <c r="AH50" s="16">
        <f t="shared" si="7"/>
        <v>38.599999999999994</v>
      </c>
      <c r="AI50" s="16">
        <f t="shared" si="8"/>
        <v>10.480385487528343</v>
      </c>
      <c r="AJ50" s="16">
        <f t="shared" si="9"/>
        <v>3.3206267951625086</v>
      </c>
    </row>
    <row r="51" spans="1:36" x14ac:dyDescent="0.2">
      <c r="A51">
        <v>2000</v>
      </c>
      <c r="B51">
        <v>0.35250930000000003</v>
      </c>
      <c r="C51">
        <v>0.38930360000000003</v>
      </c>
      <c r="Q51">
        <v>1949</v>
      </c>
      <c r="R51" s="40">
        <v>0.94</v>
      </c>
      <c r="S51" s="40">
        <v>2.5100000000000002</v>
      </c>
      <c r="T51" s="40">
        <v>5.9135827664399097</v>
      </c>
      <c r="U51" s="40">
        <v>22.886417233560088</v>
      </c>
      <c r="V51" s="40">
        <v>67.75</v>
      </c>
      <c r="W51" s="40">
        <v>100</v>
      </c>
      <c r="X51" s="40"/>
      <c r="Y51">
        <f t="shared" si="0"/>
        <v>1949</v>
      </c>
      <c r="Z51" s="40">
        <f t="shared" si="0"/>
        <v>0.94</v>
      </c>
      <c r="AA51" s="40">
        <f t="shared" si="1"/>
        <v>3.45</v>
      </c>
      <c r="AB51" s="40">
        <f t="shared" si="2"/>
        <v>9.3635827664399098</v>
      </c>
      <c r="AC51" s="40">
        <f t="shared" si="3"/>
        <v>32.25</v>
      </c>
      <c r="AD51" s="40">
        <f t="shared" si="4"/>
        <v>100</v>
      </c>
      <c r="AE51" s="40"/>
      <c r="AF51">
        <f t="shared" si="5"/>
        <v>1949</v>
      </c>
      <c r="AG51" s="16">
        <f t="shared" si="6"/>
        <v>94</v>
      </c>
      <c r="AH51" s="16">
        <f t="shared" si="7"/>
        <v>34.5</v>
      </c>
      <c r="AI51" s="16">
        <f t="shared" si="8"/>
        <v>9.3635827664399098</v>
      </c>
      <c r="AJ51" s="16">
        <f t="shared" si="9"/>
        <v>3.2250000000000001</v>
      </c>
    </row>
    <row r="52" spans="1:36" x14ac:dyDescent="0.2">
      <c r="A52">
        <v>2001</v>
      </c>
      <c r="B52">
        <v>0.34835549999999998</v>
      </c>
      <c r="C52">
        <v>0.3817913</v>
      </c>
      <c r="Q52">
        <v>1950</v>
      </c>
      <c r="R52" s="40">
        <v>0.96</v>
      </c>
      <c r="S52" s="40">
        <v>2.63</v>
      </c>
      <c r="T52" s="40">
        <v>6.1963038548752829</v>
      </c>
      <c r="U52" s="40">
        <v>22.501133786848069</v>
      </c>
      <c r="V52" s="40">
        <v>67.712562358276642</v>
      </c>
      <c r="W52" s="40">
        <v>100</v>
      </c>
      <c r="X52" s="40"/>
      <c r="Y52">
        <f t="shared" si="0"/>
        <v>1950</v>
      </c>
      <c r="Z52" s="40">
        <f t="shared" si="0"/>
        <v>0.96</v>
      </c>
      <c r="AA52" s="40">
        <f t="shared" si="1"/>
        <v>3.59</v>
      </c>
      <c r="AB52" s="40">
        <f t="shared" si="2"/>
        <v>9.7863038548752819</v>
      </c>
      <c r="AC52" s="40">
        <f t="shared" si="3"/>
        <v>32.287437641723351</v>
      </c>
      <c r="AD52" s="40">
        <f t="shared" si="4"/>
        <v>100</v>
      </c>
      <c r="AE52" s="40"/>
      <c r="AF52">
        <f t="shared" si="5"/>
        <v>1950</v>
      </c>
      <c r="AG52" s="16">
        <f t="shared" si="6"/>
        <v>96</v>
      </c>
      <c r="AH52" s="16">
        <f t="shared" si="7"/>
        <v>35.9</v>
      </c>
      <c r="AI52" s="16">
        <f t="shared" si="8"/>
        <v>9.7863038548752819</v>
      </c>
      <c r="AJ52" s="16">
        <f t="shared" si="9"/>
        <v>3.2287437641723349</v>
      </c>
    </row>
    <row r="53" spans="1:36" x14ac:dyDescent="0.2">
      <c r="A53">
        <v>2002</v>
      </c>
      <c r="B53">
        <v>0.34353129999999998</v>
      </c>
      <c r="C53">
        <v>0.37675130000000001</v>
      </c>
      <c r="Q53">
        <v>1951</v>
      </c>
      <c r="R53" s="40">
        <v>0.85</v>
      </c>
      <c r="S53" s="40">
        <v>2.36</v>
      </c>
      <c r="T53" s="40">
        <v>7.6800000000000015</v>
      </c>
      <c r="U53" s="40">
        <v>22.115850340136053</v>
      </c>
      <c r="V53" s="40">
        <v>66.99414965986395</v>
      </c>
      <c r="W53" s="40">
        <v>100</v>
      </c>
      <c r="X53" s="40"/>
      <c r="Y53">
        <f t="shared" si="0"/>
        <v>1951</v>
      </c>
      <c r="Z53" s="40">
        <f t="shared" si="0"/>
        <v>0.85</v>
      </c>
      <c r="AA53" s="40">
        <f t="shared" si="1"/>
        <v>3.21</v>
      </c>
      <c r="AB53" s="40">
        <f t="shared" si="2"/>
        <v>10.89</v>
      </c>
      <c r="AC53" s="40">
        <f t="shared" si="3"/>
        <v>33.00585034013605</v>
      </c>
      <c r="AD53" s="40">
        <f t="shared" si="4"/>
        <v>100</v>
      </c>
      <c r="AE53" s="40"/>
      <c r="AF53">
        <f t="shared" si="5"/>
        <v>1951</v>
      </c>
      <c r="AG53" s="16">
        <f t="shared" si="6"/>
        <v>85</v>
      </c>
      <c r="AH53" s="16">
        <f t="shared" si="7"/>
        <v>32.1</v>
      </c>
      <c r="AI53" s="16">
        <f t="shared" si="8"/>
        <v>10.89</v>
      </c>
      <c r="AJ53" s="16">
        <f t="shared" si="9"/>
        <v>3.3005850340136051</v>
      </c>
    </row>
    <row r="54" spans="1:36" x14ac:dyDescent="0.2">
      <c r="A54">
        <v>2003</v>
      </c>
      <c r="B54">
        <v>0.33946559999999998</v>
      </c>
      <c r="C54">
        <v>0.37520959999999998</v>
      </c>
      <c r="Q54">
        <v>1952</v>
      </c>
      <c r="R54" s="40">
        <v>0.77</v>
      </c>
      <c r="S54" s="40">
        <v>2.1800000000000002</v>
      </c>
      <c r="T54" s="40">
        <v>7.25</v>
      </c>
      <c r="U54" s="40">
        <v>21.730566893424033</v>
      </c>
      <c r="V54" s="40">
        <v>68.069433106575971</v>
      </c>
      <c r="W54" s="40">
        <v>100</v>
      </c>
      <c r="X54" s="40"/>
      <c r="Y54">
        <f t="shared" si="0"/>
        <v>1952</v>
      </c>
      <c r="Z54" s="40">
        <f t="shared" si="0"/>
        <v>0.77</v>
      </c>
      <c r="AA54" s="40">
        <f t="shared" si="1"/>
        <v>2.95</v>
      </c>
      <c r="AB54" s="40">
        <f t="shared" si="2"/>
        <v>10.199999999999999</v>
      </c>
      <c r="AC54" s="40">
        <f t="shared" si="3"/>
        <v>31.930566893424032</v>
      </c>
      <c r="AD54" s="40">
        <f t="shared" si="4"/>
        <v>100</v>
      </c>
      <c r="AE54" s="40"/>
      <c r="AF54">
        <f t="shared" si="5"/>
        <v>1952</v>
      </c>
      <c r="AG54" s="16">
        <f t="shared" si="6"/>
        <v>77</v>
      </c>
      <c r="AH54" s="16">
        <f t="shared" si="7"/>
        <v>29.5</v>
      </c>
      <c r="AI54" s="16">
        <f t="shared" si="8"/>
        <v>10.199999999999999</v>
      </c>
      <c r="AJ54" s="16">
        <f t="shared" si="9"/>
        <v>3.1930566893424031</v>
      </c>
    </row>
    <row r="55" spans="1:36" x14ac:dyDescent="0.2">
      <c r="A55">
        <v>2004</v>
      </c>
      <c r="B55">
        <v>0.34049469999999998</v>
      </c>
      <c r="C55">
        <v>0.37748720000000002</v>
      </c>
      <c r="Q55">
        <v>1953</v>
      </c>
      <c r="R55" s="40">
        <v>0.7</v>
      </c>
      <c r="S55" s="40">
        <v>2.0700000000000003</v>
      </c>
      <c r="T55" s="40">
        <v>6.95</v>
      </c>
      <c r="U55" s="40">
        <v>21.345283446712017</v>
      </c>
      <c r="V55" s="40">
        <v>68.934716553287984</v>
      </c>
      <c r="W55" s="40">
        <v>100</v>
      </c>
      <c r="X55" s="40"/>
      <c r="Y55">
        <f t="shared" si="0"/>
        <v>1953</v>
      </c>
      <c r="Z55" s="40">
        <f t="shared" si="0"/>
        <v>0.7</v>
      </c>
      <c r="AA55" s="40">
        <f t="shared" si="1"/>
        <v>2.7700000000000005</v>
      </c>
      <c r="AB55" s="40">
        <f t="shared" si="2"/>
        <v>9.7200000000000006</v>
      </c>
      <c r="AC55" s="40">
        <f t="shared" si="3"/>
        <v>31.065283446712016</v>
      </c>
      <c r="AD55" s="40">
        <f t="shared" si="4"/>
        <v>100</v>
      </c>
      <c r="AE55" s="40"/>
      <c r="AF55">
        <f t="shared" si="5"/>
        <v>1953</v>
      </c>
      <c r="AG55" s="16">
        <f t="shared" si="6"/>
        <v>70</v>
      </c>
      <c r="AH55" s="16">
        <f t="shared" si="7"/>
        <v>27.700000000000003</v>
      </c>
      <c r="AI55" s="16">
        <f t="shared" si="8"/>
        <v>9.7200000000000006</v>
      </c>
      <c r="AJ55" s="16">
        <f t="shared" si="9"/>
        <v>3.1065283446712018</v>
      </c>
    </row>
    <row r="56" spans="1:36" x14ac:dyDescent="0.2">
      <c r="A56">
        <v>2005</v>
      </c>
      <c r="B56">
        <v>0.34506949999999997</v>
      </c>
      <c r="C56">
        <v>0.3852004</v>
      </c>
      <c r="Q56">
        <v>1954</v>
      </c>
      <c r="R56" s="40">
        <v>0.67</v>
      </c>
      <c r="S56" s="40">
        <v>2.0500000000000003</v>
      </c>
      <c r="T56" s="40">
        <v>6.9499999999999993</v>
      </c>
      <c r="U56" s="40">
        <v>20.959999999999997</v>
      </c>
      <c r="V56" s="40">
        <v>69.37</v>
      </c>
      <c r="W56" s="40">
        <v>100</v>
      </c>
      <c r="X56" s="40"/>
      <c r="Y56">
        <f t="shared" si="0"/>
        <v>1954</v>
      </c>
      <c r="Z56" s="40">
        <f t="shared" si="0"/>
        <v>0.67</v>
      </c>
      <c r="AA56" s="40">
        <f t="shared" si="1"/>
        <v>2.72</v>
      </c>
      <c r="AB56" s="40">
        <f t="shared" si="2"/>
        <v>9.67</v>
      </c>
      <c r="AC56" s="40">
        <f t="shared" si="3"/>
        <v>30.629999999999995</v>
      </c>
      <c r="AD56" s="40">
        <f t="shared" si="4"/>
        <v>100</v>
      </c>
      <c r="AE56" s="40"/>
      <c r="AF56">
        <f t="shared" si="5"/>
        <v>1954</v>
      </c>
      <c r="AG56" s="16">
        <f t="shared" si="6"/>
        <v>67</v>
      </c>
      <c r="AH56" s="16">
        <f t="shared" si="7"/>
        <v>27.200000000000003</v>
      </c>
      <c r="AI56" s="16">
        <f t="shared" si="8"/>
        <v>9.67</v>
      </c>
      <c r="AJ56" s="16">
        <f t="shared" si="9"/>
        <v>3.0629999999999997</v>
      </c>
    </row>
    <row r="57" spans="1:36" x14ac:dyDescent="0.2">
      <c r="A57">
        <v>2006</v>
      </c>
      <c r="B57">
        <v>0.35180230000000001</v>
      </c>
      <c r="C57">
        <v>0.39302100000000001</v>
      </c>
      <c r="Q57">
        <v>1955</v>
      </c>
      <c r="R57" s="40">
        <v>0.68</v>
      </c>
      <c r="S57" s="40">
        <v>1.9699999999999998</v>
      </c>
      <c r="T57" s="40">
        <v>6.6500000000000012</v>
      </c>
      <c r="U57" s="40">
        <v>22.546666666666667</v>
      </c>
      <c r="V57" s="40">
        <v>68.153333333333336</v>
      </c>
      <c r="W57" s="40">
        <v>100</v>
      </c>
      <c r="X57" s="40"/>
      <c r="Y57">
        <f t="shared" si="0"/>
        <v>1955</v>
      </c>
      <c r="Z57" s="40">
        <f t="shared" si="0"/>
        <v>0.68</v>
      </c>
      <c r="AA57" s="40">
        <f t="shared" si="1"/>
        <v>2.65</v>
      </c>
      <c r="AB57" s="40">
        <f t="shared" si="2"/>
        <v>9.3000000000000007</v>
      </c>
      <c r="AC57" s="40">
        <f t="shared" si="3"/>
        <v>31.846666666666668</v>
      </c>
      <c r="AD57" s="40">
        <f t="shared" si="4"/>
        <v>100</v>
      </c>
      <c r="AE57" s="40"/>
      <c r="AF57">
        <f t="shared" si="5"/>
        <v>1955</v>
      </c>
      <c r="AG57" s="16">
        <f t="shared" si="6"/>
        <v>68</v>
      </c>
      <c r="AH57" s="16">
        <f t="shared" si="7"/>
        <v>26.5</v>
      </c>
      <c r="AI57" s="16">
        <f t="shared" si="8"/>
        <v>9.3000000000000007</v>
      </c>
      <c r="AJ57" s="16">
        <f t="shared" si="9"/>
        <v>3.1846666666666668</v>
      </c>
    </row>
    <row r="58" spans="1:36" x14ac:dyDescent="0.2">
      <c r="A58">
        <v>2007</v>
      </c>
      <c r="B58">
        <v>0.35802200000000001</v>
      </c>
      <c r="C58">
        <v>0.40203159999999999</v>
      </c>
      <c r="Q58">
        <v>1956</v>
      </c>
      <c r="R58" s="40">
        <v>0.61</v>
      </c>
      <c r="S58" s="40">
        <v>1.81</v>
      </c>
      <c r="T58" s="40">
        <v>6.3299999999999992</v>
      </c>
      <c r="U58" s="40">
        <v>21.46171428571428</v>
      </c>
      <c r="V58" s="40">
        <v>69.78828571428572</v>
      </c>
      <c r="W58" s="40">
        <v>100</v>
      </c>
      <c r="X58" s="40"/>
      <c r="Y58">
        <f t="shared" si="0"/>
        <v>1956</v>
      </c>
      <c r="Z58" s="40">
        <f t="shared" si="0"/>
        <v>0.61</v>
      </c>
      <c r="AA58" s="40">
        <f t="shared" si="1"/>
        <v>2.42</v>
      </c>
      <c r="AB58" s="40">
        <f t="shared" si="2"/>
        <v>8.75</v>
      </c>
      <c r="AC58" s="40">
        <f t="shared" si="3"/>
        <v>30.21171428571428</v>
      </c>
      <c r="AD58" s="40">
        <f t="shared" si="4"/>
        <v>100</v>
      </c>
      <c r="AE58" s="40"/>
      <c r="AF58">
        <f t="shared" si="5"/>
        <v>1956</v>
      </c>
      <c r="AG58" s="16">
        <f t="shared" si="6"/>
        <v>61</v>
      </c>
      <c r="AH58" s="16">
        <f t="shared" si="7"/>
        <v>24.2</v>
      </c>
      <c r="AI58" s="16">
        <f t="shared" si="8"/>
        <v>8.75</v>
      </c>
      <c r="AJ58" s="16">
        <f t="shared" si="9"/>
        <v>3.021171428571428</v>
      </c>
    </row>
    <row r="59" spans="1:36" x14ac:dyDescent="0.2">
      <c r="A59">
        <v>2008</v>
      </c>
      <c r="B59">
        <v>0.35622300000000001</v>
      </c>
      <c r="C59">
        <v>0.40422390000000002</v>
      </c>
      <c r="Q59">
        <v>1957</v>
      </c>
      <c r="R59" s="40">
        <v>0.59</v>
      </c>
      <c r="S59" s="40">
        <v>1.7800000000000002</v>
      </c>
      <c r="T59" s="40">
        <v>6.3299999999999992</v>
      </c>
      <c r="U59" s="40">
        <v>21.46171428571428</v>
      </c>
      <c r="V59" s="40">
        <v>69.838285714285718</v>
      </c>
      <c r="W59" s="40">
        <v>100</v>
      </c>
      <c r="X59" s="40"/>
      <c r="Y59">
        <f t="shared" si="0"/>
        <v>1957</v>
      </c>
      <c r="Z59" s="40">
        <f t="shared" si="0"/>
        <v>0.59</v>
      </c>
      <c r="AA59" s="40">
        <f t="shared" si="1"/>
        <v>2.37</v>
      </c>
      <c r="AB59" s="40">
        <f t="shared" si="2"/>
        <v>8.6999999999999993</v>
      </c>
      <c r="AC59" s="40">
        <f t="shared" si="3"/>
        <v>30.161714285714279</v>
      </c>
      <c r="AD59" s="40">
        <f t="shared" si="4"/>
        <v>100</v>
      </c>
      <c r="AE59" s="40"/>
      <c r="AF59">
        <f t="shared" si="5"/>
        <v>1957</v>
      </c>
      <c r="AG59" s="16">
        <f t="shared" si="6"/>
        <v>59</v>
      </c>
      <c r="AH59" s="16">
        <f t="shared" si="7"/>
        <v>23.700000000000003</v>
      </c>
      <c r="AI59" s="16">
        <f t="shared" si="8"/>
        <v>8.6999999999999993</v>
      </c>
      <c r="AJ59" s="16">
        <f t="shared" si="9"/>
        <v>3.0161714285714281</v>
      </c>
    </row>
    <row r="60" spans="1:36" x14ac:dyDescent="0.2">
      <c r="A60">
        <v>2009</v>
      </c>
      <c r="B60">
        <v>0.3574156</v>
      </c>
      <c r="C60">
        <v>0.40442309999999998</v>
      </c>
      <c r="Q60">
        <v>1958</v>
      </c>
      <c r="R60" s="40">
        <v>0.6</v>
      </c>
      <c r="S60" s="40">
        <v>1.7799999999999998</v>
      </c>
      <c r="T60" s="40">
        <v>6.3800000000000008</v>
      </c>
      <c r="U60" s="40">
        <v>21.631238095238096</v>
      </c>
      <c r="V60" s="40">
        <v>69.608761904761906</v>
      </c>
      <c r="W60" s="40">
        <v>100</v>
      </c>
      <c r="X60" s="40"/>
      <c r="Y60">
        <f t="shared" si="0"/>
        <v>1958</v>
      </c>
      <c r="Z60" s="40">
        <f t="shared" si="0"/>
        <v>0.6</v>
      </c>
      <c r="AA60" s="40">
        <f t="shared" si="1"/>
        <v>2.38</v>
      </c>
      <c r="AB60" s="40">
        <f t="shared" si="2"/>
        <v>8.7600000000000016</v>
      </c>
      <c r="AC60" s="40">
        <f t="shared" si="3"/>
        <v>30.391238095238098</v>
      </c>
      <c r="AD60" s="40">
        <f t="shared" si="4"/>
        <v>100</v>
      </c>
      <c r="AE60" s="40"/>
      <c r="AF60">
        <f t="shared" si="5"/>
        <v>1958</v>
      </c>
      <c r="AG60" s="16">
        <f t="shared" si="6"/>
        <v>60</v>
      </c>
      <c r="AH60" s="16">
        <f t="shared" si="7"/>
        <v>23.799999999999997</v>
      </c>
      <c r="AI60" s="16">
        <f t="shared" si="8"/>
        <v>8.7600000000000016</v>
      </c>
      <c r="AJ60" s="16">
        <f t="shared" si="9"/>
        <v>3.0391238095238098</v>
      </c>
    </row>
    <row r="61" spans="1:36" x14ac:dyDescent="0.2">
      <c r="A61">
        <v>2010</v>
      </c>
      <c r="B61">
        <v>0.33715869999999998</v>
      </c>
      <c r="C61">
        <v>0.38300719999999999</v>
      </c>
      <c r="Q61">
        <v>1959</v>
      </c>
      <c r="R61" s="40">
        <v>0.6</v>
      </c>
      <c r="S61" s="40">
        <v>1.6999999999999997</v>
      </c>
      <c r="T61" s="40">
        <v>6.3000000000000007</v>
      </c>
      <c r="U61" s="40">
        <v>21.36</v>
      </c>
      <c r="V61" s="40">
        <v>70.039999999999992</v>
      </c>
      <c r="W61" s="40">
        <v>100</v>
      </c>
      <c r="X61" s="40"/>
      <c r="Y61">
        <f t="shared" si="0"/>
        <v>1959</v>
      </c>
      <c r="Z61" s="40">
        <f t="shared" si="0"/>
        <v>0.6</v>
      </c>
      <c r="AA61" s="40">
        <f t="shared" si="1"/>
        <v>2.2999999999999998</v>
      </c>
      <c r="AB61" s="40">
        <f t="shared" si="2"/>
        <v>8.6000000000000014</v>
      </c>
      <c r="AC61" s="40">
        <f t="shared" si="3"/>
        <v>29.96</v>
      </c>
      <c r="AD61" s="40">
        <f t="shared" si="4"/>
        <v>100</v>
      </c>
      <c r="AE61" s="40"/>
      <c r="AF61">
        <f t="shared" si="5"/>
        <v>1959</v>
      </c>
      <c r="AG61" s="16">
        <f t="shared" si="6"/>
        <v>60</v>
      </c>
      <c r="AH61" s="16">
        <f t="shared" si="7"/>
        <v>23</v>
      </c>
      <c r="AI61" s="16">
        <f t="shared" si="8"/>
        <v>8.6000000000000014</v>
      </c>
      <c r="AJ61" s="16">
        <f t="shared" si="9"/>
        <v>2.996</v>
      </c>
    </row>
    <row r="62" spans="1:36" x14ac:dyDescent="0.2">
      <c r="A62">
        <v>2011</v>
      </c>
      <c r="B62">
        <v>0.34009620000000002</v>
      </c>
      <c r="C62">
        <v>0.38646459999999999</v>
      </c>
      <c r="Q62">
        <v>1960</v>
      </c>
      <c r="R62" s="40">
        <v>0.63</v>
      </c>
      <c r="S62" s="40">
        <v>1.8200000000000003</v>
      </c>
      <c r="T62" s="40">
        <v>6.419999999999999</v>
      </c>
      <c r="U62" s="40">
        <v>21.894918566775242</v>
      </c>
      <c r="V62" s="40">
        <v>69.235081433224764</v>
      </c>
      <c r="W62" s="40">
        <v>100</v>
      </c>
      <c r="X62" s="40"/>
      <c r="Y62">
        <f t="shared" si="0"/>
        <v>1960</v>
      </c>
      <c r="Z62" s="40">
        <f t="shared" si="0"/>
        <v>0.63</v>
      </c>
      <c r="AA62" s="40">
        <f t="shared" si="1"/>
        <v>2.4500000000000002</v>
      </c>
      <c r="AB62" s="40">
        <f t="shared" si="2"/>
        <v>8.8699999999999992</v>
      </c>
      <c r="AC62" s="40">
        <f t="shared" si="3"/>
        <v>30.764918566775243</v>
      </c>
      <c r="AD62" s="40">
        <f t="shared" si="4"/>
        <v>100</v>
      </c>
      <c r="AE62" s="40"/>
      <c r="AF62">
        <f t="shared" si="5"/>
        <v>1960</v>
      </c>
      <c r="AG62" s="16">
        <f t="shared" si="6"/>
        <v>63</v>
      </c>
      <c r="AH62" s="16">
        <f t="shared" si="7"/>
        <v>24.5</v>
      </c>
      <c r="AI62" s="16">
        <f t="shared" si="8"/>
        <v>8.8699999999999992</v>
      </c>
      <c r="AJ62" s="16">
        <f t="shared" si="9"/>
        <v>3.0764918566775243</v>
      </c>
    </row>
    <row r="63" spans="1:36" x14ac:dyDescent="0.2">
      <c r="A63">
        <v>2012</v>
      </c>
      <c r="B63">
        <v>0.33638750000000001</v>
      </c>
      <c r="C63">
        <v>0.38320959999999998</v>
      </c>
      <c r="Q63">
        <v>1961</v>
      </c>
      <c r="R63" s="40">
        <v>0.60448325038829653</v>
      </c>
      <c r="S63" s="40">
        <v>1.764142851358699</v>
      </c>
      <c r="T63" s="40">
        <v>6.2784392965131062</v>
      </c>
      <c r="U63" s="40">
        <v>21.412136623613105</v>
      </c>
      <c r="V63" s="40">
        <v>69.940797978126795</v>
      </c>
      <c r="W63" s="40">
        <v>100</v>
      </c>
      <c r="X63" s="40"/>
      <c r="Y63">
        <f t="shared" si="0"/>
        <v>1961</v>
      </c>
      <c r="Z63" s="40">
        <f t="shared" si="0"/>
        <v>0.60448325038829653</v>
      </c>
      <c r="AA63" s="40">
        <f t="shared" si="1"/>
        <v>2.3686261017469956</v>
      </c>
      <c r="AB63" s="40">
        <f t="shared" si="2"/>
        <v>8.6470653982601018</v>
      </c>
      <c r="AC63" s="40">
        <f t="shared" si="3"/>
        <v>30.059202021873205</v>
      </c>
      <c r="AD63" s="40">
        <f t="shared" si="4"/>
        <v>100</v>
      </c>
      <c r="AE63" s="40"/>
      <c r="AF63">
        <f t="shared" si="5"/>
        <v>1961</v>
      </c>
      <c r="AG63" s="16">
        <f t="shared" si="6"/>
        <v>60.448325038829651</v>
      </c>
      <c r="AH63" s="16">
        <f t="shared" si="7"/>
        <v>23.686261017469956</v>
      </c>
      <c r="AI63" s="16">
        <f t="shared" si="8"/>
        <v>8.6470653982601018</v>
      </c>
      <c r="AJ63" s="16">
        <f t="shared" si="9"/>
        <v>3.0059202021873204</v>
      </c>
    </row>
    <row r="64" spans="1:36" x14ac:dyDescent="0.2">
      <c r="A64">
        <v>2013</v>
      </c>
      <c r="B64">
        <v>0.34259859999999998</v>
      </c>
      <c r="C64">
        <v>0.39153640000000001</v>
      </c>
      <c r="Q64">
        <v>1962</v>
      </c>
      <c r="R64" s="40">
        <v>0.57999999999999996</v>
      </c>
      <c r="S64" s="40">
        <v>1.71</v>
      </c>
      <c r="T64" s="40">
        <v>6.14</v>
      </c>
      <c r="U64" s="40">
        <v>20.94</v>
      </c>
      <c r="V64" s="40">
        <v>70.63</v>
      </c>
      <c r="W64" s="40">
        <v>100</v>
      </c>
      <c r="X64" s="40"/>
      <c r="Y64">
        <f t="shared" si="0"/>
        <v>1962</v>
      </c>
      <c r="Z64" s="40">
        <f t="shared" si="0"/>
        <v>0.57999999999999996</v>
      </c>
      <c r="AA64" s="40">
        <f t="shared" si="1"/>
        <v>2.29</v>
      </c>
      <c r="AB64" s="40">
        <f t="shared" si="2"/>
        <v>8.43</v>
      </c>
      <c r="AC64" s="40">
        <f t="shared" si="3"/>
        <v>29.37</v>
      </c>
      <c r="AD64" s="40">
        <f t="shared" si="4"/>
        <v>100</v>
      </c>
      <c r="AE64" s="40"/>
      <c r="AF64">
        <f t="shared" si="5"/>
        <v>1962</v>
      </c>
      <c r="AG64" s="16">
        <f t="shared" si="6"/>
        <v>57.999999999999993</v>
      </c>
      <c r="AH64" s="16">
        <f t="shared" si="7"/>
        <v>22.9</v>
      </c>
      <c r="AI64" s="16">
        <f t="shared" si="8"/>
        <v>8.43</v>
      </c>
      <c r="AJ64" s="16">
        <f t="shared" si="9"/>
        <v>2.9370000000000003</v>
      </c>
    </row>
    <row r="65" spans="1:36" x14ac:dyDescent="0.2">
      <c r="A65">
        <v>2014</v>
      </c>
      <c r="B65">
        <v>0.33943230000000002</v>
      </c>
      <c r="C65">
        <v>0.38728200000000002</v>
      </c>
      <c r="Q65">
        <v>1963</v>
      </c>
      <c r="R65" s="40">
        <v>0.56999999999999995</v>
      </c>
      <c r="S65" s="40">
        <v>1.6600000000000001</v>
      </c>
      <c r="T65" s="40">
        <v>6.26</v>
      </c>
      <c r="U65" s="40">
        <v>21.45</v>
      </c>
      <c r="V65" s="40">
        <v>70.06</v>
      </c>
      <c r="W65" s="40">
        <v>100</v>
      </c>
      <c r="X65" s="40"/>
      <c r="Y65">
        <f t="shared" si="0"/>
        <v>1963</v>
      </c>
      <c r="Z65" s="40">
        <f t="shared" si="0"/>
        <v>0.56999999999999995</v>
      </c>
      <c r="AA65" s="40">
        <f t="shared" si="1"/>
        <v>2.23</v>
      </c>
      <c r="AB65" s="40">
        <f t="shared" si="2"/>
        <v>8.49</v>
      </c>
      <c r="AC65" s="40">
        <f t="shared" si="3"/>
        <v>29.939999999999998</v>
      </c>
      <c r="AD65" s="40">
        <f t="shared" si="4"/>
        <v>100</v>
      </c>
      <c r="AE65" s="40"/>
      <c r="AF65">
        <f t="shared" si="5"/>
        <v>1963</v>
      </c>
      <c r="AG65" s="16">
        <f t="shared" si="6"/>
        <v>56.999999999999993</v>
      </c>
      <c r="AH65" s="16">
        <f t="shared" si="7"/>
        <v>22.3</v>
      </c>
      <c r="AI65" s="16">
        <f t="shared" si="8"/>
        <v>8.49</v>
      </c>
      <c r="AJ65" s="16">
        <f t="shared" si="9"/>
        <v>2.9939999999999998</v>
      </c>
    </row>
    <row r="66" spans="1:36" x14ac:dyDescent="0.2">
      <c r="A66">
        <v>2015</v>
      </c>
      <c r="B66">
        <v>0.34685640000000001</v>
      </c>
      <c r="C66">
        <v>0.39594109999999999</v>
      </c>
      <c r="Q66">
        <v>1964</v>
      </c>
      <c r="R66" s="40">
        <v>0.57999999999999996</v>
      </c>
      <c r="S66" s="40">
        <v>1.6799999999999997</v>
      </c>
      <c r="T66" s="40">
        <v>6.2200000000000006</v>
      </c>
      <c r="U66" s="40">
        <v>21.43</v>
      </c>
      <c r="V66" s="40">
        <v>70.09</v>
      </c>
      <c r="W66" s="40">
        <v>100</v>
      </c>
      <c r="X66" s="40"/>
      <c r="Y66">
        <f t="shared" si="0"/>
        <v>1964</v>
      </c>
      <c r="Z66" s="40">
        <f t="shared" si="0"/>
        <v>0.57999999999999996</v>
      </c>
      <c r="AA66" s="40">
        <f t="shared" si="1"/>
        <v>2.2599999999999998</v>
      </c>
      <c r="AB66" s="40">
        <f t="shared" si="2"/>
        <v>8.48</v>
      </c>
      <c r="AC66" s="40">
        <f t="shared" si="3"/>
        <v>29.91</v>
      </c>
      <c r="AD66" s="40">
        <f t="shared" si="4"/>
        <v>100</v>
      </c>
      <c r="AE66" s="40"/>
      <c r="AF66">
        <f t="shared" si="5"/>
        <v>1964</v>
      </c>
      <c r="AG66" s="16">
        <f t="shared" si="6"/>
        <v>57.999999999999993</v>
      </c>
      <c r="AH66" s="16">
        <f t="shared" si="7"/>
        <v>22.599999999999998</v>
      </c>
      <c r="AI66" s="16">
        <f t="shared" si="8"/>
        <v>8.48</v>
      </c>
      <c r="AJ66" s="16">
        <f t="shared" si="9"/>
        <v>2.9910000000000001</v>
      </c>
    </row>
    <row r="67" spans="1:36" x14ac:dyDescent="0.2">
      <c r="A67">
        <v>2016</v>
      </c>
      <c r="B67">
        <v>0.33650000000000002</v>
      </c>
      <c r="C67">
        <v>0.38613409999999998</v>
      </c>
      <c r="Q67">
        <v>1965</v>
      </c>
      <c r="R67" s="40">
        <v>0.62</v>
      </c>
      <c r="S67" s="40">
        <v>1.6599999999999997</v>
      </c>
      <c r="T67" s="40">
        <v>6.2700000000000005</v>
      </c>
      <c r="U67" s="40">
        <v>21.33</v>
      </c>
      <c r="V67" s="40">
        <v>70.12</v>
      </c>
      <c r="W67" s="40">
        <v>100</v>
      </c>
      <c r="X67" s="40"/>
      <c r="Y67">
        <f t="shared" si="0"/>
        <v>1965</v>
      </c>
      <c r="Z67" s="40">
        <f t="shared" si="0"/>
        <v>0.62</v>
      </c>
      <c r="AA67" s="40">
        <f t="shared" si="1"/>
        <v>2.2799999999999998</v>
      </c>
      <c r="AB67" s="40">
        <f t="shared" si="2"/>
        <v>8.5500000000000007</v>
      </c>
      <c r="AC67" s="40">
        <f t="shared" si="3"/>
        <v>29.88</v>
      </c>
      <c r="AD67" s="40">
        <f t="shared" si="4"/>
        <v>100</v>
      </c>
      <c r="AE67" s="40"/>
      <c r="AF67">
        <f t="shared" si="5"/>
        <v>1965</v>
      </c>
      <c r="AG67" s="16">
        <f t="shared" si="6"/>
        <v>62</v>
      </c>
      <c r="AH67" s="16">
        <f t="shared" si="7"/>
        <v>22.799999999999997</v>
      </c>
      <c r="AI67" s="16">
        <f t="shared" si="8"/>
        <v>8.5500000000000007</v>
      </c>
      <c r="AJ67" s="16">
        <f t="shared" si="9"/>
        <v>2.988</v>
      </c>
    </row>
    <row r="68" spans="1:36" x14ac:dyDescent="0.2">
      <c r="A68">
        <v>2017</v>
      </c>
      <c r="B68">
        <v>0.3420763</v>
      </c>
      <c r="C68">
        <v>0.3876019</v>
      </c>
      <c r="Q68">
        <v>1966</v>
      </c>
      <c r="R68" s="40">
        <v>0.52</v>
      </c>
      <c r="S68" s="40">
        <v>1.52</v>
      </c>
      <c r="T68" s="40">
        <v>5.8800000000000008</v>
      </c>
      <c r="U68" s="40">
        <v>21.020000000000003</v>
      </c>
      <c r="V68" s="40">
        <v>71.06</v>
      </c>
      <c r="W68" s="40">
        <v>100</v>
      </c>
      <c r="X68" s="40"/>
      <c r="Y68">
        <f t="shared" si="0"/>
        <v>1966</v>
      </c>
      <c r="Z68" s="40">
        <f t="shared" si="0"/>
        <v>0.52</v>
      </c>
      <c r="AA68" s="40">
        <f t="shared" si="1"/>
        <v>2.04</v>
      </c>
      <c r="AB68" s="40">
        <f t="shared" si="2"/>
        <v>7.9200000000000008</v>
      </c>
      <c r="AC68" s="40">
        <f t="shared" si="3"/>
        <v>28.940000000000005</v>
      </c>
      <c r="AD68" s="40">
        <f t="shared" si="4"/>
        <v>100</v>
      </c>
      <c r="AE68" s="40"/>
      <c r="AF68">
        <f t="shared" si="5"/>
        <v>1966</v>
      </c>
      <c r="AG68" s="16">
        <f t="shared" si="6"/>
        <v>52</v>
      </c>
      <c r="AH68" s="16">
        <f t="shared" si="7"/>
        <v>20.399999999999999</v>
      </c>
      <c r="AI68" s="16">
        <f t="shared" si="8"/>
        <v>7.9200000000000008</v>
      </c>
      <c r="AJ68" s="16">
        <f t="shared" si="9"/>
        <v>2.8940000000000006</v>
      </c>
    </row>
    <row r="69" spans="1:36" x14ac:dyDescent="0.2">
      <c r="A69">
        <v>2018</v>
      </c>
      <c r="B69">
        <v>0.35045409999999999</v>
      </c>
      <c r="C69">
        <v>0.39607809999999999</v>
      </c>
      <c r="Q69">
        <v>1967</v>
      </c>
      <c r="R69" s="40">
        <v>0.51</v>
      </c>
      <c r="S69" s="40">
        <v>1.4</v>
      </c>
      <c r="T69" s="40">
        <v>5.7800000000000011</v>
      </c>
      <c r="U69" s="40">
        <v>21.09</v>
      </c>
      <c r="V69" s="40">
        <v>71.22</v>
      </c>
      <c r="W69" s="40">
        <v>100</v>
      </c>
      <c r="X69" s="40"/>
      <c r="Y69">
        <f t="shared" si="0"/>
        <v>1967</v>
      </c>
      <c r="Z69" s="40">
        <f t="shared" si="0"/>
        <v>0.51</v>
      </c>
      <c r="AA69" s="40">
        <f t="shared" si="1"/>
        <v>1.91</v>
      </c>
      <c r="AB69" s="40">
        <f t="shared" si="2"/>
        <v>7.6900000000000013</v>
      </c>
      <c r="AC69" s="40">
        <f t="shared" si="3"/>
        <v>28.78</v>
      </c>
      <c r="AD69" s="40">
        <f t="shared" si="4"/>
        <v>100</v>
      </c>
      <c r="AE69" s="40"/>
      <c r="AF69">
        <f t="shared" si="5"/>
        <v>1967</v>
      </c>
      <c r="AG69" s="16">
        <f t="shared" si="6"/>
        <v>51</v>
      </c>
      <c r="AH69" s="16">
        <f t="shared" si="7"/>
        <v>19.099999999999998</v>
      </c>
      <c r="AI69" s="16">
        <f t="shared" si="8"/>
        <v>7.6900000000000013</v>
      </c>
      <c r="AJ69" s="16">
        <f t="shared" si="9"/>
        <v>2.8780000000000001</v>
      </c>
    </row>
    <row r="70" spans="1:36" x14ac:dyDescent="0.2">
      <c r="A70">
        <v>2019</v>
      </c>
      <c r="B70">
        <v>0.35172740000000002</v>
      </c>
      <c r="C70">
        <v>0.3929417</v>
      </c>
      <c r="Q70">
        <v>1968</v>
      </c>
      <c r="R70" s="40">
        <v>0.47</v>
      </c>
      <c r="S70" s="40">
        <v>1.4000000000000001</v>
      </c>
      <c r="T70" s="40">
        <v>5.67</v>
      </c>
      <c r="U70" s="40">
        <v>21.010000000000005</v>
      </c>
      <c r="V70" s="40">
        <v>71.449999999999989</v>
      </c>
      <c r="W70" s="40">
        <v>100</v>
      </c>
      <c r="X70" s="40"/>
      <c r="Y70">
        <f t="shared" si="0"/>
        <v>1968</v>
      </c>
      <c r="Z70" s="40">
        <f t="shared" si="0"/>
        <v>0.47</v>
      </c>
      <c r="AA70" s="40">
        <f t="shared" si="1"/>
        <v>1.87</v>
      </c>
      <c r="AB70" s="40">
        <f t="shared" si="2"/>
        <v>7.54</v>
      </c>
      <c r="AC70" s="40">
        <f t="shared" si="3"/>
        <v>28.550000000000004</v>
      </c>
      <c r="AD70" s="40">
        <f t="shared" si="4"/>
        <v>100</v>
      </c>
      <c r="AE70" s="40"/>
      <c r="AF70">
        <f t="shared" si="5"/>
        <v>1968</v>
      </c>
      <c r="AG70" s="16">
        <f t="shared" si="6"/>
        <v>47</v>
      </c>
      <c r="AH70" s="16">
        <f t="shared" si="7"/>
        <v>18.700000000000003</v>
      </c>
      <c r="AI70" s="16">
        <f t="shared" si="8"/>
        <v>7.54</v>
      </c>
      <c r="AJ70" s="16">
        <f t="shared" si="9"/>
        <v>2.8550000000000004</v>
      </c>
    </row>
    <row r="71" spans="1:36" x14ac:dyDescent="0.2">
      <c r="A71">
        <v>2020</v>
      </c>
      <c r="B71">
        <v>0.3416226</v>
      </c>
      <c r="C71">
        <v>0.38336540000000002</v>
      </c>
      <c r="Q71">
        <v>1969</v>
      </c>
      <c r="R71" s="40">
        <v>0.47</v>
      </c>
      <c r="S71" s="40">
        <v>1.3800000000000001</v>
      </c>
      <c r="T71" s="40">
        <v>5.61</v>
      </c>
      <c r="U71" s="40">
        <v>21.26</v>
      </c>
      <c r="V71" s="40">
        <v>71.28</v>
      </c>
      <c r="W71" s="40">
        <v>100</v>
      </c>
      <c r="X71" s="40"/>
      <c r="Y71">
        <f t="shared" si="0"/>
        <v>1969</v>
      </c>
      <c r="Z71" s="40">
        <f t="shared" si="0"/>
        <v>0.47</v>
      </c>
      <c r="AA71" s="40">
        <f t="shared" si="1"/>
        <v>1.85</v>
      </c>
      <c r="AB71" s="40">
        <f t="shared" si="2"/>
        <v>7.4600000000000009</v>
      </c>
      <c r="AC71" s="40">
        <f t="shared" si="3"/>
        <v>28.720000000000002</v>
      </c>
      <c r="AD71" s="40">
        <f t="shared" si="4"/>
        <v>100</v>
      </c>
      <c r="AE71" s="40"/>
      <c r="AF71">
        <f t="shared" si="5"/>
        <v>1969</v>
      </c>
      <c r="AG71" s="16">
        <f t="shared" si="6"/>
        <v>47</v>
      </c>
      <c r="AH71" s="16">
        <f t="shared" si="7"/>
        <v>18.5</v>
      </c>
      <c r="AI71" s="16">
        <f t="shared" si="8"/>
        <v>7.4600000000000009</v>
      </c>
      <c r="AJ71" s="16">
        <f t="shared" si="9"/>
        <v>2.8720000000000003</v>
      </c>
    </row>
    <row r="72" spans="1:36" x14ac:dyDescent="0.2">
      <c r="Q72">
        <v>1970</v>
      </c>
      <c r="R72" s="40">
        <v>0.42</v>
      </c>
      <c r="S72" s="40">
        <v>1.22</v>
      </c>
      <c r="T72" s="40">
        <v>5.41</v>
      </c>
      <c r="U72" s="40">
        <v>21.77</v>
      </c>
      <c r="V72" s="40">
        <v>71.180000000000007</v>
      </c>
      <c r="W72" s="40">
        <v>100</v>
      </c>
      <c r="X72" s="40"/>
      <c r="Y72">
        <f t="shared" si="0"/>
        <v>1970</v>
      </c>
      <c r="Z72" s="40">
        <f t="shared" si="0"/>
        <v>0.42</v>
      </c>
      <c r="AA72" s="40">
        <f t="shared" si="1"/>
        <v>1.64</v>
      </c>
      <c r="AB72" s="40">
        <f t="shared" si="2"/>
        <v>7.05</v>
      </c>
      <c r="AC72" s="40">
        <f t="shared" si="3"/>
        <v>28.82</v>
      </c>
      <c r="AD72" s="40">
        <f t="shared" si="4"/>
        <v>100</v>
      </c>
      <c r="AE72" s="40"/>
      <c r="AF72">
        <f t="shared" si="5"/>
        <v>1970</v>
      </c>
      <c r="AG72" s="16">
        <f t="shared" si="6"/>
        <v>42</v>
      </c>
      <c r="AH72" s="16">
        <f t="shared" si="7"/>
        <v>16.399999999999999</v>
      </c>
      <c r="AI72" s="16">
        <f t="shared" si="8"/>
        <v>7.05</v>
      </c>
      <c r="AJ72" s="16">
        <f t="shared" si="9"/>
        <v>2.8820000000000001</v>
      </c>
    </row>
    <row r="73" spans="1:36" x14ac:dyDescent="0.2">
      <c r="Q73">
        <v>1971</v>
      </c>
      <c r="R73" s="40">
        <v>0.4</v>
      </c>
      <c r="S73" s="40">
        <v>1.27</v>
      </c>
      <c r="T73" s="40">
        <v>5.35</v>
      </c>
      <c r="U73" s="40">
        <v>22.27</v>
      </c>
      <c r="V73" s="40">
        <v>70.710000000000008</v>
      </c>
      <c r="W73" s="40">
        <v>100</v>
      </c>
      <c r="X73" s="40"/>
      <c r="Y73">
        <f t="shared" si="0"/>
        <v>1971</v>
      </c>
      <c r="Z73" s="40">
        <f t="shared" si="0"/>
        <v>0.4</v>
      </c>
      <c r="AA73" s="40">
        <f t="shared" si="1"/>
        <v>1.67</v>
      </c>
      <c r="AB73" s="40">
        <f t="shared" si="2"/>
        <v>7.02</v>
      </c>
      <c r="AC73" s="40">
        <f t="shared" si="3"/>
        <v>29.29</v>
      </c>
      <c r="AD73" s="40">
        <f t="shared" si="4"/>
        <v>100</v>
      </c>
      <c r="AE73" s="40"/>
      <c r="AF73">
        <f t="shared" si="5"/>
        <v>1971</v>
      </c>
      <c r="AG73" s="16">
        <f t="shared" si="6"/>
        <v>40</v>
      </c>
      <c r="AH73" s="16">
        <f t="shared" si="7"/>
        <v>16.7</v>
      </c>
      <c r="AI73" s="16">
        <f t="shared" si="8"/>
        <v>7.02</v>
      </c>
      <c r="AJ73" s="16">
        <f t="shared" si="9"/>
        <v>2.9289999999999998</v>
      </c>
    </row>
    <row r="74" spans="1:36" x14ac:dyDescent="0.2">
      <c r="Q74">
        <v>1972</v>
      </c>
      <c r="R74" s="40">
        <v>0.37</v>
      </c>
      <c r="S74" s="40">
        <v>1.2400000000000002</v>
      </c>
      <c r="T74" s="40">
        <v>5.33</v>
      </c>
      <c r="U74" s="40">
        <v>21.959999999999997</v>
      </c>
      <c r="V74" s="40">
        <v>71.099999999999994</v>
      </c>
      <c r="W74" s="40">
        <v>100</v>
      </c>
      <c r="X74" s="40"/>
      <c r="Y74">
        <f t="shared" si="0"/>
        <v>1972</v>
      </c>
      <c r="Z74" s="40">
        <f t="shared" si="0"/>
        <v>0.37</v>
      </c>
      <c r="AA74" s="40">
        <f t="shared" si="1"/>
        <v>1.6100000000000003</v>
      </c>
      <c r="AB74" s="40">
        <f t="shared" si="2"/>
        <v>6.94</v>
      </c>
      <c r="AC74" s="40">
        <f t="shared" si="3"/>
        <v>28.9</v>
      </c>
      <c r="AD74" s="40">
        <f t="shared" si="4"/>
        <v>100</v>
      </c>
      <c r="AE74" s="40"/>
      <c r="AF74">
        <f t="shared" si="5"/>
        <v>1972</v>
      </c>
      <c r="AG74" s="16">
        <f t="shared" si="6"/>
        <v>37</v>
      </c>
      <c r="AH74" s="16">
        <f t="shared" si="7"/>
        <v>16.100000000000001</v>
      </c>
      <c r="AI74" s="16">
        <f t="shared" si="8"/>
        <v>6.94</v>
      </c>
      <c r="AJ74" s="16">
        <f t="shared" si="9"/>
        <v>2.8899999999999997</v>
      </c>
    </row>
    <row r="75" spans="1:36" x14ac:dyDescent="0.2">
      <c r="Q75">
        <v>1973</v>
      </c>
      <c r="R75" s="40">
        <v>0.4</v>
      </c>
      <c r="S75" s="40">
        <v>1.2799999999999998</v>
      </c>
      <c r="T75" s="40">
        <v>5.3100000000000005</v>
      </c>
      <c r="U75" s="40">
        <v>21.32</v>
      </c>
      <c r="V75" s="40">
        <v>71.69</v>
      </c>
      <c r="W75" s="40">
        <v>100</v>
      </c>
      <c r="X75" s="40"/>
      <c r="Y75">
        <f t="shared" si="0"/>
        <v>1973</v>
      </c>
      <c r="Z75" s="40">
        <f t="shared" si="0"/>
        <v>0.4</v>
      </c>
      <c r="AA75" s="40">
        <f t="shared" si="1"/>
        <v>1.6799999999999997</v>
      </c>
      <c r="AB75" s="40">
        <f t="shared" si="2"/>
        <v>6.99</v>
      </c>
      <c r="AC75" s="40">
        <f t="shared" si="3"/>
        <v>28.310000000000002</v>
      </c>
      <c r="AD75" s="40">
        <f t="shared" si="4"/>
        <v>100</v>
      </c>
      <c r="AE75" s="40"/>
      <c r="AF75">
        <f t="shared" si="5"/>
        <v>1973</v>
      </c>
      <c r="AG75" s="16">
        <f t="shared" si="6"/>
        <v>40</v>
      </c>
      <c r="AH75" s="16">
        <f t="shared" si="7"/>
        <v>16.799999999999997</v>
      </c>
      <c r="AI75" s="16">
        <f t="shared" si="8"/>
        <v>6.99</v>
      </c>
      <c r="AJ75" s="16">
        <f t="shared" si="9"/>
        <v>2.8310000000000004</v>
      </c>
    </row>
    <row r="76" spans="1:36" x14ac:dyDescent="0.2">
      <c r="Q76">
        <v>1974</v>
      </c>
      <c r="R76" s="40">
        <v>0.37</v>
      </c>
      <c r="S76" s="40">
        <v>1.21</v>
      </c>
      <c r="T76" s="40">
        <v>4.96</v>
      </c>
      <c r="U76" s="40">
        <v>21.56</v>
      </c>
      <c r="V76" s="40">
        <v>71.900000000000006</v>
      </c>
      <c r="W76" s="40">
        <v>100</v>
      </c>
      <c r="X76" s="40"/>
      <c r="Y76">
        <f t="shared" si="0"/>
        <v>1974</v>
      </c>
      <c r="Z76" s="40">
        <f t="shared" si="0"/>
        <v>0.37</v>
      </c>
      <c r="AA76" s="40">
        <f t="shared" si="1"/>
        <v>1.58</v>
      </c>
      <c r="AB76" s="40">
        <f t="shared" si="2"/>
        <v>6.54</v>
      </c>
      <c r="AC76" s="40">
        <f t="shared" si="3"/>
        <v>28.099999999999998</v>
      </c>
      <c r="AD76" s="40">
        <f t="shared" si="4"/>
        <v>100</v>
      </c>
      <c r="AE76" s="40"/>
      <c r="AF76">
        <f t="shared" si="5"/>
        <v>1974</v>
      </c>
      <c r="AG76" s="16">
        <f t="shared" si="6"/>
        <v>37</v>
      </c>
      <c r="AH76" s="16">
        <f t="shared" si="7"/>
        <v>15.8</v>
      </c>
      <c r="AI76" s="16">
        <f t="shared" si="8"/>
        <v>6.54</v>
      </c>
      <c r="AJ76" s="16">
        <f t="shared" si="9"/>
        <v>2.8099999999999996</v>
      </c>
    </row>
    <row r="77" spans="1:36" x14ac:dyDescent="0.2">
      <c r="Q77">
        <v>1975</v>
      </c>
      <c r="R77" s="40">
        <v>0.31</v>
      </c>
      <c r="S77" s="40">
        <v>1.0899999999999999</v>
      </c>
      <c r="T77" s="40">
        <v>4.7</v>
      </c>
      <c r="U77" s="40">
        <v>21.720000000000002</v>
      </c>
      <c r="V77" s="40">
        <v>72.180000000000007</v>
      </c>
      <c r="W77" s="40">
        <v>100</v>
      </c>
      <c r="X77" s="40"/>
      <c r="Y77">
        <f t="shared" ref="Y77:Z116" si="10">Q77</f>
        <v>1975</v>
      </c>
      <c r="Z77" s="40">
        <f t="shared" si="10"/>
        <v>0.31</v>
      </c>
      <c r="AA77" s="40">
        <f t="shared" ref="AA77:AA116" si="11">R77+S77</f>
        <v>1.4</v>
      </c>
      <c r="AB77" s="40">
        <f t="shared" ref="AB77:AB116" si="12">R77+S77+T77</f>
        <v>6.1</v>
      </c>
      <c r="AC77" s="40">
        <f t="shared" ref="AC77:AC116" si="13">R77+S77+T77+U77</f>
        <v>27.82</v>
      </c>
      <c r="AD77" s="40">
        <f t="shared" ref="AD77:AD116" si="14">R77+S77+T77+U77+V77</f>
        <v>100</v>
      </c>
      <c r="AE77" s="40"/>
      <c r="AF77">
        <f t="shared" ref="AF77:AF121" si="15">Y77</f>
        <v>1975</v>
      </c>
      <c r="AG77" s="16">
        <f t="shared" ref="AG77:AG121" si="16">Z77*100</f>
        <v>31</v>
      </c>
      <c r="AH77" s="16">
        <f t="shared" ref="AH77:AH121" si="17">AA77*10</f>
        <v>14</v>
      </c>
      <c r="AI77" s="16">
        <f t="shared" ref="AI77:AI121" si="18">AB77</f>
        <v>6.1</v>
      </c>
      <c r="AJ77" s="16">
        <f t="shared" ref="AJ77:AJ121" si="19">AC77/10</f>
        <v>2.782</v>
      </c>
    </row>
    <row r="78" spans="1:36" x14ac:dyDescent="0.2">
      <c r="Q78">
        <v>1976</v>
      </c>
      <c r="R78" s="40">
        <v>0.3</v>
      </c>
      <c r="S78" s="40">
        <v>1</v>
      </c>
      <c r="T78" s="40">
        <v>4.59</v>
      </c>
      <c r="U78" s="40">
        <v>22</v>
      </c>
      <c r="V78" s="40">
        <v>72.11</v>
      </c>
      <c r="W78" s="40">
        <v>100</v>
      </c>
      <c r="X78" s="40"/>
      <c r="Y78">
        <f t="shared" si="10"/>
        <v>1976</v>
      </c>
      <c r="Z78" s="40">
        <f t="shared" si="10"/>
        <v>0.3</v>
      </c>
      <c r="AA78" s="40">
        <f t="shared" si="11"/>
        <v>1.3</v>
      </c>
      <c r="AB78" s="40">
        <f t="shared" si="12"/>
        <v>5.89</v>
      </c>
      <c r="AC78" s="40">
        <f t="shared" si="13"/>
        <v>27.89</v>
      </c>
      <c r="AD78" s="40">
        <f t="shared" si="14"/>
        <v>100</v>
      </c>
      <c r="AE78" s="40"/>
      <c r="AF78">
        <f t="shared" si="15"/>
        <v>1976</v>
      </c>
      <c r="AG78" s="16">
        <f t="shared" si="16"/>
        <v>30</v>
      </c>
      <c r="AH78" s="16">
        <f t="shared" si="17"/>
        <v>13</v>
      </c>
      <c r="AI78" s="16">
        <f t="shared" si="18"/>
        <v>5.89</v>
      </c>
      <c r="AJ78" s="16">
        <f t="shared" si="19"/>
        <v>2.7890000000000001</v>
      </c>
    </row>
    <row r="79" spans="1:36" x14ac:dyDescent="0.2">
      <c r="Q79">
        <v>1977</v>
      </c>
      <c r="R79" s="40">
        <v>0.28000000000000003</v>
      </c>
      <c r="S79" s="40">
        <v>0.99</v>
      </c>
      <c r="T79" s="40">
        <v>4.6599999999999993</v>
      </c>
      <c r="U79" s="40">
        <v>22.03</v>
      </c>
      <c r="V79" s="40">
        <v>72.039999999999992</v>
      </c>
      <c r="W79" s="40">
        <v>100</v>
      </c>
      <c r="X79" s="40"/>
      <c r="Y79">
        <f t="shared" si="10"/>
        <v>1977</v>
      </c>
      <c r="Z79" s="40">
        <f t="shared" si="10"/>
        <v>0.28000000000000003</v>
      </c>
      <c r="AA79" s="40">
        <f t="shared" si="11"/>
        <v>1.27</v>
      </c>
      <c r="AB79" s="40">
        <f t="shared" si="12"/>
        <v>5.93</v>
      </c>
      <c r="AC79" s="40">
        <f t="shared" si="13"/>
        <v>27.96</v>
      </c>
      <c r="AD79" s="40">
        <f t="shared" si="14"/>
        <v>100</v>
      </c>
      <c r="AE79" s="40"/>
      <c r="AF79">
        <f t="shared" si="15"/>
        <v>1977</v>
      </c>
      <c r="AG79" s="16">
        <f t="shared" si="16"/>
        <v>28.000000000000004</v>
      </c>
      <c r="AH79" s="16">
        <f t="shared" si="17"/>
        <v>12.7</v>
      </c>
      <c r="AI79" s="16">
        <f t="shared" si="18"/>
        <v>5.93</v>
      </c>
      <c r="AJ79" s="16">
        <f t="shared" si="19"/>
        <v>2.7960000000000003</v>
      </c>
    </row>
    <row r="80" spans="1:36" x14ac:dyDescent="0.2">
      <c r="Q80">
        <v>1978</v>
      </c>
      <c r="R80" s="40">
        <v>0.28000000000000003</v>
      </c>
      <c r="S80" s="40">
        <v>0.96</v>
      </c>
      <c r="T80" s="40">
        <v>4.4799999999999995</v>
      </c>
      <c r="U80" s="40">
        <v>22.06</v>
      </c>
      <c r="V80" s="40">
        <v>72.22</v>
      </c>
      <c r="W80" s="40">
        <v>100</v>
      </c>
      <c r="X80" s="40"/>
      <c r="Y80">
        <f t="shared" si="10"/>
        <v>1978</v>
      </c>
      <c r="Z80" s="40">
        <f t="shared" si="10"/>
        <v>0.28000000000000003</v>
      </c>
      <c r="AA80" s="40">
        <f t="shared" si="11"/>
        <v>1.24</v>
      </c>
      <c r="AB80" s="40">
        <f t="shared" si="12"/>
        <v>5.72</v>
      </c>
      <c r="AC80" s="40">
        <f t="shared" si="13"/>
        <v>27.779999999999998</v>
      </c>
      <c r="AD80" s="40">
        <f t="shared" si="14"/>
        <v>100</v>
      </c>
      <c r="AE80" s="40"/>
      <c r="AF80">
        <f t="shared" si="15"/>
        <v>1978</v>
      </c>
      <c r="AG80" s="16">
        <f t="shared" si="16"/>
        <v>28.000000000000004</v>
      </c>
      <c r="AH80" s="16">
        <f t="shared" si="17"/>
        <v>12.4</v>
      </c>
      <c r="AI80" s="16">
        <f t="shared" si="18"/>
        <v>5.72</v>
      </c>
      <c r="AJ80" s="16">
        <f t="shared" si="19"/>
        <v>2.7779999999999996</v>
      </c>
    </row>
    <row r="81" spans="17:36" x14ac:dyDescent="0.2">
      <c r="Q81">
        <v>1979</v>
      </c>
      <c r="R81" s="40">
        <v>0.31</v>
      </c>
      <c r="S81" s="40">
        <v>0.99</v>
      </c>
      <c r="T81" s="40">
        <v>4.63</v>
      </c>
      <c r="U81" s="40">
        <v>22.440000000000005</v>
      </c>
      <c r="V81" s="40">
        <v>71.63</v>
      </c>
      <c r="W81" s="40">
        <v>100</v>
      </c>
      <c r="X81" s="40"/>
      <c r="Y81">
        <f t="shared" si="10"/>
        <v>1979</v>
      </c>
      <c r="Z81" s="40">
        <f t="shared" si="10"/>
        <v>0.31</v>
      </c>
      <c r="AA81" s="40">
        <f t="shared" si="11"/>
        <v>1.3</v>
      </c>
      <c r="AB81" s="40">
        <f t="shared" si="12"/>
        <v>5.93</v>
      </c>
      <c r="AC81" s="40">
        <f t="shared" si="13"/>
        <v>28.370000000000005</v>
      </c>
      <c r="AD81" s="40">
        <f t="shared" si="14"/>
        <v>100</v>
      </c>
      <c r="AE81" s="40"/>
      <c r="AF81">
        <f t="shared" si="15"/>
        <v>1979</v>
      </c>
      <c r="AG81" s="16">
        <f t="shared" si="16"/>
        <v>31</v>
      </c>
      <c r="AH81" s="16">
        <f t="shared" si="17"/>
        <v>13</v>
      </c>
      <c r="AI81" s="16">
        <f t="shared" si="18"/>
        <v>5.93</v>
      </c>
      <c r="AJ81" s="16">
        <f t="shared" si="19"/>
        <v>2.8370000000000006</v>
      </c>
    </row>
    <row r="82" spans="17:36" x14ac:dyDescent="0.2">
      <c r="Q82">
        <v>1980</v>
      </c>
      <c r="R82" s="40">
        <v>0.33630686536600424</v>
      </c>
      <c r="S82" s="40">
        <v>1.0740122474591747</v>
      </c>
      <c r="T82" s="40">
        <v>4.8783398815580696</v>
      </c>
      <c r="U82" s="40">
        <v>23.380299399280588</v>
      </c>
      <c r="V82" s="40">
        <v>70.331041606336157</v>
      </c>
      <c r="W82" s="40">
        <v>100</v>
      </c>
      <c r="X82" s="40"/>
      <c r="Y82">
        <f t="shared" si="10"/>
        <v>1980</v>
      </c>
      <c r="Z82" s="40">
        <f t="shared" si="10"/>
        <v>0.33630686536600424</v>
      </c>
      <c r="AA82" s="40">
        <f t="shared" si="11"/>
        <v>1.4103191128251789</v>
      </c>
      <c r="AB82" s="40">
        <f t="shared" si="12"/>
        <v>6.2886589943832485</v>
      </c>
      <c r="AC82" s="40">
        <f t="shared" si="13"/>
        <v>29.668958393663836</v>
      </c>
      <c r="AD82" s="40">
        <f t="shared" si="14"/>
        <v>100</v>
      </c>
      <c r="AE82" s="40"/>
      <c r="AF82">
        <f t="shared" si="15"/>
        <v>1980</v>
      </c>
      <c r="AG82" s="16">
        <f t="shared" si="16"/>
        <v>33.630686536600422</v>
      </c>
      <c r="AH82" s="16">
        <f t="shared" si="17"/>
        <v>14.103191128251789</v>
      </c>
      <c r="AI82" s="16">
        <f t="shared" si="18"/>
        <v>6.2886589943832485</v>
      </c>
      <c r="AJ82" s="16">
        <f t="shared" si="19"/>
        <v>2.9668958393663836</v>
      </c>
    </row>
    <row r="83" spans="17:36" x14ac:dyDescent="0.2">
      <c r="Q83">
        <v>1981</v>
      </c>
      <c r="R83" s="40">
        <v>0.36484615384615388</v>
      </c>
      <c r="S83" s="40">
        <v>1.1651538461538462</v>
      </c>
      <c r="T83" s="40">
        <v>5.1400000000000006</v>
      </c>
      <c r="U83" s="40">
        <v>24.36</v>
      </c>
      <c r="V83" s="40">
        <v>68.97</v>
      </c>
      <c r="W83" s="40">
        <v>100</v>
      </c>
      <c r="X83" s="40"/>
      <c r="Y83">
        <f t="shared" si="10"/>
        <v>1981</v>
      </c>
      <c r="Z83" s="40">
        <f t="shared" si="10"/>
        <v>0.36484615384615388</v>
      </c>
      <c r="AA83" s="40">
        <f t="shared" si="11"/>
        <v>1.53</v>
      </c>
      <c r="AB83" s="40">
        <f t="shared" si="12"/>
        <v>6.6700000000000008</v>
      </c>
      <c r="AC83" s="40">
        <f t="shared" si="13"/>
        <v>31.03</v>
      </c>
      <c r="AD83" s="40">
        <f t="shared" si="14"/>
        <v>100</v>
      </c>
      <c r="AE83" s="40"/>
      <c r="AF83">
        <f t="shared" si="15"/>
        <v>1981</v>
      </c>
      <c r="AG83" s="16">
        <f t="shared" si="16"/>
        <v>36.484615384615388</v>
      </c>
      <c r="AH83" s="16">
        <f t="shared" si="17"/>
        <v>15.3</v>
      </c>
      <c r="AI83" s="16">
        <f t="shared" si="18"/>
        <v>6.6700000000000008</v>
      </c>
      <c r="AJ83" s="16">
        <f t="shared" si="19"/>
        <v>3.1030000000000002</v>
      </c>
    </row>
    <row r="84" spans="17:36" x14ac:dyDescent="0.2">
      <c r="Q84">
        <v>1982</v>
      </c>
      <c r="R84" s="40">
        <v>0.38392307692307703</v>
      </c>
      <c r="S84" s="40">
        <v>1.2260769230769231</v>
      </c>
      <c r="T84" s="40">
        <v>5.2399999999999993</v>
      </c>
      <c r="U84" s="40">
        <v>24.380000000000003</v>
      </c>
      <c r="V84" s="40">
        <v>68.77</v>
      </c>
      <c r="W84" s="40">
        <v>100</v>
      </c>
      <c r="X84" s="40"/>
      <c r="Y84">
        <f t="shared" si="10"/>
        <v>1982</v>
      </c>
      <c r="Z84" s="40">
        <f t="shared" si="10"/>
        <v>0.38392307692307703</v>
      </c>
      <c r="AA84" s="40">
        <f t="shared" si="11"/>
        <v>1.61</v>
      </c>
      <c r="AB84" s="40">
        <f t="shared" si="12"/>
        <v>6.85</v>
      </c>
      <c r="AC84" s="40">
        <f t="shared" si="13"/>
        <v>31.230000000000004</v>
      </c>
      <c r="AD84" s="40">
        <f t="shared" si="14"/>
        <v>100</v>
      </c>
      <c r="AE84" s="40"/>
      <c r="AF84">
        <f t="shared" si="15"/>
        <v>1982</v>
      </c>
      <c r="AG84" s="16">
        <f t="shared" si="16"/>
        <v>38.392307692307703</v>
      </c>
      <c r="AH84" s="16">
        <f t="shared" si="17"/>
        <v>16.100000000000001</v>
      </c>
      <c r="AI84" s="16">
        <f t="shared" si="18"/>
        <v>6.85</v>
      </c>
      <c r="AJ84" s="16">
        <f t="shared" si="19"/>
        <v>3.1230000000000002</v>
      </c>
    </row>
    <row r="85" spans="17:36" x14ac:dyDescent="0.2">
      <c r="Q85">
        <v>1983</v>
      </c>
      <c r="R85" s="40">
        <v>0.3767692307692308</v>
      </c>
      <c r="S85" s="40">
        <v>1.2032307692307693</v>
      </c>
      <c r="T85" s="40">
        <v>5.25</v>
      </c>
      <c r="U85" s="40">
        <v>24.930000000000003</v>
      </c>
      <c r="V85" s="40">
        <v>68.239999999999995</v>
      </c>
      <c r="W85" s="40">
        <v>100</v>
      </c>
      <c r="X85" s="40"/>
      <c r="Y85">
        <f t="shared" si="10"/>
        <v>1983</v>
      </c>
      <c r="Z85" s="40">
        <f t="shared" si="10"/>
        <v>0.3767692307692308</v>
      </c>
      <c r="AA85" s="40">
        <f t="shared" si="11"/>
        <v>1.58</v>
      </c>
      <c r="AB85" s="40">
        <f t="shared" si="12"/>
        <v>6.83</v>
      </c>
      <c r="AC85" s="40">
        <f t="shared" si="13"/>
        <v>31.760000000000005</v>
      </c>
      <c r="AD85" s="40">
        <f t="shared" si="14"/>
        <v>100</v>
      </c>
      <c r="AE85" s="40"/>
      <c r="AF85">
        <f t="shared" si="15"/>
        <v>1983</v>
      </c>
      <c r="AG85" s="16">
        <f t="shared" si="16"/>
        <v>37.676923076923082</v>
      </c>
      <c r="AH85" s="16">
        <f t="shared" si="17"/>
        <v>15.8</v>
      </c>
      <c r="AI85" s="16">
        <f t="shared" si="18"/>
        <v>6.83</v>
      </c>
      <c r="AJ85" s="16">
        <f t="shared" si="19"/>
        <v>3.1760000000000006</v>
      </c>
    </row>
    <row r="86" spans="17:36" x14ac:dyDescent="0.2">
      <c r="Q86">
        <v>1984</v>
      </c>
      <c r="R86" s="40">
        <v>0.39823076923076928</v>
      </c>
      <c r="S86" s="40">
        <v>1.2717692307692308</v>
      </c>
      <c r="T86" s="40">
        <v>5.49</v>
      </c>
      <c r="U86" s="40">
        <v>25.360000000000003</v>
      </c>
      <c r="V86" s="40">
        <v>67.47999999999999</v>
      </c>
      <c r="W86" s="40">
        <v>100</v>
      </c>
      <c r="X86" s="40"/>
      <c r="Y86">
        <f t="shared" si="10"/>
        <v>1984</v>
      </c>
      <c r="Z86" s="40">
        <f t="shared" si="10"/>
        <v>0.39823076923076928</v>
      </c>
      <c r="AA86" s="40">
        <f t="shared" si="11"/>
        <v>1.67</v>
      </c>
      <c r="AB86" s="40">
        <f t="shared" si="12"/>
        <v>7.16</v>
      </c>
      <c r="AC86" s="40">
        <f t="shared" si="13"/>
        <v>32.520000000000003</v>
      </c>
      <c r="AD86" s="40">
        <f t="shared" si="14"/>
        <v>100</v>
      </c>
      <c r="AE86" s="40"/>
      <c r="AF86">
        <f t="shared" si="15"/>
        <v>1984</v>
      </c>
      <c r="AG86" s="16">
        <f t="shared" si="16"/>
        <v>39.823076923076925</v>
      </c>
      <c r="AH86" s="16">
        <f t="shared" si="17"/>
        <v>16.7</v>
      </c>
      <c r="AI86" s="16">
        <f t="shared" si="18"/>
        <v>7.16</v>
      </c>
      <c r="AJ86" s="16">
        <f t="shared" si="19"/>
        <v>3.2520000000000002</v>
      </c>
    </row>
    <row r="87" spans="17:36" x14ac:dyDescent="0.2">
      <c r="Q87">
        <v>1985</v>
      </c>
      <c r="R87" s="40">
        <v>0.43400000000000005</v>
      </c>
      <c r="S87" s="40">
        <v>1.3860000000000001</v>
      </c>
      <c r="T87" s="40">
        <v>5.58</v>
      </c>
      <c r="U87" s="40">
        <v>25.25</v>
      </c>
      <c r="V87" s="40">
        <v>67.349999999999994</v>
      </c>
      <c r="W87" s="40">
        <v>100</v>
      </c>
      <c r="X87" s="40"/>
      <c r="Y87">
        <f t="shared" si="10"/>
        <v>1985</v>
      </c>
      <c r="Z87" s="40">
        <f t="shared" si="10"/>
        <v>0.43400000000000005</v>
      </c>
      <c r="AA87" s="40">
        <f t="shared" si="11"/>
        <v>1.8200000000000003</v>
      </c>
      <c r="AB87" s="40">
        <f t="shared" si="12"/>
        <v>7.4</v>
      </c>
      <c r="AC87" s="40">
        <f t="shared" si="13"/>
        <v>32.65</v>
      </c>
      <c r="AD87" s="40">
        <f t="shared" si="14"/>
        <v>100</v>
      </c>
      <c r="AE87" s="40"/>
      <c r="AF87">
        <f t="shared" si="15"/>
        <v>1985</v>
      </c>
      <c r="AG87" s="16">
        <f t="shared" si="16"/>
        <v>43.400000000000006</v>
      </c>
      <c r="AH87" s="16">
        <f t="shared" si="17"/>
        <v>18.200000000000003</v>
      </c>
      <c r="AI87" s="16">
        <f t="shared" si="18"/>
        <v>7.4</v>
      </c>
      <c r="AJ87" s="16">
        <f t="shared" si="19"/>
        <v>3.2649999999999997</v>
      </c>
    </row>
    <row r="88" spans="17:36" x14ac:dyDescent="0.2">
      <c r="Q88">
        <v>1986</v>
      </c>
      <c r="R88" s="40">
        <v>0.44353846153846155</v>
      </c>
      <c r="S88" s="40">
        <v>1.4164615384615384</v>
      </c>
      <c r="T88" s="40">
        <v>5.6899999999999995</v>
      </c>
      <c r="U88" s="40">
        <v>25.389999999999997</v>
      </c>
      <c r="V88" s="40">
        <v>67.06</v>
      </c>
      <c r="W88" s="40">
        <v>100</v>
      </c>
      <c r="X88" s="40"/>
      <c r="Y88">
        <f t="shared" si="10"/>
        <v>1986</v>
      </c>
      <c r="Z88" s="40">
        <f t="shared" si="10"/>
        <v>0.44353846153846155</v>
      </c>
      <c r="AA88" s="40">
        <f t="shared" si="11"/>
        <v>1.8599999999999999</v>
      </c>
      <c r="AB88" s="40">
        <f t="shared" si="12"/>
        <v>7.5499999999999989</v>
      </c>
      <c r="AC88" s="40">
        <f t="shared" si="13"/>
        <v>32.94</v>
      </c>
      <c r="AD88" s="40">
        <f t="shared" si="14"/>
        <v>100</v>
      </c>
      <c r="AE88" s="40"/>
      <c r="AF88">
        <f t="shared" si="15"/>
        <v>1986</v>
      </c>
      <c r="AG88" s="16">
        <f t="shared" si="16"/>
        <v>44.353846153846156</v>
      </c>
      <c r="AH88" s="16">
        <f t="shared" si="17"/>
        <v>18.599999999999998</v>
      </c>
      <c r="AI88" s="16">
        <f t="shared" si="18"/>
        <v>7.5499999999999989</v>
      </c>
      <c r="AJ88" s="16">
        <f t="shared" si="19"/>
        <v>3.2939999999999996</v>
      </c>
    </row>
    <row r="89" spans="17:36" x14ac:dyDescent="0.2">
      <c r="Q89">
        <v>1987</v>
      </c>
      <c r="R89" s="40">
        <v>0.5533458568458568</v>
      </c>
      <c r="S89" s="40">
        <v>1.7671367686367689</v>
      </c>
      <c r="T89" s="40">
        <v>5.4595173745173744</v>
      </c>
      <c r="U89" s="40">
        <v>25.490000000000002</v>
      </c>
      <c r="V89" s="40">
        <v>66.72999999999999</v>
      </c>
      <c r="W89" s="40">
        <v>100</v>
      </c>
      <c r="X89" s="40"/>
      <c r="Y89">
        <f t="shared" si="10"/>
        <v>1987</v>
      </c>
      <c r="Z89" s="40">
        <f t="shared" si="10"/>
        <v>0.5533458568458568</v>
      </c>
      <c r="AA89" s="40">
        <f t="shared" si="11"/>
        <v>2.3204826254826258</v>
      </c>
      <c r="AB89" s="40">
        <f t="shared" si="12"/>
        <v>7.78</v>
      </c>
      <c r="AC89" s="40">
        <f t="shared" si="13"/>
        <v>33.270000000000003</v>
      </c>
      <c r="AD89" s="40">
        <f t="shared" si="14"/>
        <v>100</v>
      </c>
      <c r="AE89" s="40"/>
      <c r="AF89">
        <f t="shared" si="15"/>
        <v>1987</v>
      </c>
      <c r="AG89" s="16">
        <f t="shared" si="16"/>
        <v>55.334585684585683</v>
      </c>
      <c r="AH89" s="16">
        <f t="shared" si="17"/>
        <v>23.204826254826258</v>
      </c>
      <c r="AI89" s="16">
        <f t="shared" si="18"/>
        <v>7.78</v>
      </c>
      <c r="AJ89" s="16">
        <f t="shared" si="19"/>
        <v>3.3270000000000004</v>
      </c>
    </row>
    <row r="90" spans="17:36" x14ac:dyDescent="0.2">
      <c r="Q90">
        <v>1988</v>
      </c>
      <c r="R90" s="40">
        <v>0.61380138105138116</v>
      </c>
      <c r="S90" s="40">
        <v>1.9602044104544105</v>
      </c>
      <c r="T90" s="40">
        <v>6.0559942084942087</v>
      </c>
      <c r="U90" s="40">
        <v>25.580000000000002</v>
      </c>
      <c r="V90" s="40">
        <v>65.789999999999992</v>
      </c>
      <c r="W90" s="40">
        <v>100</v>
      </c>
      <c r="X90" s="40"/>
      <c r="Y90">
        <f t="shared" si="10"/>
        <v>1988</v>
      </c>
      <c r="Z90" s="40">
        <f t="shared" si="10"/>
        <v>0.61380138105138116</v>
      </c>
      <c r="AA90" s="40">
        <f t="shared" si="11"/>
        <v>2.5740057915057917</v>
      </c>
      <c r="AB90" s="40">
        <f t="shared" si="12"/>
        <v>8.6300000000000008</v>
      </c>
      <c r="AC90" s="40">
        <f t="shared" si="13"/>
        <v>34.21</v>
      </c>
      <c r="AD90" s="40">
        <f t="shared" si="14"/>
        <v>100</v>
      </c>
      <c r="AE90" s="40"/>
      <c r="AF90">
        <f t="shared" si="15"/>
        <v>1988</v>
      </c>
      <c r="AG90" s="16">
        <f t="shared" si="16"/>
        <v>61.380138105138116</v>
      </c>
      <c r="AH90" s="16">
        <f t="shared" si="17"/>
        <v>25.740057915057918</v>
      </c>
      <c r="AI90" s="16">
        <f t="shared" si="18"/>
        <v>8.6300000000000008</v>
      </c>
      <c r="AJ90" s="16">
        <f t="shared" si="19"/>
        <v>3.4210000000000003</v>
      </c>
    </row>
    <row r="91" spans="17:36" x14ac:dyDescent="0.2">
      <c r="Q91">
        <v>1989</v>
      </c>
      <c r="R91" s="40">
        <v>0.6166463468963469</v>
      </c>
      <c r="S91" s="40">
        <v>1.9692899465399465</v>
      </c>
      <c r="T91" s="40">
        <v>6.0840637065637067</v>
      </c>
      <c r="U91" s="40">
        <v>25.48</v>
      </c>
      <c r="V91" s="40">
        <v>65.849999999999994</v>
      </c>
      <c r="W91" s="40">
        <v>100</v>
      </c>
      <c r="X91" s="40"/>
      <c r="Y91">
        <f t="shared" si="10"/>
        <v>1989</v>
      </c>
      <c r="Z91" s="40">
        <f t="shared" si="10"/>
        <v>0.6166463468963469</v>
      </c>
      <c r="AA91" s="40">
        <f t="shared" si="11"/>
        <v>2.5859362934362933</v>
      </c>
      <c r="AB91" s="40">
        <f t="shared" si="12"/>
        <v>8.67</v>
      </c>
      <c r="AC91" s="40">
        <f t="shared" si="13"/>
        <v>34.15</v>
      </c>
      <c r="AD91" s="40">
        <f t="shared" si="14"/>
        <v>100</v>
      </c>
      <c r="AE91" s="40"/>
      <c r="AF91">
        <f t="shared" si="15"/>
        <v>1989</v>
      </c>
      <c r="AG91" s="16">
        <f t="shared" si="16"/>
        <v>61.664634689634688</v>
      </c>
      <c r="AH91" s="16">
        <f t="shared" si="17"/>
        <v>25.859362934362935</v>
      </c>
      <c r="AI91" s="16">
        <f t="shared" si="18"/>
        <v>8.67</v>
      </c>
      <c r="AJ91" s="16">
        <f t="shared" si="19"/>
        <v>3.415</v>
      </c>
    </row>
    <row r="92" spans="17:36" x14ac:dyDescent="0.2">
      <c r="Q92">
        <v>1990</v>
      </c>
      <c r="R92" s="40">
        <v>0.69701663201663211</v>
      </c>
      <c r="S92" s="40">
        <v>2.225956340956341</v>
      </c>
      <c r="T92" s="40">
        <v>6.8770270270270277</v>
      </c>
      <c r="U92" s="40">
        <v>27.1</v>
      </c>
      <c r="V92" s="40">
        <v>63.099999999999994</v>
      </c>
      <c r="W92" s="40">
        <v>100</v>
      </c>
      <c r="X92" s="40"/>
      <c r="Y92">
        <f t="shared" si="10"/>
        <v>1990</v>
      </c>
      <c r="Z92" s="40">
        <f t="shared" si="10"/>
        <v>0.69701663201663211</v>
      </c>
      <c r="AA92" s="40">
        <f t="shared" si="11"/>
        <v>2.922972972972973</v>
      </c>
      <c r="AB92" s="40">
        <f t="shared" si="12"/>
        <v>9.8000000000000007</v>
      </c>
      <c r="AC92" s="40">
        <f t="shared" si="13"/>
        <v>36.900000000000006</v>
      </c>
      <c r="AD92" s="40">
        <f t="shared" si="14"/>
        <v>100</v>
      </c>
      <c r="AE92" s="40"/>
      <c r="AF92">
        <f t="shared" si="15"/>
        <v>1990</v>
      </c>
      <c r="AG92" s="16">
        <f t="shared" si="16"/>
        <v>69.701663201663209</v>
      </c>
      <c r="AH92" s="16">
        <f t="shared" si="17"/>
        <v>29.22972972972973</v>
      </c>
      <c r="AI92" s="16">
        <f t="shared" si="18"/>
        <v>9.8000000000000007</v>
      </c>
      <c r="AJ92" s="16">
        <f t="shared" si="19"/>
        <v>3.6900000000000004</v>
      </c>
    </row>
    <row r="93" spans="17:36" x14ac:dyDescent="0.2">
      <c r="Q93">
        <v>1991</v>
      </c>
      <c r="R93" s="40">
        <v>0.73400118800118797</v>
      </c>
      <c r="S93" s="40">
        <v>2.3440683100683102</v>
      </c>
      <c r="T93" s="40">
        <v>7.2419305019305016</v>
      </c>
      <c r="U93" s="40">
        <v>27.330000000000002</v>
      </c>
      <c r="V93" s="40">
        <v>62.35</v>
      </c>
      <c r="W93" s="40">
        <v>100</v>
      </c>
      <c r="X93" s="40"/>
      <c r="Y93">
        <f t="shared" si="10"/>
        <v>1991</v>
      </c>
      <c r="Z93" s="40">
        <f t="shared" si="10"/>
        <v>0.73400118800118797</v>
      </c>
      <c r="AA93" s="40">
        <f t="shared" si="11"/>
        <v>3.0780694980694983</v>
      </c>
      <c r="AB93" s="40">
        <f t="shared" si="12"/>
        <v>10.32</v>
      </c>
      <c r="AC93" s="40">
        <f t="shared" si="13"/>
        <v>37.650000000000006</v>
      </c>
      <c r="AD93" s="40">
        <f t="shared" si="14"/>
        <v>100</v>
      </c>
      <c r="AE93" s="40"/>
      <c r="AF93">
        <f t="shared" si="15"/>
        <v>1991</v>
      </c>
      <c r="AG93" s="16">
        <f t="shared" si="16"/>
        <v>73.40011880011879</v>
      </c>
      <c r="AH93" s="16">
        <f t="shared" si="17"/>
        <v>30.780694980694982</v>
      </c>
      <c r="AI93" s="16">
        <f t="shared" si="18"/>
        <v>10.32</v>
      </c>
      <c r="AJ93" s="16">
        <f t="shared" si="19"/>
        <v>3.7650000000000006</v>
      </c>
    </row>
    <row r="94" spans="17:36" x14ac:dyDescent="0.2">
      <c r="Q94">
        <v>1992</v>
      </c>
      <c r="R94" s="40">
        <v>0.70128408078408067</v>
      </c>
      <c r="S94" s="40">
        <v>2.2395846450846451</v>
      </c>
      <c r="T94" s="40">
        <v>6.9191312741312734</v>
      </c>
      <c r="U94" s="40">
        <v>27.78</v>
      </c>
      <c r="V94" s="40">
        <v>62.36</v>
      </c>
      <c r="W94" s="40">
        <v>100</v>
      </c>
      <c r="X94" s="40"/>
      <c r="Y94">
        <f t="shared" si="10"/>
        <v>1992</v>
      </c>
      <c r="Z94" s="40">
        <f t="shared" si="10"/>
        <v>0.70128408078408067</v>
      </c>
      <c r="AA94" s="40">
        <f t="shared" si="11"/>
        <v>2.9408687258687256</v>
      </c>
      <c r="AB94" s="40">
        <f t="shared" si="12"/>
        <v>9.86</v>
      </c>
      <c r="AC94" s="40">
        <f t="shared" si="13"/>
        <v>37.64</v>
      </c>
      <c r="AD94" s="40">
        <f t="shared" si="14"/>
        <v>100</v>
      </c>
      <c r="AE94" s="40"/>
      <c r="AF94">
        <f t="shared" si="15"/>
        <v>1992</v>
      </c>
      <c r="AG94" s="16">
        <f t="shared" si="16"/>
        <v>70.128408078408071</v>
      </c>
      <c r="AH94" s="16">
        <f t="shared" si="17"/>
        <v>29.408687258687255</v>
      </c>
      <c r="AI94" s="16">
        <f t="shared" si="18"/>
        <v>9.86</v>
      </c>
      <c r="AJ94" s="16">
        <f t="shared" si="19"/>
        <v>3.7640000000000002</v>
      </c>
    </row>
    <row r="95" spans="17:36" x14ac:dyDescent="0.2">
      <c r="Q95">
        <v>1993</v>
      </c>
      <c r="R95" s="40">
        <v>0.73684615384615382</v>
      </c>
      <c r="S95" s="40">
        <v>2.3531538461538459</v>
      </c>
      <c r="T95" s="40">
        <v>7.27</v>
      </c>
      <c r="U95" s="40">
        <v>27.980000000000004</v>
      </c>
      <c r="V95" s="40">
        <v>61.66</v>
      </c>
      <c r="W95" s="40">
        <v>100</v>
      </c>
      <c r="X95" s="40"/>
      <c r="Y95">
        <f t="shared" si="10"/>
        <v>1993</v>
      </c>
      <c r="Z95" s="40">
        <f t="shared" si="10"/>
        <v>0.73684615384615382</v>
      </c>
      <c r="AA95" s="40">
        <f t="shared" si="11"/>
        <v>3.09</v>
      </c>
      <c r="AB95" s="40">
        <f t="shared" si="12"/>
        <v>10.36</v>
      </c>
      <c r="AC95" s="40">
        <f t="shared" si="13"/>
        <v>38.340000000000003</v>
      </c>
      <c r="AD95" s="40">
        <f t="shared" si="14"/>
        <v>100</v>
      </c>
      <c r="AE95" s="40"/>
      <c r="AF95">
        <f t="shared" si="15"/>
        <v>1993</v>
      </c>
      <c r="AG95" s="16">
        <f t="shared" si="16"/>
        <v>73.684615384615384</v>
      </c>
      <c r="AH95" s="16">
        <f t="shared" si="17"/>
        <v>30.9</v>
      </c>
      <c r="AI95" s="16">
        <f t="shared" si="18"/>
        <v>10.36</v>
      </c>
      <c r="AJ95" s="16">
        <f t="shared" si="19"/>
        <v>3.8340000000000005</v>
      </c>
    </row>
    <row r="96" spans="17:36" x14ac:dyDescent="0.2">
      <c r="Q96">
        <v>1994</v>
      </c>
      <c r="R96" s="40">
        <v>0.73923076923076925</v>
      </c>
      <c r="S96" s="40">
        <v>2.3607692307692307</v>
      </c>
      <c r="T96" s="40">
        <v>7.5</v>
      </c>
      <c r="U96" s="40">
        <v>27.73</v>
      </c>
      <c r="V96" s="40">
        <v>61.67</v>
      </c>
      <c r="W96" s="40">
        <v>100</v>
      </c>
      <c r="X96" s="40"/>
      <c r="Y96">
        <f t="shared" si="10"/>
        <v>1994</v>
      </c>
      <c r="Z96" s="40">
        <f t="shared" si="10"/>
        <v>0.73923076923076925</v>
      </c>
      <c r="AA96" s="40">
        <f t="shared" si="11"/>
        <v>3.1</v>
      </c>
      <c r="AB96" s="40">
        <f t="shared" si="12"/>
        <v>10.6</v>
      </c>
      <c r="AC96" s="40">
        <f t="shared" si="13"/>
        <v>38.33</v>
      </c>
      <c r="AD96" s="40">
        <f t="shared" si="14"/>
        <v>100</v>
      </c>
      <c r="AE96" s="40"/>
      <c r="AF96">
        <f t="shared" si="15"/>
        <v>1994</v>
      </c>
      <c r="AG96" s="16">
        <f t="shared" si="16"/>
        <v>73.92307692307692</v>
      </c>
      <c r="AH96" s="16">
        <f t="shared" si="17"/>
        <v>31</v>
      </c>
      <c r="AI96" s="16">
        <f t="shared" si="18"/>
        <v>10.6</v>
      </c>
      <c r="AJ96" s="16">
        <f t="shared" si="19"/>
        <v>3.8329999999999997</v>
      </c>
    </row>
    <row r="97" spans="17:40" x14ac:dyDescent="0.2">
      <c r="Q97">
        <v>1995</v>
      </c>
      <c r="R97" s="40">
        <v>0.77261538461538481</v>
      </c>
      <c r="S97" s="40">
        <v>2.4673846153846153</v>
      </c>
      <c r="T97" s="40">
        <v>7.51</v>
      </c>
      <c r="U97" s="40">
        <v>27.759999999999998</v>
      </c>
      <c r="V97" s="40">
        <v>61.49</v>
      </c>
      <c r="W97" s="40">
        <v>100</v>
      </c>
      <c r="X97" s="40"/>
      <c r="Y97">
        <f t="shared" si="10"/>
        <v>1995</v>
      </c>
      <c r="Z97" s="40">
        <f t="shared" si="10"/>
        <v>0.77261538461538481</v>
      </c>
      <c r="AA97" s="40">
        <f t="shared" si="11"/>
        <v>3.24</v>
      </c>
      <c r="AB97" s="40">
        <f t="shared" si="12"/>
        <v>10.75</v>
      </c>
      <c r="AC97" s="40">
        <f t="shared" si="13"/>
        <v>38.51</v>
      </c>
      <c r="AD97" s="40">
        <f t="shared" si="14"/>
        <v>100</v>
      </c>
      <c r="AE97" s="40"/>
      <c r="AF97">
        <f t="shared" si="15"/>
        <v>1995</v>
      </c>
      <c r="AG97" s="16">
        <f t="shared" si="16"/>
        <v>77.261538461538478</v>
      </c>
      <c r="AH97" s="16">
        <f t="shared" si="17"/>
        <v>32.400000000000006</v>
      </c>
      <c r="AI97" s="16">
        <f t="shared" si="18"/>
        <v>10.75</v>
      </c>
      <c r="AJ97" s="16">
        <f t="shared" si="19"/>
        <v>3.851</v>
      </c>
    </row>
    <row r="98" spans="17:40" x14ac:dyDescent="0.2">
      <c r="Q98">
        <v>1996</v>
      </c>
      <c r="R98" s="40">
        <v>0.98484615384615393</v>
      </c>
      <c r="S98" s="40">
        <v>3.1451538461538462</v>
      </c>
      <c r="T98" s="40">
        <v>7.7700000000000005</v>
      </c>
      <c r="U98" s="40">
        <v>27.4</v>
      </c>
      <c r="V98" s="40">
        <v>60.7</v>
      </c>
      <c r="W98" s="40">
        <v>100</v>
      </c>
      <c r="X98" s="40"/>
      <c r="Y98">
        <f t="shared" si="10"/>
        <v>1996</v>
      </c>
      <c r="Z98" s="40">
        <f t="shared" si="10"/>
        <v>0.98484615384615393</v>
      </c>
      <c r="AA98" s="40">
        <f t="shared" si="11"/>
        <v>4.13</v>
      </c>
      <c r="AB98" s="40">
        <f t="shared" si="12"/>
        <v>11.9</v>
      </c>
      <c r="AC98" s="40">
        <f t="shared" si="13"/>
        <v>39.299999999999997</v>
      </c>
      <c r="AD98" s="40">
        <f t="shared" si="14"/>
        <v>100</v>
      </c>
      <c r="AE98" s="40"/>
      <c r="AF98">
        <f t="shared" si="15"/>
        <v>1996</v>
      </c>
      <c r="AG98" s="16">
        <f t="shared" si="16"/>
        <v>98.484615384615395</v>
      </c>
      <c r="AH98" s="16">
        <f t="shared" si="17"/>
        <v>41.3</v>
      </c>
      <c r="AI98" s="16">
        <f t="shared" si="18"/>
        <v>11.9</v>
      </c>
      <c r="AJ98" s="16">
        <f t="shared" si="19"/>
        <v>3.9299999999999997</v>
      </c>
    </row>
    <row r="99" spans="17:40" x14ac:dyDescent="0.2">
      <c r="Q99">
        <v>1997</v>
      </c>
      <c r="R99" s="40">
        <v>0.98961538461538479</v>
      </c>
      <c r="S99" s="40">
        <v>3.1603846153846158</v>
      </c>
      <c r="T99" s="40">
        <v>7.9200000000000008</v>
      </c>
      <c r="U99" s="40">
        <v>26.869999999999997</v>
      </c>
      <c r="V99" s="40">
        <v>61.06</v>
      </c>
      <c r="W99" s="40">
        <v>100</v>
      </c>
      <c r="X99" s="40"/>
      <c r="Y99">
        <f t="shared" si="10"/>
        <v>1997</v>
      </c>
      <c r="Z99" s="40">
        <f t="shared" si="10"/>
        <v>0.98961538461538479</v>
      </c>
      <c r="AA99" s="40">
        <f t="shared" si="11"/>
        <v>4.1500000000000004</v>
      </c>
      <c r="AB99" s="40">
        <f t="shared" si="12"/>
        <v>12.07</v>
      </c>
      <c r="AC99" s="40">
        <f t="shared" si="13"/>
        <v>38.94</v>
      </c>
      <c r="AD99" s="40">
        <f t="shared" si="14"/>
        <v>100</v>
      </c>
      <c r="AE99" s="40"/>
      <c r="AF99">
        <f t="shared" si="15"/>
        <v>1997</v>
      </c>
      <c r="AG99" s="16">
        <f t="shared" si="16"/>
        <v>98.961538461538481</v>
      </c>
      <c r="AH99" s="16">
        <f t="shared" si="17"/>
        <v>41.5</v>
      </c>
      <c r="AI99" s="16">
        <f t="shared" si="18"/>
        <v>12.07</v>
      </c>
      <c r="AJ99" s="16">
        <f t="shared" si="19"/>
        <v>3.8939999999999997</v>
      </c>
    </row>
    <row r="100" spans="17:40" x14ac:dyDescent="0.2">
      <c r="Q100">
        <v>1998</v>
      </c>
      <c r="R100" s="40">
        <v>1.0587692307692309</v>
      </c>
      <c r="S100" s="40">
        <v>3.3812307692307693</v>
      </c>
      <c r="T100" s="40">
        <v>8.0899999999999981</v>
      </c>
      <c r="U100" s="40">
        <v>26.940000000000005</v>
      </c>
      <c r="V100" s="40">
        <v>60.53</v>
      </c>
      <c r="W100" s="40">
        <v>100</v>
      </c>
      <c r="X100" s="40"/>
      <c r="Y100">
        <f t="shared" si="10"/>
        <v>1998</v>
      </c>
      <c r="Z100" s="40">
        <f t="shared" si="10"/>
        <v>1.0587692307692309</v>
      </c>
      <c r="AA100" s="40">
        <f t="shared" si="11"/>
        <v>4.4400000000000004</v>
      </c>
      <c r="AB100" s="40">
        <f t="shared" si="12"/>
        <v>12.529999999999998</v>
      </c>
      <c r="AC100" s="40">
        <f t="shared" si="13"/>
        <v>39.47</v>
      </c>
      <c r="AD100" s="40">
        <f t="shared" si="14"/>
        <v>100</v>
      </c>
      <c r="AE100" s="40"/>
      <c r="AF100">
        <f t="shared" si="15"/>
        <v>1998</v>
      </c>
      <c r="AG100" s="16">
        <f t="shared" si="16"/>
        <v>105.87692307692309</v>
      </c>
      <c r="AH100" s="16">
        <f t="shared" si="17"/>
        <v>44.400000000000006</v>
      </c>
      <c r="AI100" s="16">
        <f t="shared" si="18"/>
        <v>12.529999999999998</v>
      </c>
      <c r="AJ100" s="16">
        <f t="shared" si="19"/>
        <v>3.9470000000000001</v>
      </c>
    </row>
    <row r="101" spans="17:40" x14ac:dyDescent="0.2">
      <c r="Q101">
        <v>1999</v>
      </c>
      <c r="R101" s="40">
        <v>1.0826153846153848</v>
      </c>
      <c r="S101" s="40">
        <v>3.4573846153846155</v>
      </c>
      <c r="T101" s="40">
        <v>7.97</v>
      </c>
      <c r="U101" s="40">
        <v>26.46</v>
      </c>
      <c r="V101" s="40">
        <v>61.03</v>
      </c>
      <c r="W101" s="40">
        <v>100</v>
      </c>
      <c r="X101" s="40"/>
      <c r="Y101">
        <f t="shared" si="10"/>
        <v>1999</v>
      </c>
      <c r="Z101" s="40">
        <f t="shared" si="10"/>
        <v>1.0826153846153848</v>
      </c>
      <c r="AA101" s="40">
        <f t="shared" si="11"/>
        <v>4.54</v>
      </c>
      <c r="AB101" s="40">
        <f t="shared" si="12"/>
        <v>12.51</v>
      </c>
      <c r="AC101" s="40">
        <f t="shared" si="13"/>
        <v>38.97</v>
      </c>
      <c r="AD101" s="40">
        <f t="shared" si="14"/>
        <v>100</v>
      </c>
      <c r="AE101" s="40"/>
      <c r="AF101">
        <f t="shared" si="15"/>
        <v>1999</v>
      </c>
      <c r="AG101" s="16">
        <f t="shared" si="16"/>
        <v>108.26153846153848</v>
      </c>
      <c r="AH101" s="16">
        <f t="shared" si="17"/>
        <v>45.4</v>
      </c>
      <c r="AI101" s="16">
        <f t="shared" si="18"/>
        <v>12.51</v>
      </c>
      <c r="AJ101" s="16">
        <f t="shared" si="19"/>
        <v>3.8969999999999998</v>
      </c>
    </row>
    <row r="102" spans="17:40" x14ac:dyDescent="0.2">
      <c r="Q102">
        <v>2000</v>
      </c>
      <c r="R102" s="40">
        <v>1.1064615384615384</v>
      </c>
      <c r="S102" s="40">
        <v>3.5335384615384613</v>
      </c>
      <c r="T102" s="40">
        <v>8.0300000000000011</v>
      </c>
      <c r="U102" s="40">
        <v>25.759999999999998</v>
      </c>
      <c r="V102" s="40">
        <v>61.57</v>
      </c>
      <c r="W102" s="40">
        <v>100</v>
      </c>
      <c r="X102" s="40"/>
      <c r="Y102">
        <f t="shared" si="10"/>
        <v>2000</v>
      </c>
      <c r="Z102" s="40">
        <f t="shared" si="10"/>
        <v>1.1064615384615384</v>
      </c>
      <c r="AA102" s="40">
        <f t="shared" si="11"/>
        <v>4.6399999999999997</v>
      </c>
      <c r="AB102" s="40">
        <f t="shared" si="12"/>
        <v>12.670000000000002</v>
      </c>
      <c r="AC102" s="40">
        <f t="shared" si="13"/>
        <v>38.43</v>
      </c>
      <c r="AD102" s="40">
        <f t="shared" si="14"/>
        <v>100</v>
      </c>
      <c r="AE102" s="40"/>
      <c r="AF102">
        <f t="shared" si="15"/>
        <v>2000</v>
      </c>
      <c r="AG102" s="16">
        <f t="shared" si="16"/>
        <v>110.64615384615384</v>
      </c>
      <c r="AH102" s="16">
        <f t="shared" si="17"/>
        <v>46.4</v>
      </c>
      <c r="AI102" s="16">
        <f t="shared" si="18"/>
        <v>12.670000000000002</v>
      </c>
      <c r="AJ102" s="16">
        <f t="shared" si="19"/>
        <v>3.843</v>
      </c>
    </row>
    <row r="103" spans="17:40" x14ac:dyDescent="0.2">
      <c r="Q103">
        <v>2001</v>
      </c>
      <c r="R103" s="40">
        <v>1.0754615384615385</v>
      </c>
      <c r="S103" s="40">
        <v>3.4345384615384615</v>
      </c>
      <c r="T103" s="40">
        <v>8.1999999999999993</v>
      </c>
      <c r="U103" s="40">
        <v>26.619999999999997</v>
      </c>
      <c r="V103" s="40">
        <v>60.67</v>
      </c>
      <c r="W103" s="40">
        <v>100</v>
      </c>
      <c r="X103" s="40"/>
      <c r="Y103">
        <f t="shared" si="10"/>
        <v>2001</v>
      </c>
      <c r="Z103" s="40">
        <f t="shared" si="10"/>
        <v>1.0754615384615385</v>
      </c>
      <c r="AA103" s="40">
        <f t="shared" si="11"/>
        <v>4.51</v>
      </c>
      <c r="AB103" s="40">
        <f t="shared" si="12"/>
        <v>12.709999999999999</v>
      </c>
      <c r="AC103" s="40">
        <f t="shared" si="13"/>
        <v>39.33</v>
      </c>
      <c r="AD103" s="40">
        <f t="shared" si="14"/>
        <v>100</v>
      </c>
      <c r="AE103" s="40"/>
      <c r="AF103">
        <f t="shared" si="15"/>
        <v>2001</v>
      </c>
      <c r="AG103" s="16">
        <f t="shared" si="16"/>
        <v>107.54615384615384</v>
      </c>
      <c r="AH103" s="16">
        <f t="shared" si="17"/>
        <v>45.099999999999994</v>
      </c>
      <c r="AI103" s="16">
        <f t="shared" si="18"/>
        <v>12.709999999999999</v>
      </c>
      <c r="AJ103" s="16">
        <f t="shared" si="19"/>
        <v>3.9329999999999998</v>
      </c>
    </row>
    <row r="104" spans="17:40" x14ac:dyDescent="0.2">
      <c r="Q104">
        <v>2002</v>
      </c>
      <c r="R104" s="40">
        <v>1.0063076923076923</v>
      </c>
      <c r="S104" s="40">
        <v>3.2136923076923072</v>
      </c>
      <c r="T104" s="40">
        <v>8.0500000000000007</v>
      </c>
      <c r="U104" s="40">
        <v>26.419999999999995</v>
      </c>
      <c r="V104" s="40">
        <v>61.31</v>
      </c>
      <c r="W104" s="40">
        <v>100</v>
      </c>
      <c r="X104" s="40"/>
      <c r="Y104">
        <f t="shared" si="10"/>
        <v>2002</v>
      </c>
      <c r="Z104" s="40">
        <f t="shared" si="10"/>
        <v>1.0063076923076923</v>
      </c>
      <c r="AA104" s="40">
        <f t="shared" si="11"/>
        <v>4.22</v>
      </c>
      <c r="AB104" s="40">
        <f t="shared" si="12"/>
        <v>12.27</v>
      </c>
      <c r="AC104" s="40">
        <f t="shared" si="13"/>
        <v>38.69</v>
      </c>
      <c r="AD104" s="40">
        <f t="shared" si="14"/>
        <v>100</v>
      </c>
      <c r="AE104" s="40"/>
      <c r="AF104">
        <f t="shared" si="15"/>
        <v>2002</v>
      </c>
      <c r="AG104" s="16">
        <f t="shared" si="16"/>
        <v>100.63076923076923</v>
      </c>
      <c r="AH104" s="16">
        <f t="shared" si="17"/>
        <v>42.199999999999996</v>
      </c>
      <c r="AI104" s="16">
        <f t="shared" si="18"/>
        <v>12.27</v>
      </c>
      <c r="AJ104" s="16">
        <f t="shared" si="19"/>
        <v>3.8689999999999998</v>
      </c>
      <c r="AM104" t="s">
        <v>796</v>
      </c>
      <c r="AN104">
        <v>7</v>
      </c>
    </row>
    <row r="105" spans="17:40" x14ac:dyDescent="0.2">
      <c r="Q105">
        <v>2003</v>
      </c>
      <c r="R105" s="40">
        <v>1.0086923076923078</v>
      </c>
      <c r="S105" s="40">
        <v>3.2213076923076924</v>
      </c>
      <c r="T105" s="40">
        <v>7.89</v>
      </c>
      <c r="U105" s="40">
        <v>25.63</v>
      </c>
      <c r="V105" s="40">
        <v>62.25</v>
      </c>
      <c r="W105" s="40">
        <v>100</v>
      </c>
      <c r="X105" s="40"/>
      <c r="Y105">
        <f t="shared" si="10"/>
        <v>2003</v>
      </c>
      <c r="Z105" s="40">
        <f t="shared" si="10"/>
        <v>1.0086923076923078</v>
      </c>
      <c r="AA105" s="40">
        <f t="shared" si="11"/>
        <v>4.2300000000000004</v>
      </c>
      <c r="AB105" s="40">
        <f t="shared" si="12"/>
        <v>12.120000000000001</v>
      </c>
      <c r="AC105" s="40">
        <f t="shared" si="13"/>
        <v>37.75</v>
      </c>
      <c r="AD105" s="40">
        <f t="shared" si="14"/>
        <v>100</v>
      </c>
      <c r="AE105" s="40"/>
      <c r="AF105">
        <f t="shared" si="15"/>
        <v>2003</v>
      </c>
      <c r="AG105" s="16">
        <f t="shared" si="16"/>
        <v>100.86923076923078</v>
      </c>
      <c r="AH105" s="16">
        <f t="shared" si="17"/>
        <v>42.300000000000004</v>
      </c>
      <c r="AI105" s="16">
        <f t="shared" si="18"/>
        <v>12.120000000000001</v>
      </c>
      <c r="AJ105" s="16">
        <f t="shared" si="19"/>
        <v>3.7749999999999999</v>
      </c>
      <c r="AM105" t="s">
        <v>797</v>
      </c>
      <c r="AN105" s="40">
        <v>7.2</v>
      </c>
    </row>
    <row r="106" spans="17:40" x14ac:dyDescent="0.2">
      <c r="Q106">
        <v>2004</v>
      </c>
      <c r="R106" s="40">
        <v>1.0897692307692308</v>
      </c>
      <c r="S106" s="40">
        <v>3.4802307692307695</v>
      </c>
      <c r="T106" s="40">
        <v>8.32</v>
      </c>
      <c r="U106" s="40">
        <v>26.65</v>
      </c>
      <c r="V106" s="40">
        <v>60.46</v>
      </c>
      <c r="W106" s="40">
        <v>100</v>
      </c>
      <c r="X106" s="40"/>
      <c r="Y106">
        <f t="shared" si="10"/>
        <v>2004</v>
      </c>
      <c r="Z106" s="40">
        <f t="shared" si="10"/>
        <v>1.0897692307692308</v>
      </c>
      <c r="AA106" s="40">
        <f t="shared" si="11"/>
        <v>4.57</v>
      </c>
      <c r="AB106" s="40">
        <f t="shared" si="12"/>
        <v>12.89</v>
      </c>
      <c r="AC106" s="40">
        <f t="shared" si="13"/>
        <v>39.54</v>
      </c>
      <c r="AD106" s="40">
        <f t="shared" si="14"/>
        <v>100</v>
      </c>
      <c r="AE106" s="40"/>
      <c r="AF106">
        <f t="shared" si="15"/>
        <v>2004</v>
      </c>
      <c r="AG106" s="16">
        <f t="shared" si="16"/>
        <v>108.97692307692309</v>
      </c>
      <c r="AH106" s="16">
        <f t="shared" si="17"/>
        <v>45.7</v>
      </c>
      <c r="AI106" s="16">
        <f t="shared" si="18"/>
        <v>12.89</v>
      </c>
      <c r="AJ106" s="16">
        <f t="shared" si="19"/>
        <v>3.9539999999999997</v>
      </c>
      <c r="AM106" t="s">
        <v>798</v>
      </c>
      <c r="AN106" s="40">
        <v>7.2</v>
      </c>
    </row>
    <row r="107" spans="17:40" x14ac:dyDescent="0.2">
      <c r="Q107">
        <v>2005</v>
      </c>
      <c r="R107" s="40">
        <v>1.2376153846153848</v>
      </c>
      <c r="S107" s="40">
        <v>3.9523846153846156</v>
      </c>
      <c r="T107" s="40">
        <v>9.0599999999999987</v>
      </c>
      <c r="U107" s="40">
        <v>27.37</v>
      </c>
      <c r="V107" s="40">
        <v>58.379999999999995</v>
      </c>
      <c r="W107" s="40">
        <v>100</v>
      </c>
      <c r="X107" s="40"/>
      <c r="Y107">
        <f t="shared" si="10"/>
        <v>2005</v>
      </c>
      <c r="Z107" s="40">
        <f t="shared" si="10"/>
        <v>1.2376153846153848</v>
      </c>
      <c r="AA107" s="40">
        <f t="shared" si="11"/>
        <v>5.19</v>
      </c>
      <c r="AB107" s="40">
        <f t="shared" si="12"/>
        <v>14.25</v>
      </c>
      <c r="AC107" s="40">
        <f t="shared" si="13"/>
        <v>41.620000000000005</v>
      </c>
      <c r="AD107" s="40">
        <f t="shared" si="14"/>
        <v>100</v>
      </c>
      <c r="AE107" s="40"/>
      <c r="AF107">
        <f t="shared" si="15"/>
        <v>2005</v>
      </c>
      <c r="AG107" s="16">
        <f t="shared" si="16"/>
        <v>123.76153846153848</v>
      </c>
      <c r="AH107" s="16">
        <f t="shared" si="17"/>
        <v>51.900000000000006</v>
      </c>
      <c r="AI107" s="16">
        <f t="shared" si="18"/>
        <v>14.25</v>
      </c>
      <c r="AJ107" s="16">
        <f t="shared" si="19"/>
        <v>4.1620000000000008</v>
      </c>
      <c r="AM107" t="s">
        <v>799</v>
      </c>
      <c r="AN107" s="40">
        <v>7.8</v>
      </c>
    </row>
    <row r="108" spans="17:40" x14ac:dyDescent="0.2">
      <c r="Q108">
        <v>2006</v>
      </c>
      <c r="R108" s="40">
        <v>1.3234615384615385</v>
      </c>
      <c r="S108" s="40">
        <v>4.2265384615384614</v>
      </c>
      <c r="T108" s="40">
        <v>9.2700000000000014</v>
      </c>
      <c r="U108" s="40">
        <v>27.17</v>
      </c>
      <c r="V108" s="40">
        <v>58.01</v>
      </c>
      <c r="W108" s="40">
        <v>100</v>
      </c>
      <c r="X108" s="40"/>
      <c r="Y108">
        <f t="shared" si="10"/>
        <v>2006</v>
      </c>
      <c r="Z108" s="40">
        <f t="shared" si="10"/>
        <v>1.3234615384615385</v>
      </c>
      <c r="AA108" s="40">
        <f t="shared" si="11"/>
        <v>5.55</v>
      </c>
      <c r="AB108" s="40">
        <f t="shared" si="12"/>
        <v>14.82</v>
      </c>
      <c r="AC108" s="40">
        <f t="shared" si="13"/>
        <v>41.99</v>
      </c>
      <c r="AD108" s="40">
        <f t="shared" si="14"/>
        <v>100</v>
      </c>
      <c r="AE108" s="40"/>
      <c r="AF108">
        <f t="shared" si="15"/>
        <v>2006</v>
      </c>
      <c r="AG108" s="16">
        <f t="shared" si="16"/>
        <v>132.34615384615384</v>
      </c>
      <c r="AH108" s="16">
        <f t="shared" si="17"/>
        <v>55.5</v>
      </c>
      <c r="AI108" s="16">
        <f t="shared" si="18"/>
        <v>14.82</v>
      </c>
      <c r="AJ108" s="16">
        <f t="shared" si="19"/>
        <v>4.1989999999999998</v>
      </c>
      <c r="AM108" t="s">
        <v>800</v>
      </c>
      <c r="AN108" s="40">
        <v>8.1</v>
      </c>
    </row>
    <row r="109" spans="17:40" x14ac:dyDescent="0.2">
      <c r="Q109">
        <v>2007</v>
      </c>
      <c r="R109" s="40">
        <v>1.4426923076923079</v>
      </c>
      <c r="S109" s="40">
        <v>4.6073076923076917</v>
      </c>
      <c r="T109" s="40">
        <v>9.39</v>
      </c>
      <c r="U109" s="40">
        <v>27.169999999999998</v>
      </c>
      <c r="V109" s="40">
        <v>57.39</v>
      </c>
      <c r="W109" s="40">
        <v>100</v>
      </c>
      <c r="X109" s="40"/>
      <c r="Y109">
        <f t="shared" si="10"/>
        <v>2007</v>
      </c>
      <c r="Z109" s="40">
        <f t="shared" si="10"/>
        <v>1.4426923076923079</v>
      </c>
      <c r="AA109" s="40">
        <f t="shared" si="11"/>
        <v>6.05</v>
      </c>
      <c r="AB109" s="40">
        <f t="shared" si="12"/>
        <v>15.440000000000001</v>
      </c>
      <c r="AC109" s="40">
        <f t="shared" si="13"/>
        <v>42.61</v>
      </c>
      <c r="AD109" s="40">
        <f t="shared" si="14"/>
        <v>100</v>
      </c>
      <c r="AE109" s="40"/>
      <c r="AF109">
        <f t="shared" si="15"/>
        <v>2007</v>
      </c>
      <c r="AG109" s="16">
        <f t="shared" si="16"/>
        <v>144.2692307692308</v>
      </c>
      <c r="AH109" s="16">
        <f t="shared" si="17"/>
        <v>60.5</v>
      </c>
      <c r="AI109" s="16">
        <f t="shared" si="18"/>
        <v>15.440000000000001</v>
      </c>
      <c r="AJ109" s="16">
        <f t="shared" si="19"/>
        <v>4.2610000000000001</v>
      </c>
      <c r="AM109" t="s">
        <v>801</v>
      </c>
      <c r="AN109" s="40">
        <v>9.6</v>
      </c>
    </row>
    <row r="110" spans="17:40" x14ac:dyDescent="0.2">
      <c r="Q110">
        <v>2008</v>
      </c>
      <c r="R110" s="40">
        <v>1.3970172285741989</v>
      </c>
      <c r="S110" s="40">
        <v>4.4614421170595371</v>
      </c>
      <c r="T110" s="40">
        <v>9.5615406543662651</v>
      </c>
      <c r="U110" s="40">
        <v>26.858211034988905</v>
      </c>
      <c r="V110" s="40">
        <v>57.721788965011093</v>
      </c>
      <c r="W110" s="40">
        <v>100</v>
      </c>
      <c r="X110" s="40"/>
      <c r="Y110">
        <f t="shared" si="10"/>
        <v>2008</v>
      </c>
      <c r="Z110" s="40">
        <f t="shared" si="10"/>
        <v>1.3970172285741989</v>
      </c>
      <c r="AA110" s="40">
        <f t="shared" si="11"/>
        <v>5.8584593456337357</v>
      </c>
      <c r="AB110" s="40">
        <f t="shared" si="12"/>
        <v>15.420000000000002</v>
      </c>
      <c r="AC110" s="40">
        <f t="shared" si="13"/>
        <v>42.278211034988907</v>
      </c>
      <c r="AD110" s="40">
        <f t="shared" si="14"/>
        <v>100</v>
      </c>
      <c r="AE110" s="40"/>
      <c r="AF110">
        <f t="shared" si="15"/>
        <v>2008</v>
      </c>
      <c r="AG110" s="16">
        <f t="shared" si="16"/>
        <v>139.7017228574199</v>
      </c>
      <c r="AH110" s="16">
        <f t="shared" si="17"/>
        <v>58.584593456337359</v>
      </c>
      <c r="AI110" s="16">
        <f t="shared" si="18"/>
        <v>15.420000000000002</v>
      </c>
      <c r="AJ110" s="16">
        <f t="shared" si="19"/>
        <v>4.2278211034988908</v>
      </c>
      <c r="AM110" t="s">
        <v>802</v>
      </c>
      <c r="AN110" t="s">
        <v>803</v>
      </c>
    </row>
    <row r="111" spans="17:40" x14ac:dyDescent="0.2">
      <c r="Q111">
        <v>2009</v>
      </c>
      <c r="R111" s="40">
        <v>1.2185384615384616</v>
      </c>
      <c r="S111" s="40">
        <v>5.2414615384615395</v>
      </c>
      <c r="T111" s="40">
        <v>8.9599999999999991</v>
      </c>
      <c r="U111" s="40">
        <v>26.21519807138106</v>
      </c>
      <c r="V111" s="40">
        <v>58.47</v>
      </c>
      <c r="W111" s="40">
        <v>100.10519807138107</v>
      </c>
      <c r="X111" s="40"/>
      <c r="Y111">
        <f t="shared" si="10"/>
        <v>2009</v>
      </c>
      <c r="Z111" s="40">
        <f t="shared" si="10"/>
        <v>1.2185384615384616</v>
      </c>
      <c r="AA111" s="40">
        <f t="shared" si="11"/>
        <v>6.4600000000000009</v>
      </c>
      <c r="AB111" s="40">
        <f t="shared" si="12"/>
        <v>15.42</v>
      </c>
      <c r="AC111" s="40">
        <f t="shared" si="13"/>
        <v>41.635198071381062</v>
      </c>
      <c r="AD111" s="40">
        <f t="shared" si="14"/>
        <v>100.10519807138107</v>
      </c>
      <c r="AE111" s="40"/>
      <c r="AF111">
        <f t="shared" si="15"/>
        <v>2009</v>
      </c>
      <c r="AG111" s="16">
        <f t="shared" si="16"/>
        <v>121.85384615384616</v>
      </c>
      <c r="AH111" s="16">
        <f t="shared" si="17"/>
        <v>64.600000000000009</v>
      </c>
      <c r="AI111" s="16">
        <f t="shared" si="18"/>
        <v>15.42</v>
      </c>
      <c r="AJ111" s="16">
        <f t="shared" si="19"/>
        <v>4.1635198071381065</v>
      </c>
      <c r="AM111" t="s">
        <v>804</v>
      </c>
      <c r="AN111">
        <v>9</v>
      </c>
    </row>
    <row r="112" spans="17:40" x14ac:dyDescent="0.2">
      <c r="Q112">
        <v>2010</v>
      </c>
      <c r="R112" s="40">
        <v>0.85795054945054949</v>
      </c>
      <c r="S112" s="40">
        <v>3.8020494505494504</v>
      </c>
      <c r="T112" s="40">
        <v>7.8900000000000006</v>
      </c>
      <c r="U112" s="40">
        <v>25.550000000000004</v>
      </c>
      <c r="V112" s="40">
        <v>61.919999999999995</v>
      </c>
      <c r="W112" s="40">
        <v>100.02000000000001</v>
      </c>
      <c r="X112" s="40"/>
      <c r="Y112">
        <f t="shared" si="10"/>
        <v>2010</v>
      </c>
      <c r="Z112" s="40">
        <f t="shared" si="10"/>
        <v>0.85795054945054949</v>
      </c>
      <c r="AA112" s="40">
        <f t="shared" si="11"/>
        <v>4.66</v>
      </c>
      <c r="AB112" s="40">
        <f t="shared" si="12"/>
        <v>12.55</v>
      </c>
      <c r="AC112" s="40">
        <f t="shared" si="13"/>
        <v>38.100000000000009</v>
      </c>
      <c r="AD112" s="40">
        <f t="shared" si="14"/>
        <v>100.02000000000001</v>
      </c>
      <c r="AE112" s="40"/>
      <c r="AF112">
        <f t="shared" si="15"/>
        <v>2010</v>
      </c>
      <c r="AG112" s="16">
        <f t="shared" si="16"/>
        <v>85.795054945054943</v>
      </c>
      <c r="AH112" s="16">
        <f t="shared" si="17"/>
        <v>46.6</v>
      </c>
      <c r="AI112" s="16">
        <f t="shared" si="18"/>
        <v>12.55</v>
      </c>
      <c r="AJ112" s="16">
        <f t="shared" si="19"/>
        <v>3.8100000000000009</v>
      </c>
      <c r="AM112" t="s">
        <v>805</v>
      </c>
      <c r="AN112" s="40">
        <v>6.6</v>
      </c>
    </row>
    <row r="113" spans="17:40" x14ac:dyDescent="0.2">
      <c r="Q113">
        <v>2011</v>
      </c>
      <c r="R113" s="40">
        <v>0.88281868131868124</v>
      </c>
      <c r="S113" s="40">
        <v>3.9171813186813185</v>
      </c>
      <c r="T113" s="40">
        <v>8.129999999999999</v>
      </c>
      <c r="U113" s="40">
        <v>26.17</v>
      </c>
      <c r="V113" s="40">
        <v>60.85</v>
      </c>
      <c r="W113" s="40">
        <v>99.95</v>
      </c>
      <c r="X113" s="40"/>
      <c r="Y113">
        <f t="shared" si="10"/>
        <v>2011</v>
      </c>
      <c r="Z113" s="40">
        <f t="shared" si="10"/>
        <v>0.88281868131868124</v>
      </c>
      <c r="AA113" s="40">
        <f t="shared" si="11"/>
        <v>4.8</v>
      </c>
      <c r="AB113" s="40">
        <f t="shared" si="12"/>
        <v>12.93</v>
      </c>
      <c r="AC113" s="40">
        <f t="shared" si="13"/>
        <v>39.1</v>
      </c>
      <c r="AD113" s="40">
        <f t="shared" si="14"/>
        <v>99.95</v>
      </c>
      <c r="AE113" s="40"/>
      <c r="AF113">
        <f t="shared" si="15"/>
        <v>2011</v>
      </c>
      <c r="AG113" s="16">
        <f t="shared" si="16"/>
        <v>88.281868131868123</v>
      </c>
      <c r="AH113" s="16">
        <f t="shared" si="17"/>
        <v>48</v>
      </c>
      <c r="AI113" s="16">
        <f t="shared" si="18"/>
        <v>12.93</v>
      </c>
      <c r="AJ113" s="16">
        <f t="shared" si="19"/>
        <v>3.91</v>
      </c>
      <c r="AM113" t="s">
        <v>806</v>
      </c>
      <c r="AN113" s="40">
        <v>7.2</v>
      </c>
    </row>
    <row r="114" spans="17:40" x14ac:dyDescent="0.2">
      <c r="Q114">
        <v>2012</v>
      </c>
      <c r="R114" s="40">
        <v>0.83556923076923073</v>
      </c>
      <c r="S114" s="40">
        <v>3.7640463068807692</v>
      </c>
      <c r="T114" s="40">
        <v>8.097284686750001</v>
      </c>
      <c r="U114" s="40">
        <v>26.4</v>
      </c>
      <c r="V114" s="40">
        <v>60.869434343099996</v>
      </c>
      <c r="W114" s="40">
        <v>99.966334567499999</v>
      </c>
      <c r="X114" s="40"/>
      <c r="Y114">
        <f t="shared" si="10"/>
        <v>2012</v>
      </c>
      <c r="Z114" s="40">
        <f t="shared" si="10"/>
        <v>0.83556923076923073</v>
      </c>
      <c r="AA114" s="40">
        <f t="shared" si="11"/>
        <v>4.5996155376500001</v>
      </c>
      <c r="AB114" s="40">
        <f t="shared" si="12"/>
        <v>12.6969002244</v>
      </c>
      <c r="AC114" s="40">
        <f t="shared" si="13"/>
        <v>39.096900224400002</v>
      </c>
      <c r="AD114" s="40">
        <f t="shared" si="14"/>
        <v>99.966334567499999</v>
      </c>
      <c r="AE114" s="40"/>
      <c r="AF114">
        <f t="shared" si="15"/>
        <v>2012</v>
      </c>
      <c r="AG114" s="16">
        <f t="shared" si="16"/>
        <v>83.55692307692307</v>
      </c>
      <c r="AH114" s="16">
        <f t="shared" si="17"/>
        <v>45.996155376499999</v>
      </c>
      <c r="AI114" s="16">
        <f t="shared" si="18"/>
        <v>12.6969002244</v>
      </c>
      <c r="AJ114" s="16">
        <f t="shared" si="19"/>
        <v>3.9096900224400004</v>
      </c>
      <c r="AM114" t="s">
        <v>807</v>
      </c>
      <c r="AN114" s="40">
        <v>6.3</v>
      </c>
    </row>
    <row r="115" spans="17:40" x14ac:dyDescent="0.2">
      <c r="Q115">
        <v>2013</v>
      </c>
      <c r="R115" s="40">
        <v>1.3443201833922145</v>
      </c>
      <c r="S115" s="40">
        <v>5.84</v>
      </c>
      <c r="T115" s="40">
        <v>8.6900000000000013</v>
      </c>
      <c r="U115" s="40">
        <v>25.415679816607785</v>
      </c>
      <c r="V115" s="40">
        <v>58.71</v>
      </c>
      <c r="W115" s="40">
        <v>100</v>
      </c>
      <c r="X115" s="40"/>
      <c r="Y115">
        <f t="shared" si="10"/>
        <v>2013</v>
      </c>
      <c r="Z115" s="40">
        <f t="shared" si="10"/>
        <v>1.3443201833922145</v>
      </c>
      <c r="AA115" s="40">
        <f t="shared" si="11"/>
        <v>7.1843201833922148</v>
      </c>
      <c r="AB115" s="40">
        <f t="shared" si="12"/>
        <v>15.874320183392216</v>
      </c>
      <c r="AC115" s="40">
        <f t="shared" si="13"/>
        <v>41.29</v>
      </c>
      <c r="AD115" s="40">
        <f t="shared" si="14"/>
        <v>100</v>
      </c>
      <c r="AE115" s="40"/>
      <c r="AF115">
        <f t="shared" si="15"/>
        <v>2013</v>
      </c>
      <c r="AG115" s="16">
        <f t="shared" si="16"/>
        <v>134.43201833922146</v>
      </c>
      <c r="AH115" s="16">
        <f t="shared" si="17"/>
        <v>71.843201833922151</v>
      </c>
      <c r="AI115" s="16">
        <f t="shared" si="18"/>
        <v>15.874320183392216</v>
      </c>
      <c r="AJ115" s="16">
        <f t="shared" si="19"/>
        <v>4.1289999999999996</v>
      </c>
      <c r="AM115" t="s">
        <v>808</v>
      </c>
      <c r="AN115" s="40">
        <v>7.7</v>
      </c>
    </row>
    <row r="116" spans="17:40" x14ac:dyDescent="0.2">
      <c r="Q116">
        <v>2014</v>
      </c>
      <c r="R116" s="40">
        <v>1.2502481163828274</v>
      </c>
      <c r="S116" s="40">
        <v>5.48</v>
      </c>
      <c r="T116" s="40">
        <v>8.4</v>
      </c>
      <c r="U116" s="40">
        <v>24.859751883617164</v>
      </c>
      <c r="V116" s="40">
        <v>60.010000000000005</v>
      </c>
      <c r="W116" s="40">
        <v>100</v>
      </c>
      <c r="X116" s="40"/>
      <c r="Y116">
        <f t="shared" si="10"/>
        <v>2014</v>
      </c>
      <c r="Z116" s="40">
        <f t="shared" si="10"/>
        <v>1.2502481163828274</v>
      </c>
      <c r="AA116" s="40">
        <f t="shared" si="11"/>
        <v>6.7302481163828283</v>
      </c>
      <c r="AB116" s="40">
        <f t="shared" si="12"/>
        <v>15.130248116382829</v>
      </c>
      <c r="AC116" s="40">
        <f t="shared" si="13"/>
        <v>39.989999999999995</v>
      </c>
      <c r="AD116" s="40">
        <f t="shared" si="14"/>
        <v>100</v>
      </c>
      <c r="AE116" s="40"/>
      <c r="AF116">
        <f t="shared" si="15"/>
        <v>2014</v>
      </c>
      <c r="AG116" s="16">
        <f t="shared" si="16"/>
        <v>125.02481163828274</v>
      </c>
      <c r="AH116" s="16">
        <f t="shared" si="17"/>
        <v>67.302481163828276</v>
      </c>
      <c r="AI116" s="16">
        <f t="shared" si="18"/>
        <v>15.130248116382829</v>
      </c>
      <c r="AJ116" s="16">
        <f t="shared" si="19"/>
        <v>3.9989999999999997</v>
      </c>
      <c r="AM116" t="s">
        <v>809</v>
      </c>
      <c r="AN116" s="40">
        <v>7.2</v>
      </c>
    </row>
    <row r="117" spans="17:40" x14ac:dyDescent="0.2">
      <c r="R117" s="40"/>
      <c r="S117" s="40"/>
      <c r="T117" s="40"/>
      <c r="U117" s="40"/>
      <c r="V117" s="40"/>
      <c r="W117" s="40"/>
      <c r="X117" s="40"/>
      <c r="Y117" s="42">
        <f>Y116+1</f>
        <v>2015</v>
      </c>
      <c r="Z117" s="43">
        <f>AA117*(Z$107/AA$107)</f>
        <v>1.4418214420163584</v>
      </c>
      <c r="AA117" s="43">
        <f>AB117*(AA$107/AB$107)</f>
        <v>6.0463479826492446</v>
      </c>
      <c r="AB117" s="43">
        <f>AB116*(AN117/AN116)</f>
        <v>16.601244461031161</v>
      </c>
      <c r="AC117" s="43">
        <f>AB117*(AC$107/AB$107)</f>
        <v>48.487283822323995</v>
      </c>
      <c r="AF117">
        <f t="shared" si="15"/>
        <v>2015</v>
      </c>
      <c r="AG117" s="16">
        <f t="shared" si="16"/>
        <v>144.18214420163585</v>
      </c>
      <c r="AH117" s="16">
        <f t="shared" si="17"/>
        <v>60.463479826492446</v>
      </c>
      <c r="AI117" s="16">
        <f t="shared" si="18"/>
        <v>16.601244461031161</v>
      </c>
      <c r="AJ117" s="16">
        <f t="shared" si="19"/>
        <v>4.8487283822323999</v>
      </c>
      <c r="AM117" t="s">
        <v>810</v>
      </c>
      <c r="AN117" s="40">
        <v>7.9</v>
      </c>
    </row>
    <row r="118" spans="17:40" x14ac:dyDescent="0.2">
      <c r="R118" s="40"/>
      <c r="S118" s="40"/>
      <c r="T118" s="40"/>
      <c r="U118" s="40"/>
      <c r="V118" s="40"/>
      <c r="Y118" s="42">
        <f t="shared" ref="Y118:Y121" si="20">Y117+1</f>
        <v>2016</v>
      </c>
      <c r="Z118" s="43">
        <f t="shared" ref="Z118:AA121" si="21">AA118*(Z$107/AA$107)</f>
        <v>1.2593123987231485</v>
      </c>
      <c r="AA118" s="43">
        <f t="shared" si="21"/>
        <v>5.2809874785164288</v>
      </c>
      <c r="AB118" s="43">
        <f t="shared" ref="AB118:AB119" si="22">AB117*(AN118/AN117)</f>
        <v>14.499821111533546</v>
      </c>
      <c r="AC118" s="43">
        <f t="shared" ref="AC118:AC121" si="23">AB118*(AC$107/AB$107)</f>
        <v>42.34965295873868</v>
      </c>
      <c r="AF118">
        <f t="shared" si="15"/>
        <v>2016</v>
      </c>
      <c r="AG118" s="16">
        <f t="shared" si="16"/>
        <v>125.93123987231485</v>
      </c>
      <c r="AH118" s="16">
        <f t="shared" si="17"/>
        <v>52.80987478516429</v>
      </c>
      <c r="AI118" s="16">
        <f t="shared" si="18"/>
        <v>14.499821111533546</v>
      </c>
      <c r="AJ118" s="16">
        <f t="shared" si="19"/>
        <v>4.2349652958738684</v>
      </c>
      <c r="AM118" t="s">
        <v>811</v>
      </c>
      <c r="AN118" s="40">
        <v>6.9</v>
      </c>
    </row>
    <row r="119" spans="17:40" x14ac:dyDescent="0.2">
      <c r="R119" s="48" t="s">
        <v>812</v>
      </c>
      <c r="S119" s="48"/>
      <c r="T119" s="48"/>
      <c r="U119" s="48"/>
      <c r="V119" s="48"/>
      <c r="W119" s="48"/>
      <c r="X119" s="44"/>
      <c r="Y119" s="42">
        <f t="shared" si="20"/>
        <v>2017</v>
      </c>
      <c r="Z119" s="43">
        <f t="shared" si="21"/>
        <v>1.2958142073817902</v>
      </c>
      <c r="AA119" s="43">
        <f t="shared" si="21"/>
        <v>5.4340595793429909</v>
      </c>
      <c r="AB119" s="43">
        <f t="shared" si="22"/>
        <v>14.920105781433067</v>
      </c>
      <c r="AC119" s="43">
        <f t="shared" si="23"/>
        <v>43.577179131455736</v>
      </c>
      <c r="AF119">
        <f t="shared" si="15"/>
        <v>2017</v>
      </c>
      <c r="AG119" s="16">
        <f t="shared" si="16"/>
        <v>129.58142073817902</v>
      </c>
      <c r="AH119" s="16">
        <f t="shared" si="17"/>
        <v>54.340595793429912</v>
      </c>
      <c r="AI119" s="16">
        <f t="shared" si="18"/>
        <v>14.920105781433067</v>
      </c>
      <c r="AJ119" s="16">
        <f t="shared" si="19"/>
        <v>4.3577179131455734</v>
      </c>
      <c r="AM119" t="s">
        <v>813</v>
      </c>
      <c r="AN119" s="40">
        <v>7.1</v>
      </c>
    </row>
    <row r="120" spans="17:40" x14ac:dyDescent="0.2">
      <c r="R120" s="48"/>
      <c r="S120" s="48"/>
      <c r="T120" s="48"/>
      <c r="U120" s="48"/>
      <c r="V120" s="48"/>
      <c r="W120" s="48"/>
      <c r="X120" s="44"/>
      <c r="Y120" s="42">
        <f t="shared" si="20"/>
        <v>2018</v>
      </c>
      <c r="Z120" s="43">
        <f t="shared" si="21"/>
        <v>1.3323160160404319</v>
      </c>
      <c r="AA120" s="43">
        <f t="shared" si="21"/>
        <v>5.587131680169553</v>
      </c>
      <c r="AB120" s="43">
        <f>(AB119-AB118)+AB119</f>
        <v>15.340390451332588</v>
      </c>
      <c r="AC120" s="43">
        <f t="shared" si="23"/>
        <v>44.804705304172799</v>
      </c>
      <c r="AF120">
        <f t="shared" si="15"/>
        <v>2018</v>
      </c>
      <c r="AG120" s="16">
        <f t="shared" si="16"/>
        <v>133.23160160404319</v>
      </c>
      <c r="AH120" s="16">
        <f t="shared" si="17"/>
        <v>55.871316801695528</v>
      </c>
      <c r="AI120" s="16">
        <f t="shared" si="18"/>
        <v>15.340390451332588</v>
      </c>
      <c r="AJ120" s="16">
        <f t="shared" si="19"/>
        <v>4.4804705304172803</v>
      </c>
    </row>
    <row r="121" spans="17:40" x14ac:dyDescent="0.2">
      <c r="R121" s="48" t="s">
        <v>814</v>
      </c>
      <c r="S121" s="48"/>
      <c r="T121" s="48"/>
      <c r="U121" s="48"/>
      <c r="V121" s="48"/>
      <c r="W121" s="48"/>
      <c r="X121" s="44"/>
      <c r="Y121" s="42">
        <f t="shared" si="20"/>
        <v>2019</v>
      </c>
      <c r="Z121" s="43">
        <f t="shared" si="21"/>
        <v>1.3688178246990739</v>
      </c>
      <c r="AA121" s="43">
        <f t="shared" si="21"/>
        <v>5.7402037809961159</v>
      </c>
      <c r="AB121" s="43">
        <f>(AB120-AB119)+AB120</f>
        <v>15.76067512123211</v>
      </c>
      <c r="AC121" s="43">
        <f t="shared" si="23"/>
        <v>46.032231476889855</v>
      </c>
      <c r="AF121">
        <f t="shared" si="15"/>
        <v>2019</v>
      </c>
      <c r="AG121" s="16">
        <f t="shared" si="16"/>
        <v>136.88178246990739</v>
      </c>
      <c r="AH121" s="16">
        <f t="shared" si="17"/>
        <v>57.402037809961158</v>
      </c>
      <c r="AI121" s="16">
        <f t="shared" si="18"/>
        <v>15.76067512123211</v>
      </c>
      <c r="AJ121" s="16">
        <f t="shared" si="19"/>
        <v>4.6032231476889853</v>
      </c>
    </row>
    <row r="122" spans="17:40" x14ac:dyDescent="0.2">
      <c r="R122" s="48"/>
      <c r="S122" s="48"/>
      <c r="T122" s="48"/>
      <c r="U122" s="48"/>
      <c r="V122" s="48"/>
      <c r="W122" s="48"/>
      <c r="X122" s="44"/>
      <c r="Y122" s="16">
        <v>2020</v>
      </c>
    </row>
    <row r="123" spans="17:40" x14ac:dyDescent="0.2">
      <c r="R123" s="48"/>
      <c r="S123" s="48"/>
      <c r="T123" s="48"/>
      <c r="U123" s="48"/>
      <c r="V123" s="48"/>
      <c r="W123" s="48"/>
      <c r="X123" s="44"/>
      <c r="Y123" s="41" t="s">
        <v>815</v>
      </c>
      <c r="Z123" s="41" t="s">
        <v>816</v>
      </c>
      <c r="AA123" s="41" t="s">
        <v>817</v>
      </c>
    </row>
    <row r="124" spans="17:40" x14ac:dyDescent="0.2">
      <c r="R124" s="48"/>
      <c r="S124" s="48"/>
      <c r="T124" s="48"/>
      <c r="U124" s="48"/>
      <c r="V124" s="48"/>
      <c r="W124" s="48"/>
      <c r="X124" s="44"/>
      <c r="Y124" s="41"/>
    </row>
    <row r="125" spans="17:40" x14ac:dyDescent="0.2">
      <c r="R125" s="48"/>
      <c r="S125" s="48"/>
      <c r="T125" s="48"/>
      <c r="U125" s="48"/>
      <c r="V125" s="48"/>
      <c r="W125" s="48"/>
      <c r="X125" s="44"/>
      <c r="Y125" s="41" t="s">
        <v>818</v>
      </c>
    </row>
    <row r="126" spans="17:40" x14ac:dyDescent="0.2">
      <c r="R126" s="40"/>
      <c r="S126" s="40"/>
      <c r="T126" s="40"/>
      <c r="U126" s="40"/>
      <c r="V126" s="40"/>
      <c r="Y126" s="41"/>
    </row>
    <row r="127" spans="17:40" x14ac:dyDescent="0.2">
      <c r="R127" s="40"/>
      <c r="S127" s="40"/>
      <c r="T127" s="40"/>
      <c r="U127" s="40"/>
      <c r="V127" s="40"/>
      <c r="Y127" s="45" t="s">
        <v>819</v>
      </c>
    </row>
    <row r="128" spans="17:40" x14ac:dyDescent="0.2">
      <c r="R128" s="40"/>
      <c r="S128" s="40"/>
      <c r="T128" s="40"/>
      <c r="U128" s="40"/>
      <c r="V128" s="40"/>
      <c r="Y128" s="41"/>
    </row>
    <row r="129" spans="18:25" x14ac:dyDescent="0.2">
      <c r="R129" s="40"/>
      <c r="S129" s="40"/>
      <c r="T129" s="40"/>
      <c r="U129" s="40"/>
      <c r="V129" s="40"/>
      <c r="Y129" s="45" t="s">
        <v>820</v>
      </c>
    </row>
    <row r="130" spans="18:25" x14ac:dyDescent="0.2">
      <c r="R130" s="40"/>
      <c r="S130" s="40"/>
      <c r="T130" s="40"/>
      <c r="U130" s="40"/>
      <c r="V130" s="40"/>
      <c r="Y130" s="41"/>
    </row>
  </sheetData>
  <mergeCells count="2">
    <mergeCell ref="R119:W120"/>
    <mergeCell ref="R121:W125"/>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BB9B13-E8CA-A74A-AF8B-4C5D08E27B23}">
  <dimension ref="A1:L39"/>
  <sheetViews>
    <sheetView workbookViewId="0"/>
  </sheetViews>
  <sheetFormatPr baseColWidth="10" defaultColWidth="8.83203125" defaultRowHeight="16" x14ac:dyDescent="0.2"/>
  <cols>
    <col min="1" max="1" width="17.6640625" bestFit="1" customWidth="1"/>
    <col min="2" max="2" width="9.83203125" bestFit="1" customWidth="1"/>
    <col min="3" max="3" width="13.6640625" bestFit="1" customWidth="1"/>
    <col min="4" max="4" width="9.83203125" bestFit="1" customWidth="1"/>
    <col min="5" max="5" width="10.6640625" bestFit="1" customWidth="1"/>
    <col min="6" max="6" width="9.83203125" bestFit="1" customWidth="1"/>
    <col min="7" max="7" width="9.33203125" bestFit="1" customWidth="1"/>
    <col min="8" max="9" width="12.1640625" bestFit="1" customWidth="1"/>
    <col min="10" max="10" width="9.33203125" bestFit="1" customWidth="1"/>
    <col min="11" max="11" width="12.1640625" bestFit="1" customWidth="1"/>
    <col min="12" max="12" width="12.6640625" bestFit="1" customWidth="1"/>
    <col min="14" max="14" width="11.83203125" bestFit="1" customWidth="1"/>
  </cols>
  <sheetData>
    <row r="1" spans="1:12" x14ac:dyDescent="0.2">
      <c r="A1" s="12" t="s">
        <v>827</v>
      </c>
    </row>
    <row r="3" spans="1:12" x14ac:dyDescent="0.2">
      <c r="A3" t="s">
        <v>740</v>
      </c>
    </row>
    <row r="11" spans="1:12" ht="17" thickBot="1" x14ac:dyDescent="0.25"/>
    <row r="12" spans="1:12" ht="17" thickBot="1" x14ac:dyDescent="0.25">
      <c r="A12" s="17" t="s">
        <v>321</v>
      </c>
      <c r="B12" s="18" t="s">
        <v>727</v>
      </c>
      <c r="C12" s="18" t="s">
        <v>728</v>
      </c>
      <c r="D12" s="18" t="s">
        <v>729</v>
      </c>
      <c r="E12" s="18" t="s">
        <v>730</v>
      </c>
      <c r="F12" s="18" t="s">
        <v>731</v>
      </c>
      <c r="G12" s="18" t="s">
        <v>732</v>
      </c>
      <c r="H12" s="18" t="s">
        <v>733</v>
      </c>
      <c r="I12" s="18" t="s">
        <v>734</v>
      </c>
      <c r="J12" s="18" t="s">
        <v>735</v>
      </c>
      <c r="K12" s="19" t="s">
        <v>736</v>
      </c>
      <c r="L12" s="20" t="s">
        <v>739</v>
      </c>
    </row>
    <row r="13" spans="1:12" x14ac:dyDescent="0.2">
      <c r="A13" s="21">
        <v>0</v>
      </c>
      <c r="B13" s="22">
        <v>100</v>
      </c>
      <c r="C13" s="22">
        <v>100</v>
      </c>
      <c r="D13" s="22">
        <v>100</v>
      </c>
      <c r="E13" s="22">
        <v>100</v>
      </c>
      <c r="F13" s="22">
        <v>100</v>
      </c>
      <c r="G13" s="22">
        <v>100</v>
      </c>
      <c r="H13" s="22">
        <v>100</v>
      </c>
      <c r="I13" s="22">
        <v>100</v>
      </c>
      <c r="J13" s="22">
        <v>100</v>
      </c>
      <c r="K13" s="23">
        <v>100</v>
      </c>
      <c r="L13" s="24">
        <v>100</v>
      </c>
    </row>
    <row r="14" spans="1:12" x14ac:dyDescent="0.2">
      <c r="A14" s="25">
        <v>1</v>
      </c>
      <c r="B14" s="26">
        <v>86.68840842753886</v>
      </c>
      <c r="C14" s="26">
        <v>95.120207566821321</v>
      </c>
      <c r="D14" s="26">
        <v>93.157642366461189</v>
      </c>
      <c r="E14" s="26">
        <v>97.299248608054</v>
      </c>
      <c r="F14" s="26">
        <v>99.960485464295772</v>
      </c>
      <c r="G14" s="26">
        <v>97.395592121393705</v>
      </c>
      <c r="H14" s="26">
        <v>99.421510551647515</v>
      </c>
      <c r="I14" s="26">
        <v>93.470483005366717</v>
      </c>
      <c r="J14" s="26">
        <v>98.97599965759656</v>
      </c>
      <c r="K14" s="26">
        <v>97.581678920270349</v>
      </c>
      <c r="L14" s="27">
        <v>97.581678920270349</v>
      </c>
    </row>
    <row r="15" spans="1:12" x14ac:dyDescent="0.2">
      <c r="A15" s="25">
        <v>2</v>
      </c>
      <c r="B15" s="26">
        <v>70.506567321853922</v>
      </c>
      <c r="C15" s="26">
        <v>92.192560481751556</v>
      </c>
      <c r="D15" s="26">
        <v>91.391147769516706</v>
      </c>
      <c r="E15" s="26">
        <v>98.000183089716913</v>
      </c>
      <c r="F15" s="26">
        <v>91.79821642486354</v>
      </c>
      <c r="G15" s="26">
        <v>93.358425014475941</v>
      </c>
      <c r="H15" s="26">
        <v>99.229946947501773</v>
      </c>
      <c r="I15" s="26">
        <v>91.824306322079693</v>
      </c>
      <c r="J15" s="26">
        <v>95.75972203700583</v>
      </c>
      <c r="K15" s="26">
        <v>96.481128009359011</v>
      </c>
      <c r="L15" s="27">
        <v>96.481128009359026</v>
      </c>
    </row>
    <row r="16" spans="1:12" x14ac:dyDescent="0.2">
      <c r="A16" s="25">
        <v>3</v>
      </c>
      <c r="B16" s="26">
        <v>74.682063570952451</v>
      </c>
      <c r="C16" s="26">
        <v>88.839606539705301</v>
      </c>
      <c r="D16" s="26">
        <v>89.451171874999986</v>
      </c>
      <c r="E16" s="26">
        <v>91.151571812958068</v>
      </c>
      <c r="F16" s="26">
        <v>89.910159944081229</v>
      </c>
      <c r="G16" s="26">
        <v>95.527253931020255</v>
      </c>
      <c r="H16" s="26">
        <v>98.020344865782931</v>
      </c>
      <c r="I16" s="26">
        <v>93.908990076272872</v>
      </c>
      <c r="J16" s="26">
        <v>96.666315787155881</v>
      </c>
      <c r="K16" s="26">
        <v>94.637103903502734</v>
      </c>
      <c r="L16" s="27">
        <v>94.637103903502734</v>
      </c>
    </row>
    <row r="17" spans="1:12" x14ac:dyDescent="0.2">
      <c r="A17" s="25">
        <v>4</v>
      </c>
      <c r="B17" s="26">
        <v>94.855818055818034</v>
      </c>
      <c r="C17" s="26">
        <v>92.760648442466561</v>
      </c>
      <c r="D17" s="26">
        <v>87.937134408137368</v>
      </c>
      <c r="E17" s="26">
        <v>87.249549510026185</v>
      </c>
      <c r="F17" s="26">
        <v>90.336297102764135</v>
      </c>
      <c r="G17" s="26">
        <v>101.28749706058655</v>
      </c>
      <c r="H17" s="26">
        <v>99.156193102635697</v>
      </c>
      <c r="I17" s="26">
        <v>94.583494593271382</v>
      </c>
      <c r="J17" s="26">
        <v>97.182894766619199</v>
      </c>
      <c r="K17" s="26">
        <v>92.988954548492103</v>
      </c>
      <c r="L17" s="27">
        <v>92.988954548492103</v>
      </c>
    </row>
    <row r="18" spans="1:12" x14ac:dyDescent="0.2">
      <c r="A18" s="25">
        <v>5</v>
      </c>
      <c r="B18" s="26">
        <v>97.960451942752798</v>
      </c>
      <c r="C18" s="26">
        <v>95.275983486210706</v>
      </c>
      <c r="D18" s="26">
        <v>89.28090811219738</v>
      </c>
      <c r="E18" s="26">
        <v>97.645133858746064</v>
      </c>
      <c r="F18" s="26">
        <v>91.306580029280198</v>
      </c>
      <c r="G18" s="28"/>
      <c r="H18" s="26">
        <v>98.55617566331199</v>
      </c>
      <c r="I18" s="26">
        <v>92.938530753611587</v>
      </c>
      <c r="J18" s="26">
        <v>98.338426026566111</v>
      </c>
      <c r="K18" s="26">
        <v>91.906580356727048</v>
      </c>
      <c r="L18" s="27">
        <v>91.906580356727048</v>
      </c>
    </row>
    <row r="19" spans="1:12" x14ac:dyDescent="0.2">
      <c r="A19" s="25">
        <v>6</v>
      </c>
      <c r="B19" s="26">
        <v>95.846870743422443</v>
      </c>
      <c r="C19" s="26">
        <v>94.241719960216557</v>
      </c>
      <c r="D19" s="26">
        <v>90.931906412991907</v>
      </c>
      <c r="E19" s="26">
        <v>99.999208358938034</v>
      </c>
      <c r="F19" s="26">
        <v>92.610659439927701</v>
      </c>
      <c r="G19" s="28"/>
      <c r="H19" s="26">
        <v>101.09109099804306</v>
      </c>
      <c r="I19" s="26">
        <v>97.197456884722925</v>
      </c>
      <c r="J19" s="26">
        <v>99.707918548856796</v>
      </c>
      <c r="K19" s="26">
        <v>91.499311926605486</v>
      </c>
      <c r="L19" s="27">
        <v>91.499311926605515</v>
      </c>
    </row>
    <row r="20" spans="1:12" x14ac:dyDescent="0.2">
      <c r="A20" s="25">
        <v>7</v>
      </c>
      <c r="B20" s="26">
        <v>91.078850538309965</v>
      </c>
      <c r="C20" s="26">
        <v>92.091379694685401</v>
      </c>
      <c r="D20" s="26">
        <v>95.837162990196035</v>
      </c>
      <c r="E20" s="28"/>
      <c r="F20" s="26">
        <v>100.0518762283468</v>
      </c>
      <c r="G20" s="28"/>
      <c r="H20" s="28"/>
      <c r="I20" s="26">
        <v>96.005308492157937</v>
      </c>
      <c r="J20" s="26">
        <v>100.45857825973501</v>
      </c>
      <c r="K20" s="26">
        <v>93.636238532110085</v>
      </c>
      <c r="L20" s="27">
        <v>93.636238532110099</v>
      </c>
    </row>
    <row r="21" spans="1:12" x14ac:dyDescent="0.2">
      <c r="A21" s="25">
        <v>8</v>
      </c>
      <c r="B21" s="26">
        <v>95.58603696534729</v>
      </c>
      <c r="C21" s="26">
        <v>94.250594277690809</v>
      </c>
      <c r="D21" s="26">
        <v>102.73309321164884</v>
      </c>
      <c r="E21" s="28"/>
      <c r="F21" s="26">
        <v>99.976916287595884</v>
      </c>
      <c r="G21" s="28"/>
      <c r="H21" s="28"/>
      <c r="I21" s="26">
        <v>97.376570349489725</v>
      </c>
      <c r="J21" s="29"/>
      <c r="K21" s="26">
        <v>95.300328890427551</v>
      </c>
      <c r="L21" s="27">
        <v>95.300328890427551</v>
      </c>
    </row>
    <row r="22" spans="1:12" x14ac:dyDescent="0.2">
      <c r="A22" s="25">
        <v>9</v>
      </c>
      <c r="B22" s="26">
        <v>96.867306654814655</v>
      </c>
      <c r="C22" s="26">
        <v>93.617647320236046</v>
      </c>
      <c r="D22" s="28"/>
      <c r="E22" s="28"/>
      <c r="F22" s="26">
        <v>95.347519516494557</v>
      </c>
      <c r="G22" s="28"/>
      <c r="H22" s="28"/>
      <c r="I22" s="26">
        <v>99.154152566484726</v>
      </c>
      <c r="J22" s="29"/>
      <c r="K22" s="26">
        <v>94.878489166503996</v>
      </c>
      <c r="L22" s="27">
        <v>94.878489166504011</v>
      </c>
    </row>
    <row r="23" spans="1:12" x14ac:dyDescent="0.2">
      <c r="A23" s="25">
        <v>10</v>
      </c>
      <c r="B23" s="26">
        <v>92.257369274484162</v>
      </c>
      <c r="C23" s="26">
        <v>97.359765260742932</v>
      </c>
      <c r="D23" s="28"/>
      <c r="E23" s="28"/>
      <c r="F23" s="26">
        <v>95.397921722357012</v>
      </c>
      <c r="G23" s="28"/>
      <c r="H23" s="28"/>
      <c r="I23" s="26">
        <v>101.46201068248473</v>
      </c>
      <c r="J23" s="29"/>
      <c r="K23" s="26">
        <v>95.390319758123894</v>
      </c>
      <c r="L23" s="27">
        <v>95.390319758123908</v>
      </c>
    </row>
    <row r="24" spans="1:12" x14ac:dyDescent="0.2">
      <c r="A24" s="25">
        <v>11</v>
      </c>
      <c r="B24" s="26">
        <v>86.606819080178553</v>
      </c>
      <c r="C24" s="26">
        <v>101.34549763536521</v>
      </c>
      <c r="D24" s="28"/>
      <c r="E24" s="28"/>
      <c r="F24" s="26">
        <v>96.718632607062332</v>
      </c>
      <c r="G24" s="28"/>
      <c r="H24" s="28"/>
      <c r="I24" s="28"/>
      <c r="J24" s="29"/>
      <c r="K24" s="26">
        <v>96.952817824377462</v>
      </c>
      <c r="L24" s="27">
        <v>96.952817824377448</v>
      </c>
    </row>
    <row r="25" spans="1:12" x14ac:dyDescent="0.2">
      <c r="A25" s="25">
        <v>12</v>
      </c>
      <c r="B25" s="26">
        <v>87.531519238836268</v>
      </c>
      <c r="C25" s="28"/>
      <c r="D25" s="28"/>
      <c r="E25" s="28"/>
      <c r="F25" s="26">
        <v>100.54019390461279</v>
      </c>
      <c r="G25" s="28"/>
      <c r="H25" s="28"/>
      <c r="I25" s="28"/>
      <c r="J25" s="29"/>
      <c r="K25" s="26">
        <v>97.758539199716381</v>
      </c>
      <c r="L25" s="27">
        <v>97.758539199716409</v>
      </c>
    </row>
    <row r="26" spans="1:12" x14ac:dyDescent="0.2">
      <c r="A26" s="25">
        <v>13</v>
      </c>
      <c r="B26" s="26">
        <v>86.373141364958016</v>
      </c>
      <c r="C26" s="28"/>
      <c r="D26" s="28"/>
      <c r="E26" s="28"/>
      <c r="F26" s="28"/>
      <c r="G26" s="28"/>
      <c r="H26" s="28"/>
      <c r="I26" s="28"/>
      <c r="J26" s="29"/>
      <c r="K26" s="26">
        <v>100.82621576594575</v>
      </c>
      <c r="L26" s="37">
        <v>99.313822529456601</v>
      </c>
    </row>
    <row r="27" spans="1:12" x14ac:dyDescent="0.2">
      <c r="A27" s="25">
        <v>14</v>
      </c>
      <c r="B27" s="26">
        <v>79.553755229430863</v>
      </c>
      <c r="C27" s="28"/>
      <c r="D27" s="28"/>
      <c r="E27" s="28"/>
      <c r="F27" s="28"/>
      <c r="G27" s="28"/>
      <c r="H27" s="28"/>
      <c r="I27" s="28"/>
      <c r="J27" s="29"/>
      <c r="K27" s="26">
        <v>97.868893213690683</v>
      </c>
      <c r="L27" s="27">
        <v>96.617375327875465</v>
      </c>
    </row>
    <row r="28" spans="1:12" x14ac:dyDescent="0.2">
      <c r="A28" s="25">
        <v>15</v>
      </c>
      <c r="B28" s="26">
        <v>78.967699670824658</v>
      </c>
      <c r="C28" s="28"/>
      <c r="D28" s="28"/>
      <c r="E28" s="28"/>
      <c r="F28" s="28"/>
      <c r="G28" s="28"/>
      <c r="H28" s="28"/>
      <c r="I28" s="28"/>
      <c r="J28" s="29"/>
      <c r="K28" s="26">
        <v>94.952874049036964</v>
      </c>
      <c r="L28" s="27">
        <v>92.553681132897282</v>
      </c>
    </row>
    <row r="29" spans="1:12" x14ac:dyDescent="0.2">
      <c r="A29" s="25">
        <v>16</v>
      </c>
      <c r="B29" s="26">
        <v>86.631112718069232</v>
      </c>
      <c r="C29" s="28"/>
      <c r="D29" s="28"/>
      <c r="E29" s="28"/>
      <c r="F29" s="28"/>
      <c r="G29" s="28"/>
      <c r="H29" s="28"/>
      <c r="I29" s="28"/>
      <c r="J29" s="29"/>
      <c r="K29" s="26">
        <v>95.991126150964803</v>
      </c>
      <c r="L29" s="27">
        <v>93.145442702787335</v>
      </c>
    </row>
    <row r="30" spans="1:12" x14ac:dyDescent="0.2">
      <c r="A30" s="25">
        <v>17</v>
      </c>
      <c r="B30" s="26">
        <v>96.77932877932875</v>
      </c>
      <c r="C30" s="28"/>
      <c r="D30" s="28"/>
      <c r="E30" s="28"/>
      <c r="F30" s="28"/>
      <c r="G30" s="28"/>
      <c r="H30" s="28"/>
      <c r="I30" s="28"/>
      <c r="J30" s="29"/>
      <c r="K30" s="26">
        <v>98.410257354366109</v>
      </c>
      <c r="L30" s="26">
        <v>94.309760736572187</v>
      </c>
    </row>
    <row r="31" spans="1:12" x14ac:dyDescent="0.2">
      <c r="A31" s="25">
        <v>18</v>
      </c>
      <c r="B31" s="26">
        <v>87.064268281659579</v>
      </c>
      <c r="C31" s="28"/>
      <c r="D31" s="28"/>
      <c r="E31" s="28"/>
      <c r="F31" s="28"/>
      <c r="G31" s="28"/>
      <c r="H31" s="28"/>
      <c r="I31" s="28"/>
      <c r="J31" s="29"/>
      <c r="K31" s="26">
        <v>100.0798924591807</v>
      </c>
      <c r="L31" s="28">
        <v>95.488632745779327</v>
      </c>
    </row>
    <row r="32" spans="1:12" x14ac:dyDescent="0.2">
      <c r="A32" s="25">
        <v>19</v>
      </c>
      <c r="B32" s="26">
        <v>84.927831655730614</v>
      </c>
      <c r="C32" s="28"/>
      <c r="D32" s="28"/>
      <c r="E32" s="28"/>
      <c r="F32" s="28"/>
      <c r="G32" s="28"/>
      <c r="H32" s="28"/>
      <c r="I32" s="28"/>
      <c r="J32" s="29"/>
      <c r="K32" s="26">
        <v>101.06396219820898</v>
      </c>
      <c r="L32" s="28">
        <v>96.682240655101594</v>
      </c>
    </row>
    <row r="33" spans="1:12" x14ac:dyDescent="0.2">
      <c r="A33" s="25">
        <v>20</v>
      </c>
      <c r="B33" s="26">
        <v>85.121438180261705</v>
      </c>
      <c r="C33" s="28"/>
      <c r="D33" s="28"/>
      <c r="E33" s="28"/>
      <c r="F33" s="28"/>
      <c r="G33" s="28"/>
      <c r="H33" s="28"/>
      <c r="I33" s="28"/>
      <c r="J33" s="29"/>
      <c r="K33" s="28"/>
      <c r="L33" s="28">
        <v>97.890768663290345</v>
      </c>
    </row>
    <row r="34" spans="1:12" x14ac:dyDescent="0.2">
      <c r="A34" s="25">
        <v>21</v>
      </c>
      <c r="B34" s="26">
        <v>88.114825538138405</v>
      </c>
      <c r="C34" s="28"/>
      <c r="D34" s="28"/>
      <c r="E34" s="28"/>
      <c r="F34" s="28"/>
      <c r="G34" s="28"/>
      <c r="H34" s="28"/>
      <c r="I34" s="28"/>
      <c r="J34" s="29"/>
      <c r="K34" s="28"/>
      <c r="L34" s="28">
        <v>99.11440327158148</v>
      </c>
    </row>
    <row r="35" spans="1:12" x14ac:dyDescent="0.2">
      <c r="A35" s="25">
        <v>22</v>
      </c>
      <c r="B35" s="26">
        <v>92.12423479266279</v>
      </c>
      <c r="C35" s="28"/>
      <c r="D35" s="28"/>
      <c r="E35" s="28"/>
      <c r="F35" s="28"/>
      <c r="G35" s="28"/>
      <c r="H35" s="28"/>
      <c r="I35" s="28"/>
      <c r="J35" s="29"/>
      <c r="K35" s="28"/>
      <c r="L35" s="28">
        <v>100.35333331247625</v>
      </c>
    </row>
    <row r="36" spans="1:12" x14ac:dyDescent="0.2">
      <c r="A36" s="25">
        <v>23</v>
      </c>
      <c r="B36" s="26">
        <v>94.425857557530151</v>
      </c>
      <c r="C36" s="28"/>
      <c r="D36" s="28"/>
      <c r="E36" s="28"/>
      <c r="F36" s="28"/>
      <c r="G36" s="28"/>
      <c r="H36" s="28"/>
      <c r="I36" s="28"/>
      <c r="J36" s="29"/>
      <c r="K36" s="30"/>
    </row>
    <row r="37" spans="1:12" ht="17" thickBot="1" x14ac:dyDescent="0.25">
      <c r="A37" s="25">
        <v>24</v>
      </c>
      <c r="B37" s="26">
        <v>100.68835219182171</v>
      </c>
      <c r="C37" s="28"/>
      <c r="D37" s="28"/>
      <c r="E37" s="28"/>
      <c r="F37" s="28"/>
      <c r="G37" s="28"/>
      <c r="H37" s="28"/>
      <c r="I37" s="28"/>
      <c r="J37" s="29"/>
      <c r="K37" s="30"/>
    </row>
    <row r="38" spans="1:12" x14ac:dyDescent="0.2">
      <c r="A38" s="31" t="s">
        <v>737</v>
      </c>
      <c r="B38" s="32">
        <v>24</v>
      </c>
      <c r="C38" s="32">
        <v>11</v>
      </c>
      <c r="D38" s="32">
        <v>8</v>
      </c>
      <c r="E38" s="32">
        <v>6</v>
      </c>
      <c r="F38" s="32">
        <v>12</v>
      </c>
      <c r="G38" s="32">
        <v>4</v>
      </c>
      <c r="H38" s="32">
        <v>6</v>
      </c>
      <c r="I38" s="32">
        <v>10</v>
      </c>
      <c r="J38" s="32">
        <v>7</v>
      </c>
      <c r="K38" s="33">
        <v>17</v>
      </c>
    </row>
    <row r="39" spans="1:12" ht="17" thickBot="1" x14ac:dyDescent="0.25">
      <c r="A39" s="34" t="s">
        <v>738</v>
      </c>
      <c r="B39" s="35">
        <v>72018.174878201418</v>
      </c>
      <c r="C39" s="35">
        <v>17172.709789200711</v>
      </c>
      <c r="D39" s="35">
        <v>16574.814878786699</v>
      </c>
      <c r="E39" s="35">
        <v>7658.7248108469175</v>
      </c>
      <c r="F39" s="35">
        <v>15123.968033057772</v>
      </c>
      <c r="G39" s="35">
        <v>3666.7418692416722</v>
      </c>
      <c r="H39" s="35">
        <v>1500.998740138428</v>
      </c>
      <c r="I39" s="35">
        <v>11637.560155344676</v>
      </c>
      <c r="J39" s="35">
        <v>3573.192330534645</v>
      </c>
      <c r="K39" s="36">
        <v>19070.267574306494</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141A2-2D27-7E4E-8840-C95E9BF1C623}">
  <dimension ref="A1:BJ56"/>
  <sheetViews>
    <sheetView workbookViewId="0"/>
  </sheetViews>
  <sheetFormatPr baseColWidth="10" defaultRowHeight="16" x14ac:dyDescent="0.2"/>
  <sheetData>
    <row r="1" spans="1:62" x14ac:dyDescent="0.2">
      <c r="A1" s="12" t="s">
        <v>771</v>
      </c>
    </row>
    <row r="4" spans="1:62" x14ac:dyDescent="0.2">
      <c r="A4" t="s">
        <v>320</v>
      </c>
    </row>
    <row r="10" spans="1:62" x14ac:dyDescent="0.2">
      <c r="R10" t="s">
        <v>275</v>
      </c>
      <c r="S10" t="s">
        <v>276</v>
      </c>
      <c r="T10" t="s">
        <v>277</v>
      </c>
      <c r="U10" t="s">
        <v>278</v>
      </c>
      <c r="V10" t="s">
        <v>279</v>
      </c>
      <c r="W10" t="s">
        <v>280</v>
      </c>
      <c r="X10" t="s">
        <v>281</v>
      </c>
      <c r="Y10" t="s">
        <v>282</v>
      </c>
      <c r="Z10" t="s">
        <v>283</v>
      </c>
      <c r="AA10" t="s">
        <v>284</v>
      </c>
      <c r="AB10" t="s">
        <v>285</v>
      </c>
      <c r="AC10" t="s">
        <v>286</v>
      </c>
      <c r="AD10" t="s">
        <v>287</v>
      </c>
      <c r="AE10" t="s">
        <v>288</v>
      </c>
      <c r="AF10" t="s">
        <v>289</v>
      </c>
      <c r="AG10" t="s">
        <v>290</v>
      </c>
      <c r="AH10" t="s">
        <v>291</v>
      </c>
      <c r="AI10" t="s">
        <v>292</v>
      </c>
      <c r="AJ10" t="s">
        <v>293</v>
      </c>
      <c r="AK10" t="s">
        <v>294</v>
      </c>
      <c r="AL10" t="s">
        <v>295</v>
      </c>
      <c r="AM10" t="s">
        <v>296</v>
      </c>
      <c r="AN10" t="s">
        <v>297</v>
      </c>
      <c r="AO10" t="s">
        <v>298</v>
      </c>
      <c r="AP10" t="s">
        <v>299</v>
      </c>
      <c r="AQ10" t="s">
        <v>300</v>
      </c>
      <c r="AR10" t="s">
        <v>301</v>
      </c>
      <c r="AS10" t="s">
        <v>302</v>
      </c>
      <c r="AT10" t="s">
        <v>303</v>
      </c>
      <c r="AU10" t="s">
        <v>304</v>
      </c>
      <c r="AV10" t="s">
        <v>305</v>
      </c>
      <c r="AW10" t="s">
        <v>306</v>
      </c>
      <c r="AX10" t="s">
        <v>307</v>
      </c>
      <c r="AY10" t="s">
        <v>308</v>
      </c>
      <c r="AZ10" t="s">
        <v>309</v>
      </c>
      <c r="BA10" t="s">
        <v>310</v>
      </c>
      <c r="BB10" t="s">
        <v>311</v>
      </c>
      <c r="BC10" t="s">
        <v>312</v>
      </c>
      <c r="BD10" t="s">
        <v>313</v>
      </c>
      <c r="BE10" t="s">
        <v>314</v>
      </c>
      <c r="BF10" t="s">
        <v>315</v>
      </c>
      <c r="BG10" t="s">
        <v>316</v>
      </c>
      <c r="BH10" t="s">
        <v>317</v>
      </c>
      <c r="BI10" t="s">
        <v>318</v>
      </c>
      <c r="BJ10" t="s">
        <v>319</v>
      </c>
    </row>
    <row r="11" spans="1:62" x14ac:dyDescent="0.2">
      <c r="R11">
        <v>1976</v>
      </c>
      <c r="X11">
        <v>0.30299999999999999</v>
      </c>
    </row>
    <row r="12" spans="1:62" x14ac:dyDescent="0.2">
      <c r="R12">
        <v>1977</v>
      </c>
      <c r="X12">
        <v>0.28899999999999998</v>
      </c>
    </row>
    <row r="13" spans="1:62" x14ac:dyDescent="0.2">
      <c r="R13">
        <v>1978</v>
      </c>
      <c r="X13">
        <v>0.29399999999999998</v>
      </c>
    </row>
    <row r="14" spans="1:62" x14ac:dyDescent="0.2">
      <c r="R14">
        <v>1979</v>
      </c>
      <c r="X14">
        <v>0.28899999999999998</v>
      </c>
    </row>
    <row r="15" spans="1:62" x14ac:dyDescent="0.2">
      <c r="R15">
        <v>1980</v>
      </c>
      <c r="X15">
        <v>0.28899999999999998</v>
      </c>
    </row>
    <row r="16" spans="1:62" x14ac:dyDescent="0.2">
      <c r="R16">
        <v>1981</v>
      </c>
      <c r="X16">
        <v>0.28799999999999998</v>
      </c>
    </row>
    <row r="17" spans="18:34" x14ac:dyDescent="0.2">
      <c r="R17">
        <v>1982</v>
      </c>
      <c r="X17">
        <v>0.29199999999999998</v>
      </c>
    </row>
    <row r="18" spans="18:34" x14ac:dyDescent="0.2">
      <c r="R18">
        <v>1983</v>
      </c>
      <c r="X18">
        <v>0.3</v>
      </c>
    </row>
    <row r="19" spans="18:34" x14ac:dyDescent="0.2">
      <c r="R19">
        <v>1984</v>
      </c>
      <c r="X19">
        <v>0.29699999999999999</v>
      </c>
    </row>
    <row r="20" spans="18:34" x14ac:dyDescent="0.2">
      <c r="R20">
        <v>1985</v>
      </c>
      <c r="X20">
        <v>0.29399999999999998</v>
      </c>
    </row>
    <row r="21" spans="18:34" x14ac:dyDescent="0.2">
      <c r="R21">
        <v>1986</v>
      </c>
      <c r="X21">
        <v>0.29299999999999998</v>
      </c>
    </row>
    <row r="22" spans="18:34" x14ac:dyDescent="0.2">
      <c r="R22">
        <v>1987</v>
      </c>
      <c r="X22">
        <v>0.29099999999999998</v>
      </c>
      <c r="AH22">
        <v>0.20899999999999999</v>
      </c>
    </row>
    <row r="23" spans="18:34" x14ac:dyDescent="0.2">
      <c r="R23">
        <v>1988</v>
      </c>
      <c r="X23">
        <v>0.28599999999999998</v>
      </c>
      <c r="AH23">
        <v>0.21299999999999999</v>
      </c>
    </row>
    <row r="24" spans="18:34" x14ac:dyDescent="0.2">
      <c r="R24">
        <v>1989</v>
      </c>
      <c r="X24">
        <v>0.28399999999999997</v>
      </c>
      <c r="AH24">
        <v>0.217</v>
      </c>
    </row>
    <row r="25" spans="18:34" x14ac:dyDescent="0.2">
      <c r="R25">
        <v>1990</v>
      </c>
      <c r="X25">
        <v>0.28899999999999998</v>
      </c>
      <c r="AH25">
        <v>0.215</v>
      </c>
    </row>
    <row r="26" spans="18:34" x14ac:dyDescent="0.2">
      <c r="R26">
        <v>1991</v>
      </c>
      <c r="X26">
        <v>0.29599999999999999</v>
      </c>
      <c r="AH26">
        <v>0.21199999999999999</v>
      </c>
    </row>
    <row r="27" spans="18:34" x14ac:dyDescent="0.2">
      <c r="R27">
        <v>1992</v>
      </c>
      <c r="X27">
        <v>0.29599999999999999</v>
      </c>
      <c r="AH27">
        <v>0.21099999999999999</v>
      </c>
    </row>
    <row r="28" spans="18:34" x14ac:dyDescent="0.2">
      <c r="R28">
        <v>1993</v>
      </c>
      <c r="X28">
        <v>0.28999999999999998</v>
      </c>
      <c r="AH28">
        <v>0.214</v>
      </c>
    </row>
    <row r="29" spans="18:34" x14ac:dyDescent="0.2">
      <c r="R29">
        <v>1994</v>
      </c>
      <c r="X29">
        <v>0.29099999999999998</v>
      </c>
      <c r="AH29">
        <v>0.215</v>
      </c>
    </row>
    <row r="30" spans="18:34" x14ac:dyDescent="0.2">
      <c r="R30">
        <v>1995</v>
      </c>
      <c r="X30">
        <v>0.29299999999999998</v>
      </c>
      <c r="AH30">
        <v>0.22</v>
      </c>
    </row>
    <row r="31" spans="18:34" x14ac:dyDescent="0.2">
      <c r="R31">
        <v>1996</v>
      </c>
      <c r="X31">
        <v>0.30099999999999999</v>
      </c>
      <c r="AH31">
        <v>0.224</v>
      </c>
    </row>
    <row r="32" spans="18:34" x14ac:dyDescent="0.2">
      <c r="R32">
        <v>1997</v>
      </c>
      <c r="X32">
        <v>0.30399999999999999</v>
      </c>
      <c r="AH32">
        <v>0.23499999999999999</v>
      </c>
    </row>
    <row r="33" spans="18:61" x14ac:dyDescent="0.2">
      <c r="R33">
        <v>1998</v>
      </c>
      <c r="X33">
        <v>0.31</v>
      </c>
      <c r="AH33">
        <v>0.24299999999999999</v>
      </c>
    </row>
    <row r="34" spans="18:61" x14ac:dyDescent="0.2">
      <c r="R34">
        <v>1999</v>
      </c>
      <c r="X34">
        <v>0.308</v>
      </c>
      <c r="AH34">
        <v>0.25</v>
      </c>
    </row>
    <row r="35" spans="18:61" x14ac:dyDescent="0.2">
      <c r="R35">
        <v>2000</v>
      </c>
      <c r="X35">
        <v>0.315</v>
      </c>
      <c r="AH35">
        <v>0.254</v>
      </c>
    </row>
    <row r="36" spans="18:61" x14ac:dyDescent="0.2">
      <c r="R36">
        <v>2001</v>
      </c>
      <c r="X36">
        <v>0.317</v>
      </c>
      <c r="AH36">
        <v>0.26200000000000001</v>
      </c>
    </row>
    <row r="37" spans="18:61" x14ac:dyDescent="0.2">
      <c r="R37">
        <v>2002</v>
      </c>
      <c r="X37">
        <v>0.317</v>
      </c>
      <c r="AH37">
        <v>0.25800000000000001</v>
      </c>
      <c r="AJ37">
        <v>0.35899999999999999</v>
      </c>
    </row>
    <row r="38" spans="18:61" x14ac:dyDescent="0.2">
      <c r="R38">
        <v>2003</v>
      </c>
      <c r="X38">
        <v>0.315</v>
      </c>
      <c r="AH38">
        <v>0.26100000000000001</v>
      </c>
      <c r="AJ38">
        <v>0.35299999999999998</v>
      </c>
    </row>
    <row r="39" spans="18:61" x14ac:dyDescent="0.2">
      <c r="R39">
        <v>2004</v>
      </c>
      <c r="X39">
        <v>0.32100000000000001</v>
      </c>
      <c r="AC39">
        <v>0.26700000000000002</v>
      </c>
      <c r="AH39">
        <v>0.26600000000000001</v>
      </c>
      <c r="AJ39">
        <v>0.35399999999999998</v>
      </c>
      <c r="AK39">
        <v>0.33300000000000002</v>
      </c>
      <c r="AM39">
        <v>0.48199999999999998</v>
      </c>
      <c r="AN39">
        <v>0.32300000000000001</v>
      </c>
      <c r="AO39">
        <v>0.26100000000000001</v>
      </c>
      <c r="AQ39">
        <v>0.33100000000000002</v>
      </c>
      <c r="AT39">
        <v>0.34899999999999998</v>
      </c>
      <c r="AV39">
        <v>0.36399999999999999</v>
      </c>
      <c r="AY39">
        <v>0.28499999999999998</v>
      </c>
      <c r="BB39">
        <v>0.38300000000000001</v>
      </c>
      <c r="BE39">
        <v>0.26700000000000002</v>
      </c>
      <c r="BF39">
        <v>0.24099999999999999</v>
      </c>
    </row>
    <row r="40" spans="18:61" x14ac:dyDescent="0.2">
      <c r="R40">
        <v>2005</v>
      </c>
      <c r="X40">
        <v>0.315</v>
      </c>
      <c r="AC40">
        <v>0.26100000000000001</v>
      </c>
      <c r="AH40">
        <v>0.26500000000000001</v>
      </c>
      <c r="AJ40">
        <v>0.35899999999999999</v>
      </c>
      <c r="AK40">
        <v>0.34499999999999997</v>
      </c>
      <c r="AN40">
        <v>0.32400000000000001</v>
      </c>
      <c r="AO40">
        <v>0.27300000000000002</v>
      </c>
      <c r="AQ40">
        <v>0.32400000000000001</v>
      </c>
      <c r="AT40">
        <v>0.35199999999999998</v>
      </c>
      <c r="AV40">
        <v>0.39100000000000001</v>
      </c>
      <c r="BA40">
        <v>0.32700000000000001</v>
      </c>
      <c r="BB40">
        <v>0.378</v>
      </c>
      <c r="BE40">
        <v>0.28899999999999998</v>
      </c>
      <c r="BF40">
        <v>0.24</v>
      </c>
    </row>
    <row r="41" spans="18:61" x14ac:dyDescent="0.2">
      <c r="R41">
        <v>2006</v>
      </c>
      <c r="V41">
        <v>0.35299999999999998</v>
      </c>
      <c r="W41">
        <v>0.50900000000000001</v>
      </c>
      <c r="X41">
        <v>0.316</v>
      </c>
      <c r="Y41">
        <v>0.30499999999999999</v>
      </c>
      <c r="AC41">
        <v>0.26</v>
      </c>
      <c r="AH41">
        <v>0.26800000000000002</v>
      </c>
      <c r="AJ41">
        <v>0.36399999999999999</v>
      </c>
      <c r="AK41">
        <v>0.33700000000000002</v>
      </c>
      <c r="AL41">
        <v>0.26400000000000001</v>
      </c>
      <c r="AN41">
        <v>0.316</v>
      </c>
      <c r="AO41">
        <v>0.28899999999999998</v>
      </c>
      <c r="AQ41">
        <v>0.32400000000000001</v>
      </c>
      <c r="AT41">
        <v>0.32800000000000001</v>
      </c>
      <c r="AV41">
        <v>0.35</v>
      </c>
      <c r="AZ41">
        <v>0.33200000000000002</v>
      </c>
      <c r="BA41">
        <v>0.315</v>
      </c>
      <c r="BB41">
        <v>0.36799999999999999</v>
      </c>
      <c r="BC41">
        <v>0.38</v>
      </c>
      <c r="BE41">
        <v>0.251</v>
      </c>
      <c r="BF41">
        <v>0.23699999999999999</v>
      </c>
    </row>
    <row r="42" spans="18:61" x14ac:dyDescent="0.2">
      <c r="R42">
        <v>2007</v>
      </c>
      <c r="T42">
        <v>0.28399999999999997</v>
      </c>
      <c r="V42">
        <v>0.36299999999999999</v>
      </c>
      <c r="X42">
        <v>0.317</v>
      </c>
      <c r="Y42">
        <v>0.312</v>
      </c>
      <c r="AC42">
        <v>0.25600000000000001</v>
      </c>
      <c r="AF42">
        <v>0.313</v>
      </c>
      <c r="AH42">
        <v>0.26900000000000002</v>
      </c>
      <c r="AJ42">
        <v>0.373</v>
      </c>
      <c r="AK42">
        <v>0.32900000000000001</v>
      </c>
      <c r="AL42">
        <v>0.25700000000000001</v>
      </c>
      <c r="AN42">
        <v>0.30399999999999999</v>
      </c>
      <c r="AO42">
        <v>0.28499999999999998</v>
      </c>
      <c r="AQ42">
        <v>0.313</v>
      </c>
      <c r="AT42">
        <v>0.33700000000000002</v>
      </c>
      <c r="AV42">
        <v>0.375</v>
      </c>
      <c r="AZ42">
        <v>0.33100000000000002</v>
      </c>
      <c r="BA42">
        <v>0.315</v>
      </c>
      <c r="BB42">
        <v>0.36</v>
      </c>
      <c r="BC42">
        <v>0.36</v>
      </c>
      <c r="BE42">
        <v>0.246</v>
      </c>
      <c r="BF42">
        <v>0.23799999999999999</v>
      </c>
    </row>
    <row r="43" spans="18:61" x14ac:dyDescent="0.2">
      <c r="R43">
        <v>2008</v>
      </c>
      <c r="T43">
        <v>0.28000000000000003</v>
      </c>
      <c r="V43">
        <v>0.33</v>
      </c>
      <c r="X43">
        <v>0.315</v>
      </c>
      <c r="Y43">
        <v>0.30599999999999999</v>
      </c>
      <c r="AC43">
        <v>0.25900000000000001</v>
      </c>
      <c r="AD43">
        <v>0.28499999999999998</v>
      </c>
      <c r="AF43">
        <v>0.32700000000000001</v>
      </c>
      <c r="AH43">
        <v>0.26400000000000001</v>
      </c>
      <c r="AJ43">
        <v>0.36899999999999999</v>
      </c>
      <c r="AK43">
        <v>0.32800000000000001</v>
      </c>
      <c r="AL43">
        <v>0.246</v>
      </c>
      <c r="AN43">
        <v>0.29499999999999998</v>
      </c>
      <c r="AO43">
        <v>0.30599999999999999</v>
      </c>
      <c r="AQ43">
        <v>0.317</v>
      </c>
      <c r="AT43">
        <v>0.35699999999999998</v>
      </c>
      <c r="AV43">
        <v>0.375</v>
      </c>
      <c r="AY43">
        <v>0.25</v>
      </c>
      <c r="AZ43">
        <v>0.32800000000000001</v>
      </c>
      <c r="BA43">
        <v>0.307</v>
      </c>
      <c r="BB43">
        <v>0.35399999999999998</v>
      </c>
      <c r="BC43">
        <v>0.34899999999999998</v>
      </c>
      <c r="BE43">
        <v>0.25700000000000001</v>
      </c>
      <c r="BF43">
        <v>0.23400000000000001</v>
      </c>
    </row>
    <row r="44" spans="18:61" x14ac:dyDescent="0.2">
      <c r="R44">
        <v>2009</v>
      </c>
      <c r="T44">
        <v>0.28899999999999998</v>
      </c>
      <c r="V44">
        <v>0.33</v>
      </c>
      <c r="W44">
        <v>0.48499999999999999</v>
      </c>
      <c r="X44">
        <v>0.316</v>
      </c>
      <c r="Y44">
        <v>0.29699999999999999</v>
      </c>
      <c r="Z44">
        <v>0.48</v>
      </c>
      <c r="AC44">
        <v>0.25700000000000001</v>
      </c>
      <c r="AF44">
        <v>0.33300000000000002</v>
      </c>
      <c r="AH44">
        <v>0.25900000000000001</v>
      </c>
      <c r="AJ44">
        <v>0.374</v>
      </c>
      <c r="AK44">
        <v>0.33</v>
      </c>
      <c r="AL44">
        <v>0.24099999999999999</v>
      </c>
      <c r="AN44">
        <v>0.312</v>
      </c>
      <c r="AO44">
        <v>0.26600000000000001</v>
      </c>
      <c r="AQ44">
        <v>0.315</v>
      </c>
      <c r="AT44">
        <v>0.36499999999999999</v>
      </c>
      <c r="AV44">
        <v>0.35399999999999998</v>
      </c>
      <c r="AY44">
        <v>0.245</v>
      </c>
      <c r="AZ44">
        <v>0.32900000000000001</v>
      </c>
      <c r="BA44">
        <v>0.30299999999999999</v>
      </c>
      <c r="BB44">
        <v>0.33600000000000002</v>
      </c>
      <c r="BC44">
        <v>0.33300000000000002</v>
      </c>
      <c r="BE44">
        <v>0.26700000000000002</v>
      </c>
      <c r="BF44">
        <v>0.245</v>
      </c>
    </row>
    <row r="45" spans="18:61" x14ac:dyDescent="0.2">
      <c r="R45">
        <v>2010</v>
      </c>
      <c r="T45">
        <v>0.28000000000000003</v>
      </c>
      <c r="V45">
        <v>0.32900000000000001</v>
      </c>
      <c r="X45">
        <v>0.316</v>
      </c>
      <c r="Y45">
        <v>0.29799999999999999</v>
      </c>
      <c r="AB45">
        <v>0.47199999999999998</v>
      </c>
      <c r="AC45">
        <v>0.26</v>
      </c>
      <c r="AF45">
        <v>0.33900000000000002</v>
      </c>
      <c r="AH45">
        <v>0.26400000000000001</v>
      </c>
      <c r="AJ45">
        <v>0.35099999999999998</v>
      </c>
      <c r="AK45">
        <v>0.33600000000000002</v>
      </c>
      <c r="AL45">
        <v>0.26600000000000001</v>
      </c>
      <c r="AN45">
        <v>0.29799999999999999</v>
      </c>
      <c r="AO45">
        <v>0.248</v>
      </c>
      <c r="AQ45">
        <v>0.32700000000000001</v>
      </c>
      <c r="AT45">
        <v>0.32900000000000001</v>
      </c>
      <c r="AV45">
        <v>0.34599999999999997</v>
      </c>
      <c r="AY45">
        <v>0.249</v>
      </c>
      <c r="AZ45">
        <v>0.33500000000000002</v>
      </c>
      <c r="BA45">
        <v>0.30399999999999999</v>
      </c>
      <c r="BB45">
        <v>0.34100000000000003</v>
      </c>
      <c r="BC45">
        <v>0.33900000000000002</v>
      </c>
      <c r="BE45">
        <v>0.26500000000000001</v>
      </c>
      <c r="BF45">
        <v>0.245</v>
      </c>
    </row>
    <row r="46" spans="18:61" x14ac:dyDescent="0.2">
      <c r="R46">
        <v>2011</v>
      </c>
      <c r="T46">
        <v>0.28100000000000003</v>
      </c>
      <c r="V46">
        <v>0.34</v>
      </c>
      <c r="W46">
        <v>0.48199999999999998</v>
      </c>
      <c r="X46">
        <v>0.313</v>
      </c>
      <c r="Y46">
        <v>0.28899999999999998</v>
      </c>
      <c r="Z46">
        <v>0.47099999999999997</v>
      </c>
      <c r="AA46">
        <v>0.51400000000000001</v>
      </c>
      <c r="AB46">
        <v>0.48</v>
      </c>
      <c r="AC46">
        <v>0.25700000000000001</v>
      </c>
      <c r="AD46">
        <v>0.29099999999999998</v>
      </c>
      <c r="AE46">
        <v>0.251</v>
      </c>
      <c r="AF46">
        <v>0.34100000000000003</v>
      </c>
      <c r="AH46">
        <v>0.26400000000000001</v>
      </c>
      <c r="AJ46">
        <v>0.35399999999999998</v>
      </c>
      <c r="AK46">
        <v>0.33300000000000002</v>
      </c>
      <c r="AL46">
        <v>0.26900000000000002</v>
      </c>
      <c r="AM46">
        <v>0.495</v>
      </c>
      <c r="AN46">
        <v>0.307</v>
      </c>
      <c r="AO46">
        <v>0.252</v>
      </c>
      <c r="AP46">
        <v>0.371</v>
      </c>
      <c r="AQ46">
        <v>0.32700000000000001</v>
      </c>
      <c r="AS46">
        <v>0.38800000000000001</v>
      </c>
      <c r="AT46">
        <v>0.32100000000000001</v>
      </c>
      <c r="AV46">
        <v>0.35099999999999998</v>
      </c>
      <c r="AX46">
        <v>0.29399999999999998</v>
      </c>
      <c r="AY46">
        <v>0.25</v>
      </c>
      <c r="AZ46">
        <v>0.32900000000000001</v>
      </c>
      <c r="BA46">
        <v>0.30099999999999999</v>
      </c>
      <c r="BB46">
        <v>0.33700000000000002</v>
      </c>
      <c r="BC46">
        <v>0.33900000000000002</v>
      </c>
      <c r="BD46">
        <v>0.376</v>
      </c>
      <c r="BE46">
        <v>0.26200000000000001</v>
      </c>
      <c r="BF46">
        <v>0.24299999999999999</v>
      </c>
      <c r="BH46">
        <v>0.40300000000000002</v>
      </c>
    </row>
    <row r="47" spans="18:61" x14ac:dyDescent="0.2">
      <c r="R47">
        <v>2012</v>
      </c>
      <c r="S47">
        <v>0.32600000000000001</v>
      </c>
      <c r="T47">
        <v>0.27600000000000002</v>
      </c>
      <c r="V47">
        <v>0.35599999999999998</v>
      </c>
      <c r="X47">
        <v>0.317</v>
      </c>
      <c r="Y47">
        <v>0.28499999999999998</v>
      </c>
      <c r="AB47">
        <v>0.48299999999999998</v>
      </c>
      <c r="AC47">
        <v>0.254</v>
      </c>
      <c r="AD47">
        <v>0.28899999999999998</v>
      </c>
      <c r="AE47">
        <v>0.249</v>
      </c>
      <c r="AF47">
        <v>0.33400000000000002</v>
      </c>
      <c r="AH47">
        <v>0.26</v>
      </c>
      <c r="AI47">
        <v>0.30499999999999999</v>
      </c>
      <c r="AJ47">
        <v>0.35099999999999998</v>
      </c>
      <c r="AK47">
        <v>0.33800000000000002</v>
      </c>
      <c r="AL47">
        <v>0.27900000000000003</v>
      </c>
      <c r="AN47">
        <v>0.31</v>
      </c>
      <c r="AO47">
        <v>0.252</v>
      </c>
      <c r="AP47">
        <v>0.371</v>
      </c>
      <c r="AQ47">
        <v>0.33</v>
      </c>
      <c r="AS47">
        <v>0.38500000000000001</v>
      </c>
      <c r="AT47">
        <v>0.35</v>
      </c>
      <c r="AV47">
        <v>0.34599999999999997</v>
      </c>
      <c r="AW47">
        <v>0.45700000000000002</v>
      </c>
      <c r="AX47">
        <v>0.29299999999999998</v>
      </c>
      <c r="AY47">
        <v>0.253</v>
      </c>
      <c r="AZ47">
        <v>0.33500000000000002</v>
      </c>
      <c r="BA47">
        <v>0.29799999999999999</v>
      </c>
      <c r="BB47">
        <v>0.33700000000000002</v>
      </c>
      <c r="BC47">
        <v>0.34399999999999997</v>
      </c>
      <c r="BE47">
        <v>0.251</v>
      </c>
      <c r="BF47">
        <v>0.249</v>
      </c>
      <c r="BH47">
        <v>0.39900000000000002</v>
      </c>
    </row>
    <row r="48" spans="18:61" x14ac:dyDescent="0.2">
      <c r="R48">
        <v>2013</v>
      </c>
      <c r="T48">
        <v>0.28000000000000003</v>
      </c>
      <c r="V48">
        <v>0.35399999999999998</v>
      </c>
      <c r="W48">
        <v>0.46899999999999997</v>
      </c>
      <c r="X48">
        <v>0.32</v>
      </c>
      <c r="Y48">
        <v>0.29499999999999998</v>
      </c>
      <c r="Z48">
        <v>0.46500000000000002</v>
      </c>
      <c r="AB48">
        <v>0.49399999999999999</v>
      </c>
      <c r="AC48">
        <v>0.25900000000000001</v>
      </c>
      <c r="AD48">
        <v>0.29199999999999998</v>
      </c>
      <c r="AE48">
        <v>0.254</v>
      </c>
      <c r="AF48">
        <v>0.34499999999999997</v>
      </c>
      <c r="AG48">
        <v>0.35599999999999998</v>
      </c>
      <c r="AH48">
        <v>0.26200000000000001</v>
      </c>
      <c r="AI48">
        <v>0.29099999999999998</v>
      </c>
      <c r="AJ48">
        <v>0.35799999999999998</v>
      </c>
      <c r="AK48">
        <v>0.34200000000000003</v>
      </c>
      <c r="AL48">
        <v>0.28599999999999998</v>
      </c>
      <c r="AN48">
        <v>0.312</v>
      </c>
      <c r="AO48">
        <v>0.24</v>
      </c>
      <c r="AP48">
        <v>0.36</v>
      </c>
      <c r="AQ48">
        <v>0.32500000000000001</v>
      </c>
      <c r="AS48">
        <v>0.372</v>
      </c>
      <c r="AT48">
        <v>0.35099999999999998</v>
      </c>
      <c r="AV48">
        <v>0.35099999999999998</v>
      </c>
      <c r="AX48">
        <v>0.28699999999999998</v>
      </c>
      <c r="AY48">
        <v>0.252</v>
      </c>
      <c r="AZ48">
        <v>0.34100000000000003</v>
      </c>
      <c r="BA48">
        <v>0.29899999999999999</v>
      </c>
      <c r="BB48">
        <v>0.34100000000000003</v>
      </c>
      <c r="BC48">
        <v>0.34699999999999998</v>
      </c>
      <c r="BE48">
        <v>0.27</v>
      </c>
      <c r="BF48">
        <v>0.254</v>
      </c>
      <c r="BG48">
        <v>0.26800000000000002</v>
      </c>
      <c r="BH48">
        <v>0.39</v>
      </c>
      <c r="BI48">
        <v>0.39600000000000002</v>
      </c>
    </row>
    <row r="49" spans="18:62" x14ac:dyDescent="0.2">
      <c r="R49">
        <v>2014</v>
      </c>
      <c r="S49">
        <v>0.33700000000000002</v>
      </c>
      <c r="T49">
        <v>0.27400000000000002</v>
      </c>
      <c r="V49">
        <v>0.36899999999999999</v>
      </c>
      <c r="X49">
        <v>0.313</v>
      </c>
      <c r="Y49">
        <v>0.29699999999999999</v>
      </c>
      <c r="AB49">
        <v>0.48499999999999999</v>
      </c>
      <c r="AC49">
        <v>0.25700000000000001</v>
      </c>
      <c r="AD49">
        <v>0.28899999999999998</v>
      </c>
      <c r="AE49">
        <v>0.25600000000000001</v>
      </c>
      <c r="AF49">
        <v>0.34300000000000003</v>
      </c>
      <c r="AG49">
        <v>0.34599999999999997</v>
      </c>
      <c r="AH49">
        <v>0.25700000000000001</v>
      </c>
      <c r="AI49">
        <v>0.29299999999999998</v>
      </c>
      <c r="AJ49">
        <v>0.35599999999999998</v>
      </c>
      <c r="AK49">
        <v>0.33900000000000002</v>
      </c>
      <c r="AL49">
        <v>0.28100000000000003</v>
      </c>
      <c r="AN49">
        <v>0.29799999999999999</v>
      </c>
      <c r="AO49">
        <v>0.246</v>
      </c>
      <c r="AP49">
        <v>0.36499999999999999</v>
      </c>
      <c r="AQ49">
        <v>0.32600000000000001</v>
      </c>
      <c r="AS49">
        <v>0.36299999999999999</v>
      </c>
      <c r="AT49">
        <v>0.38</v>
      </c>
      <c r="AV49">
        <v>0.34899999999999998</v>
      </c>
      <c r="AW49">
        <v>0.45900000000000002</v>
      </c>
      <c r="AX49">
        <v>0.30499999999999999</v>
      </c>
      <c r="AY49">
        <v>0.25700000000000001</v>
      </c>
      <c r="AZ49">
        <v>0.34100000000000003</v>
      </c>
      <c r="BA49">
        <v>0.29699999999999999</v>
      </c>
      <c r="BB49">
        <v>0.33800000000000002</v>
      </c>
      <c r="BC49">
        <v>0.371</v>
      </c>
      <c r="BE49">
        <v>0.247</v>
      </c>
      <c r="BF49">
        <v>0.251</v>
      </c>
      <c r="BG49">
        <v>0.27400000000000002</v>
      </c>
      <c r="BH49">
        <v>0.39800000000000002</v>
      </c>
      <c r="BI49">
        <v>0.39400000000000002</v>
      </c>
    </row>
    <row r="50" spans="18:62" x14ac:dyDescent="0.2">
      <c r="R50">
        <v>2015</v>
      </c>
      <c r="T50">
        <v>0.27500000000000002</v>
      </c>
      <c r="V50">
        <v>0.377</v>
      </c>
      <c r="X50">
        <v>0.318</v>
      </c>
      <c r="Y50">
        <v>0.29599999999999999</v>
      </c>
      <c r="Z50">
        <v>0.45400000000000001</v>
      </c>
      <c r="AB50">
        <v>0.47899999999999998</v>
      </c>
      <c r="AC50">
        <v>0.25800000000000001</v>
      </c>
      <c r="AD50">
        <v>0.29299999999999998</v>
      </c>
      <c r="AE50">
        <v>0.26300000000000001</v>
      </c>
      <c r="AF50">
        <v>0.34399999999999997</v>
      </c>
      <c r="AG50">
        <v>0.33</v>
      </c>
      <c r="AH50">
        <v>0.26</v>
      </c>
      <c r="AI50">
        <v>0.29499999999999998</v>
      </c>
      <c r="AJ50">
        <v>0.36</v>
      </c>
      <c r="AK50">
        <v>0.34</v>
      </c>
      <c r="AL50">
        <v>0.28399999999999997</v>
      </c>
      <c r="AN50">
        <v>0.29799999999999999</v>
      </c>
      <c r="AO50">
        <v>0.25700000000000001</v>
      </c>
      <c r="AP50">
        <v>0.36</v>
      </c>
      <c r="AQ50">
        <v>0.33300000000000002</v>
      </c>
      <c r="AS50">
        <v>0.35199999999999998</v>
      </c>
      <c r="AT50">
        <v>0.372</v>
      </c>
      <c r="AU50">
        <v>0.30599999999999999</v>
      </c>
      <c r="AV50">
        <v>0.34599999999999997</v>
      </c>
      <c r="AX50">
        <v>0.30499999999999999</v>
      </c>
      <c r="AY50">
        <v>0.27200000000000002</v>
      </c>
      <c r="AZ50">
        <v>0.32500000000000001</v>
      </c>
      <c r="BA50">
        <v>0.29099999999999998</v>
      </c>
      <c r="BB50">
        <v>0.33600000000000002</v>
      </c>
      <c r="BC50">
        <v>0.34599999999999997</v>
      </c>
      <c r="BE50">
        <v>0.25</v>
      </c>
      <c r="BF50">
        <v>0.25</v>
      </c>
      <c r="BG50">
        <v>0.27800000000000002</v>
      </c>
      <c r="BH50">
        <v>0.40400000000000003</v>
      </c>
      <c r="BI50">
        <v>0.39</v>
      </c>
      <c r="BJ50">
        <v>0.626</v>
      </c>
    </row>
    <row r="51" spans="18:62" x14ac:dyDescent="0.2">
      <c r="R51">
        <v>2016</v>
      </c>
      <c r="S51">
        <v>0.33</v>
      </c>
      <c r="T51">
        <v>0.28399999999999997</v>
      </c>
      <c r="V51">
        <v>0.40200000000000002</v>
      </c>
      <c r="W51">
        <v>0.48099999999999998</v>
      </c>
      <c r="X51">
        <v>0.307</v>
      </c>
      <c r="Y51">
        <v>0.30199999999999999</v>
      </c>
      <c r="AB51">
        <v>0.48399999999999999</v>
      </c>
      <c r="AC51">
        <v>0.253</v>
      </c>
      <c r="AD51">
        <v>0.29399999999999998</v>
      </c>
      <c r="AE51">
        <v>0.26100000000000001</v>
      </c>
      <c r="AF51">
        <v>0.34100000000000003</v>
      </c>
      <c r="AG51">
        <v>0.314</v>
      </c>
      <c r="AH51">
        <v>0.25900000000000001</v>
      </c>
      <c r="AI51">
        <v>0.29099999999999998</v>
      </c>
      <c r="AJ51">
        <v>0.35099999999999998</v>
      </c>
      <c r="AK51">
        <v>0.33300000000000002</v>
      </c>
      <c r="AL51">
        <v>0.28000000000000003</v>
      </c>
      <c r="AN51">
        <v>0.309</v>
      </c>
      <c r="AO51">
        <v>0.26400000000000001</v>
      </c>
      <c r="AP51">
        <v>0.34599999999999997</v>
      </c>
      <c r="AQ51">
        <v>0.32700000000000001</v>
      </c>
      <c r="AS51">
        <v>0.35499999999999998</v>
      </c>
      <c r="AT51">
        <v>0.378</v>
      </c>
      <c r="AU51">
        <v>0.30499999999999999</v>
      </c>
      <c r="AV51">
        <v>0.34599999999999997</v>
      </c>
      <c r="AW51">
        <v>0.45900000000000002</v>
      </c>
      <c r="AX51">
        <v>0.29199999999999998</v>
      </c>
      <c r="AY51">
        <v>0.26200000000000001</v>
      </c>
      <c r="AZ51">
        <v>0.33300000000000002</v>
      </c>
      <c r="BA51">
        <v>0.28499999999999998</v>
      </c>
      <c r="BB51">
        <v>0.33100000000000002</v>
      </c>
      <c r="BC51">
        <v>0.33200000000000002</v>
      </c>
      <c r="BD51">
        <v>0.33100000000000002</v>
      </c>
      <c r="BE51">
        <v>0.24099999999999999</v>
      </c>
      <c r="BF51">
        <v>0.24399999999999999</v>
      </c>
      <c r="BG51">
        <v>0.28199999999999997</v>
      </c>
      <c r="BI51">
        <v>0.39100000000000001</v>
      </c>
    </row>
    <row r="52" spans="18:62" x14ac:dyDescent="0.2">
      <c r="R52">
        <v>2017</v>
      </c>
      <c r="T52">
        <v>0.27500000000000002</v>
      </c>
      <c r="V52">
        <v>0.39500000000000002</v>
      </c>
      <c r="X52">
        <v>0.31</v>
      </c>
      <c r="Y52">
        <v>0.29899999999999999</v>
      </c>
      <c r="Z52">
        <v>0.46</v>
      </c>
      <c r="AB52">
        <v>0.48</v>
      </c>
      <c r="AC52">
        <v>0.249</v>
      </c>
      <c r="AD52">
        <v>0.28899999999999998</v>
      </c>
      <c r="AE52">
        <v>0.26400000000000001</v>
      </c>
      <c r="AF52">
        <v>0.33300000000000002</v>
      </c>
      <c r="AG52">
        <v>0.309</v>
      </c>
      <c r="AH52">
        <v>0.26600000000000001</v>
      </c>
      <c r="AI52">
        <v>0.29199999999999998</v>
      </c>
      <c r="AJ52">
        <v>0.35699999999999998</v>
      </c>
      <c r="AK52">
        <v>0.31900000000000001</v>
      </c>
      <c r="AL52">
        <v>0.28899999999999998</v>
      </c>
      <c r="AN52">
        <v>0.29499999999999998</v>
      </c>
      <c r="AO52">
        <v>0.25</v>
      </c>
      <c r="AP52">
        <v>0.34399999999999997</v>
      </c>
      <c r="AQ52">
        <v>0.33400000000000002</v>
      </c>
      <c r="AS52">
        <v>0.35399999999999998</v>
      </c>
      <c r="AT52">
        <v>0.374</v>
      </c>
      <c r="AU52">
        <v>0.32700000000000001</v>
      </c>
      <c r="AV52">
        <v>0.35499999999999998</v>
      </c>
      <c r="AX52">
        <v>0.29799999999999999</v>
      </c>
      <c r="AY52">
        <v>0.26200000000000001</v>
      </c>
      <c r="AZ52">
        <v>0.33500000000000002</v>
      </c>
      <c r="BA52">
        <v>0.27500000000000002</v>
      </c>
      <c r="BB52">
        <v>0.32</v>
      </c>
      <c r="BC52">
        <v>0.35099999999999998</v>
      </c>
      <c r="BD52">
        <v>0.317</v>
      </c>
      <c r="BE52">
        <v>0.22</v>
      </c>
      <c r="BF52">
        <v>0.24299999999999999</v>
      </c>
      <c r="BG52">
        <v>0.28199999999999997</v>
      </c>
      <c r="BH52">
        <v>0.40899999999999997</v>
      </c>
      <c r="BI52">
        <v>0.39</v>
      </c>
      <c r="BJ52">
        <v>0.61799999999999999</v>
      </c>
    </row>
    <row r="53" spans="18:62" x14ac:dyDescent="0.2">
      <c r="R53">
        <v>2018</v>
      </c>
      <c r="S53">
        <v>0.32500000000000001</v>
      </c>
      <c r="T53">
        <v>0.28000000000000003</v>
      </c>
      <c r="U53">
        <v>0.25800000000000001</v>
      </c>
      <c r="V53">
        <v>0.40799999999999997</v>
      </c>
      <c r="X53">
        <v>0.30299999999999999</v>
      </c>
      <c r="Y53">
        <v>0.311</v>
      </c>
      <c r="AB53">
        <v>0.47899999999999998</v>
      </c>
      <c r="AC53">
        <v>0.249</v>
      </c>
      <c r="AD53">
        <v>0.28899999999999998</v>
      </c>
      <c r="AE53">
        <v>0.26300000000000001</v>
      </c>
      <c r="AF53">
        <v>0.33</v>
      </c>
      <c r="AG53">
        <v>0.30499999999999999</v>
      </c>
      <c r="AH53">
        <v>0.26900000000000002</v>
      </c>
      <c r="AI53">
        <v>0.30099999999999999</v>
      </c>
      <c r="AJ53">
        <v>0.36599999999999999</v>
      </c>
      <c r="AK53">
        <v>0.30599999999999999</v>
      </c>
      <c r="AL53">
        <v>0.28000000000000003</v>
      </c>
      <c r="AN53">
        <v>0.29199999999999998</v>
      </c>
      <c r="AP53">
        <v>0.34799999999999998</v>
      </c>
      <c r="AQ53">
        <v>0.33</v>
      </c>
      <c r="AR53">
        <v>0.33400000000000002</v>
      </c>
      <c r="AS53">
        <v>0.34499999999999997</v>
      </c>
      <c r="AT53">
        <v>0.36099999999999999</v>
      </c>
      <c r="AU53">
        <v>0.318</v>
      </c>
      <c r="AV53">
        <v>0.35099999999999998</v>
      </c>
      <c r="AW53">
        <v>0.41799999999999998</v>
      </c>
      <c r="AX53">
        <v>0.29499999999999998</v>
      </c>
      <c r="AY53">
        <v>0.26200000000000001</v>
      </c>
      <c r="AZ53">
        <v>0.33</v>
      </c>
      <c r="BA53">
        <v>0.28100000000000003</v>
      </c>
      <c r="BB53">
        <v>0.317</v>
      </c>
      <c r="BC53">
        <v>0.35</v>
      </c>
      <c r="BE53">
        <v>0.23599999999999999</v>
      </c>
      <c r="BF53">
        <v>0.249</v>
      </c>
      <c r="BG53">
        <v>0.27500000000000002</v>
      </c>
      <c r="BH53">
        <v>0.39700000000000002</v>
      </c>
      <c r="BI53">
        <v>0.39300000000000002</v>
      </c>
    </row>
    <row r="54" spans="18:62" x14ac:dyDescent="0.2">
      <c r="R54">
        <v>2019</v>
      </c>
      <c r="T54">
        <v>0.27400000000000002</v>
      </c>
      <c r="U54">
        <v>0.26200000000000001</v>
      </c>
      <c r="V54">
        <v>0.40200000000000002</v>
      </c>
      <c r="X54">
        <v>0.30099999999999999</v>
      </c>
      <c r="Y54">
        <v>0.316</v>
      </c>
      <c r="AB54">
        <v>0.47799999999999998</v>
      </c>
      <c r="AC54">
        <v>0.248</v>
      </c>
      <c r="AF54">
        <v>0.32</v>
      </c>
      <c r="AG54">
        <v>0.30499999999999999</v>
      </c>
      <c r="AI54">
        <v>0.29199999999999998</v>
      </c>
      <c r="AJ54">
        <v>0.36599999999999999</v>
      </c>
      <c r="AK54">
        <v>0.308</v>
      </c>
      <c r="AL54">
        <v>0.28599999999999998</v>
      </c>
      <c r="AP54">
        <v>0.34200000000000003</v>
      </c>
      <c r="AS54">
        <v>0.33900000000000002</v>
      </c>
      <c r="AT54">
        <v>0.35699999999999998</v>
      </c>
      <c r="AU54">
        <v>0.30499999999999999</v>
      </c>
      <c r="AV54">
        <v>0.34399999999999997</v>
      </c>
      <c r="AX54">
        <v>0.29599999999999999</v>
      </c>
      <c r="AY54">
        <v>0.26100000000000001</v>
      </c>
      <c r="AZ54">
        <v>0.32600000000000001</v>
      </c>
      <c r="BB54">
        <v>0.31</v>
      </c>
      <c r="BC54">
        <v>0.33900000000000002</v>
      </c>
      <c r="BE54">
        <v>0.222</v>
      </c>
      <c r="BF54">
        <v>0.246</v>
      </c>
      <c r="BG54">
        <v>0.28000000000000003</v>
      </c>
      <c r="BI54">
        <v>0.39500000000000002</v>
      </c>
    </row>
    <row r="55" spans="18:62" x14ac:dyDescent="0.2">
      <c r="R55">
        <v>2020</v>
      </c>
      <c r="AB55">
        <v>0.497</v>
      </c>
      <c r="AS55">
        <v>0.33100000000000002</v>
      </c>
      <c r="AV55">
        <v>0.35499999999999998</v>
      </c>
      <c r="AW55">
        <v>0.42</v>
      </c>
      <c r="AZ55">
        <v>0.32</v>
      </c>
      <c r="BG55">
        <v>0.27800000000000002</v>
      </c>
    </row>
    <row r="56" spans="18:62" x14ac:dyDescent="0.2">
      <c r="R56">
        <v>2021</v>
      </c>
      <c r="AB56">
        <v>0.48699999999999999</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813C54-2853-D54A-B817-FD1D7E5C459A}">
  <dimension ref="A1:BN48"/>
  <sheetViews>
    <sheetView workbookViewId="0"/>
  </sheetViews>
  <sheetFormatPr baseColWidth="10" defaultRowHeight="16" x14ac:dyDescent="0.2"/>
  <sheetData>
    <row r="1" spans="1:66" x14ac:dyDescent="0.2">
      <c r="A1" s="12" t="s">
        <v>828</v>
      </c>
    </row>
    <row r="3" spans="1:66" x14ac:dyDescent="0.2">
      <c r="A3" t="s">
        <v>743</v>
      </c>
      <c r="S3" t="s">
        <v>744</v>
      </c>
    </row>
    <row r="4" spans="1:66" x14ac:dyDescent="0.2">
      <c r="A4" t="s">
        <v>745</v>
      </c>
      <c r="C4">
        <v>1960</v>
      </c>
      <c r="D4">
        <f>C4+1</f>
        <v>1961</v>
      </c>
      <c r="E4">
        <f t="shared" ref="E4:R4" si="0">D4+1</f>
        <v>1962</v>
      </c>
      <c r="F4">
        <f t="shared" si="0"/>
        <v>1963</v>
      </c>
      <c r="G4">
        <f t="shared" si="0"/>
        <v>1964</v>
      </c>
      <c r="H4">
        <f t="shared" si="0"/>
        <v>1965</v>
      </c>
      <c r="I4">
        <f t="shared" si="0"/>
        <v>1966</v>
      </c>
      <c r="J4">
        <f t="shared" si="0"/>
        <v>1967</v>
      </c>
      <c r="K4">
        <f t="shared" si="0"/>
        <v>1968</v>
      </c>
      <c r="L4">
        <f t="shared" si="0"/>
        <v>1969</v>
      </c>
      <c r="M4">
        <f t="shared" si="0"/>
        <v>1970</v>
      </c>
      <c r="N4">
        <f t="shared" si="0"/>
        <v>1971</v>
      </c>
      <c r="O4">
        <f t="shared" si="0"/>
        <v>1972</v>
      </c>
      <c r="P4">
        <f t="shared" si="0"/>
        <v>1973</v>
      </c>
      <c r="Q4">
        <f t="shared" si="0"/>
        <v>1974</v>
      </c>
      <c r="R4">
        <f t="shared" si="0"/>
        <v>1975</v>
      </c>
      <c r="S4">
        <v>1976</v>
      </c>
      <c r="T4">
        <v>1977</v>
      </c>
      <c r="U4">
        <v>1978</v>
      </c>
      <c r="V4">
        <v>1979</v>
      </c>
      <c r="W4">
        <v>1980</v>
      </c>
      <c r="X4">
        <v>1981</v>
      </c>
      <c r="Y4">
        <v>1982</v>
      </c>
      <c r="Z4">
        <v>1983</v>
      </c>
      <c r="AA4">
        <v>1984</v>
      </c>
      <c r="AB4">
        <v>1985</v>
      </c>
      <c r="AC4">
        <v>1986</v>
      </c>
      <c r="AD4">
        <v>1987</v>
      </c>
      <c r="AE4">
        <v>1988</v>
      </c>
      <c r="AF4">
        <v>1989</v>
      </c>
      <c r="AG4">
        <v>1990</v>
      </c>
      <c r="AH4">
        <v>1991</v>
      </c>
      <c r="AI4">
        <v>1992</v>
      </c>
      <c r="AJ4">
        <v>1993</v>
      </c>
      <c r="AK4">
        <v>1994</v>
      </c>
      <c r="AL4">
        <v>1995</v>
      </c>
      <c r="AM4">
        <v>1996</v>
      </c>
      <c r="AN4">
        <v>1997</v>
      </c>
      <c r="AO4">
        <v>1998</v>
      </c>
      <c r="AP4">
        <v>1999</v>
      </c>
      <c r="AQ4">
        <v>2000</v>
      </c>
      <c r="AR4">
        <v>2001</v>
      </c>
      <c r="AS4">
        <v>2002</v>
      </c>
      <c r="AT4">
        <v>2003</v>
      </c>
      <c r="AU4">
        <v>2004</v>
      </c>
      <c r="AV4">
        <v>2005</v>
      </c>
      <c r="AW4">
        <v>2006</v>
      </c>
      <c r="AX4">
        <v>2007</v>
      </c>
      <c r="AY4">
        <v>2008</v>
      </c>
      <c r="AZ4">
        <v>2009</v>
      </c>
      <c r="BA4">
        <v>2010</v>
      </c>
      <c r="BB4">
        <v>2011</v>
      </c>
      <c r="BC4">
        <v>2012</v>
      </c>
      <c r="BD4">
        <v>2013</v>
      </c>
      <c r="BE4">
        <v>2014</v>
      </c>
      <c r="BF4">
        <v>2015</v>
      </c>
      <c r="BG4">
        <v>2016</v>
      </c>
      <c r="BH4">
        <v>2017</v>
      </c>
      <c r="BI4">
        <v>2018</v>
      </c>
      <c r="BJ4">
        <v>2019</v>
      </c>
      <c r="BK4">
        <v>2020</v>
      </c>
      <c r="BL4">
        <v>2021</v>
      </c>
    </row>
    <row r="5" spans="1:66" x14ac:dyDescent="0.2">
      <c r="A5" t="s">
        <v>319</v>
      </c>
      <c r="B5" t="s">
        <v>480</v>
      </c>
      <c r="BF5">
        <v>0.626</v>
      </c>
      <c r="BH5">
        <v>0.61799999999999999</v>
      </c>
      <c r="BM5">
        <f t="shared" ref="BM5:BM48" si="1">MAX(BB5:BL5)</f>
        <v>0.626</v>
      </c>
      <c r="BN5" t="s">
        <v>480</v>
      </c>
    </row>
    <row r="6" spans="1:66" x14ac:dyDescent="0.2">
      <c r="A6" t="s">
        <v>284</v>
      </c>
      <c r="B6" t="s">
        <v>518</v>
      </c>
      <c r="BB6">
        <v>0.51400000000000001</v>
      </c>
      <c r="BM6">
        <f t="shared" si="1"/>
        <v>0.51400000000000001</v>
      </c>
      <c r="BN6" t="s">
        <v>518</v>
      </c>
    </row>
    <row r="7" spans="1:66" x14ac:dyDescent="0.2">
      <c r="A7" t="s">
        <v>285</v>
      </c>
      <c r="B7" t="s">
        <v>604</v>
      </c>
      <c r="BA7">
        <v>0.47199999999999998</v>
      </c>
      <c r="BB7">
        <v>0.48</v>
      </c>
      <c r="BC7">
        <v>0.48299999999999998</v>
      </c>
      <c r="BD7">
        <v>0.49399999999999999</v>
      </c>
      <c r="BE7">
        <v>0.48499999999999999</v>
      </c>
      <c r="BF7">
        <v>0.47899999999999998</v>
      </c>
      <c r="BG7">
        <v>0.48399999999999999</v>
      </c>
      <c r="BH7">
        <v>0.48</v>
      </c>
      <c r="BI7">
        <v>0.47899999999999998</v>
      </c>
      <c r="BJ7">
        <v>0.47799999999999998</v>
      </c>
      <c r="BK7">
        <v>0.497</v>
      </c>
      <c r="BL7">
        <v>0.48699999999999999</v>
      </c>
      <c r="BM7">
        <f t="shared" si="1"/>
        <v>0.497</v>
      </c>
      <c r="BN7" t="s">
        <v>604</v>
      </c>
    </row>
    <row r="8" spans="1:66" x14ac:dyDescent="0.2">
      <c r="A8" t="s">
        <v>296</v>
      </c>
      <c r="B8" t="s">
        <v>460</v>
      </c>
      <c r="AU8">
        <v>0.48199999999999998</v>
      </c>
      <c r="BB8">
        <v>0.495</v>
      </c>
      <c r="BM8">
        <f t="shared" si="1"/>
        <v>0.495</v>
      </c>
      <c r="BN8" t="s">
        <v>460</v>
      </c>
    </row>
    <row r="9" spans="1:66" x14ac:dyDescent="0.2">
      <c r="A9" t="s">
        <v>280</v>
      </c>
      <c r="B9" t="s">
        <v>464</v>
      </c>
      <c r="AW9">
        <v>0.50900000000000001</v>
      </c>
      <c r="AZ9">
        <v>0.48499999999999999</v>
      </c>
      <c r="BB9">
        <v>0.48199999999999998</v>
      </c>
      <c r="BD9">
        <v>0.46899999999999997</v>
      </c>
      <c r="BG9">
        <v>0.48099999999999998</v>
      </c>
      <c r="BM9">
        <f t="shared" si="1"/>
        <v>0.48199999999999998</v>
      </c>
      <c r="BN9" t="s">
        <v>464</v>
      </c>
    </row>
    <row r="10" spans="1:66" x14ac:dyDescent="0.2">
      <c r="A10" t="s">
        <v>283</v>
      </c>
      <c r="B10" t="s">
        <v>596</v>
      </c>
      <c r="AZ10">
        <v>0.48</v>
      </c>
      <c r="BB10">
        <v>0.47099999999999997</v>
      </c>
      <c r="BD10">
        <v>0.46500000000000002</v>
      </c>
      <c r="BF10">
        <v>0.45400000000000001</v>
      </c>
      <c r="BH10">
        <v>0.46</v>
      </c>
      <c r="BM10">
        <f t="shared" si="1"/>
        <v>0.47099999999999997</v>
      </c>
      <c r="BN10" t="s">
        <v>596</v>
      </c>
    </row>
    <row r="11" spans="1:66" x14ac:dyDescent="0.2">
      <c r="A11" t="s">
        <v>306</v>
      </c>
      <c r="B11" t="s">
        <v>490</v>
      </c>
      <c r="BC11">
        <v>0.45700000000000002</v>
      </c>
      <c r="BE11">
        <v>0.45900000000000002</v>
      </c>
      <c r="BG11">
        <v>0.45900000000000002</v>
      </c>
      <c r="BI11">
        <v>0.41799999999999998</v>
      </c>
      <c r="BK11">
        <v>0.42</v>
      </c>
      <c r="BM11">
        <f t="shared" si="1"/>
        <v>0.45900000000000002</v>
      </c>
      <c r="BN11" t="s">
        <v>490</v>
      </c>
    </row>
    <row r="12" spans="1:66" x14ac:dyDescent="0.2">
      <c r="A12" t="s">
        <v>317</v>
      </c>
      <c r="B12" t="s">
        <v>446</v>
      </c>
      <c r="BB12">
        <v>0.40300000000000002</v>
      </c>
      <c r="BC12">
        <v>0.39900000000000002</v>
      </c>
      <c r="BD12">
        <v>0.39</v>
      </c>
      <c r="BE12">
        <v>0.39800000000000002</v>
      </c>
      <c r="BF12">
        <v>0.40400000000000003</v>
      </c>
      <c r="BH12">
        <v>0.40899999999999997</v>
      </c>
      <c r="BI12">
        <v>0.39700000000000002</v>
      </c>
      <c r="BJ12">
        <v>0.41499999999999998</v>
      </c>
      <c r="BM12">
        <f t="shared" si="1"/>
        <v>0.41499999999999998</v>
      </c>
      <c r="BN12" t="s">
        <v>446</v>
      </c>
    </row>
    <row r="13" spans="1:66" x14ac:dyDescent="0.2">
      <c r="A13" t="s">
        <v>279</v>
      </c>
      <c r="B13" t="s">
        <v>264</v>
      </c>
      <c r="AW13">
        <v>0.35299999999999998</v>
      </c>
      <c r="AX13">
        <v>0.36299999999999999</v>
      </c>
      <c r="AY13">
        <v>0.33</v>
      </c>
      <c r="AZ13">
        <v>0.33</v>
      </c>
      <c r="BA13">
        <v>0.32900000000000001</v>
      </c>
      <c r="BB13">
        <v>0.34</v>
      </c>
      <c r="BC13">
        <v>0.35599999999999998</v>
      </c>
      <c r="BD13">
        <v>0.35399999999999998</v>
      </c>
      <c r="BE13">
        <v>0.36899999999999999</v>
      </c>
      <c r="BF13">
        <v>0.377</v>
      </c>
      <c r="BG13">
        <v>0.40200000000000002</v>
      </c>
      <c r="BH13">
        <v>0.39500000000000002</v>
      </c>
      <c r="BI13">
        <v>0.40799999999999997</v>
      </c>
      <c r="BJ13">
        <v>0.40200000000000002</v>
      </c>
      <c r="BM13">
        <f t="shared" si="1"/>
        <v>0.40799999999999997</v>
      </c>
      <c r="BN13" t="s">
        <v>264</v>
      </c>
    </row>
    <row r="14" spans="1:66" x14ac:dyDescent="0.2">
      <c r="A14" t="s">
        <v>318</v>
      </c>
      <c r="B14" t="s">
        <v>590</v>
      </c>
      <c r="BD14">
        <v>0.39600000000000002</v>
      </c>
      <c r="BE14">
        <v>0.39400000000000002</v>
      </c>
      <c r="BF14">
        <v>0.39</v>
      </c>
      <c r="BG14">
        <v>0.39100000000000001</v>
      </c>
      <c r="BH14">
        <v>0.39</v>
      </c>
      <c r="BI14">
        <v>0.39300000000000002</v>
      </c>
      <c r="BJ14">
        <v>0.39500000000000002</v>
      </c>
      <c r="BK14">
        <v>0.378</v>
      </c>
      <c r="BL14">
        <v>0.375</v>
      </c>
      <c r="BM14">
        <f t="shared" si="1"/>
        <v>0.39600000000000002</v>
      </c>
      <c r="BN14" t="s">
        <v>590</v>
      </c>
    </row>
    <row r="15" spans="1:66" x14ac:dyDescent="0.2">
      <c r="A15" t="s">
        <v>302</v>
      </c>
      <c r="B15" t="s">
        <v>746</v>
      </c>
      <c r="BB15">
        <v>0.38800000000000001</v>
      </c>
      <c r="BC15">
        <v>0.38500000000000001</v>
      </c>
      <c r="BD15">
        <v>0.372</v>
      </c>
      <c r="BE15">
        <v>0.36299999999999999</v>
      </c>
      <c r="BF15">
        <v>0.35199999999999998</v>
      </c>
      <c r="BG15">
        <v>0.35499999999999998</v>
      </c>
      <c r="BH15">
        <v>0.35399999999999998</v>
      </c>
      <c r="BI15">
        <v>0.34499999999999997</v>
      </c>
      <c r="BJ15">
        <v>0.33900000000000002</v>
      </c>
      <c r="BK15">
        <v>0.33100000000000002</v>
      </c>
      <c r="BM15">
        <f t="shared" si="1"/>
        <v>0.38800000000000001</v>
      </c>
      <c r="BN15" t="s">
        <v>746</v>
      </c>
    </row>
    <row r="16" spans="1:66" x14ac:dyDescent="0.2">
      <c r="A16" t="s">
        <v>303</v>
      </c>
      <c r="B16" t="s">
        <v>249</v>
      </c>
      <c r="AU16">
        <v>0.34899999999999998</v>
      </c>
      <c r="AV16">
        <v>0.35199999999999998</v>
      </c>
      <c r="AW16">
        <v>0.32800000000000001</v>
      </c>
      <c r="AX16">
        <v>0.33700000000000002</v>
      </c>
      <c r="AY16">
        <v>0.35699999999999998</v>
      </c>
      <c r="AZ16">
        <v>0.36499999999999999</v>
      </c>
      <c r="BA16">
        <v>0.32900000000000001</v>
      </c>
      <c r="BB16">
        <v>0.32100000000000001</v>
      </c>
      <c r="BC16">
        <v>0.35</v>
      </c>
      <c r="BD16">
        <v>0.35099999999999998</v>
      </c>
      <c r="BE16">
        <v>0.38</v>
      </c>
      <c r="BF16">
        <v>0.372</v>
      </c>
      <c r="BG16">
        <v>0.378</v>
      </c>
      <c r="BH16">
        <v>0.374</v>
      </c>
      <c r="BI16">
        <v>0.36099999999999999</v>
      </c>
      <c r="BJ16">
        <v>0.35699999999999998</v>
      </c>
      <c r="BM16">
        <f t="shared" si="1"/>
        <v>0.38</v>
      </c>
      <c r="BN16" t="s">
        <v>249</v>
      </c>
    </row>
    <row r="17" spans="1:66" x14ac:dyDescent="0.2">
      <c r="A17" t="s">
        <v>313</v>
      </c>
      <c r="B17" t="s">
        <v>472</v>
      </c>
      <c r="BB17">
        <v>0.376</v>
      </c>
      <c r="BG17">
        <v>0.33100000000000002</v>
      </c>
      <c r="BH17">
        <v>0.317</v>
      </c>
      <c r="BM17">
        <f t="shared" si="1"/>
        <v>0.376</v>
      </c>
      <c r="BN17" t="s">
        <v>472</v>
      </c>
    </row>
    <row r="18" spans="1:66" x14ac:dyDescent="0.2">
      <c r="A18" t="s">
        <v>299</v>
      </c>
      <c r="B18" t="s">
        <v>599</v>
      </c>
      <c r="BB18">
        <v>0.371</v>
      </c>
      <c r="BC18">
        <v>0.371</v>
      </c>
      <c r="BD18">
        <v>0.36</v>
      </c>
      <c r="BE18">
        <v>0.36499999999999999</v>
      </c>
      <c r="BF18">
        <v>0.36</v>
      </c>
      <c r="BG18">
        <v>0.34599999999999997</v>
      </c>
      <c r="BH18">
        <v>0.34399999999999997</v>
      </c>
      <c r="BI18">
        <v>0.34799999999999998</v>
      </c>
      <c r="BJ18">
        <v>0.34200000000000003</v>
      </c>
      <c r="BM18">
        <f t="shared" si="1"/>
        <v>0.371</v>
      </c>
      <c r="BN18" t="s">
        <v>599</v>
      </c>
    </row>
    <row r="19" spans="1:66" x14ac:dyDescent="0.2">
      <c r="A19" t="s">
        <v>312</v>
      </c>
      <c r="B19" t="s">
        <v>266</v>
      </c>
      <c r="AW19">
        <v>0.38</v>
      </c>
      <c r="AX19">
        <v>0.36</v>
      </c>
      <c r="AY19">
        <v>0.34899999999999998</v>
      </c>
      <c r="AZ19">
        <v>0.33300000000000002</v>
      </c>
      <c r="BA19">
        <v>0.33900000000000002</v>
      </c>
      <c r="BB19">
        <v>0.33900000000000002</v>
      </c>
      <c r="BC19">
        <v>0.34399999999999997</v>
      </c>
      <c r="BD19">
        <v>0.34699999999999998</v>
      </c>
      <c r="BE19">
        <v>0.371</v>
      </c>
      <c r="BF19">
        <v>0.34599999999999997</v>
      </c>
      <c r="BG19">
        <v>0.33200000000000002</v>
      </c>
      <c r="BH19">
        <v>0.35099999999999998</v>
      </c>
      <c r="BI19">
        <v>0.35</v>
      </c>
      <c r="BJ19">
        <v>0.33900000000000002</v>
      </c>
      <c r="BM19">
        <f t="shared" si="1"/>
        <v>0.371</v>
      </c>
      <c r="BN19" t="s">
        <v>266</v>
      </c>
    </row>
    <row r="20" spans="1:66" x14ac:dyDescent="0.2">
      <c r="A20" t="s">
        <v>293</v>
      </c>
      <c r="B20" t="s">
        <v>606</v>
      </c>
      <c r="D20" s="38">
        <v>0.26453795000000002</v>
      </c>
      <c r="E20" s="38">
        <v>0.25137619999999999</v>
      </c>
      <c r="F20" s="38">
        <v>0.27475149999999998</v>
      </c>
      <c r="G20" s="38">
        <v>0.26794614999999999</v>
      </c>
      <c r="H20" s="38">
        <v>0.254025</v>
      </c>
      <c r="I20" s="38">
        <v>0.26403399999999999</v>
      </c>
      <c r="J20" s="38">
        <v>0.25476405000000002</v>
      </c>
      <c r="K20" s="38">
        <v>0.25339584999999998</v>
      </c>
      <c r="L20" s="38">
        <v>0.26099915000000001</v>
      </c>
      <c r="M20" s="38">
        <v>0.26349734999999996</v>
      </c>
      <c r="N20" s="38">
        <v>0.271366</v>
      </c>
      <c r="O20" s="38">
        <v>0.27441815000000003</v>
      </c>
      <c r="P20" s="38">
        <v>0.26346230000000004</v>
      </c>
      <c r="Q20" s="38">
        <v>0.25596180000000002</v>
      </c>
      <c r="R20" s="38">
        <v>0.24748539999999999</v>
      </c>
      <c r="S20" s="38">
        <v>0.24708285000000002</v>
      </c>
      <c r="T20" s="38">
        <v>0.24399969999999999</v>
      </c>
      <c r="U20" s="38">
        <v>0.2439306</v>
      </c>
      <c r="V20" s="38">
        <v>0.25706289999999998</v>
      </c>
      <c r="W20" s="38">
        <v>0.2624128</v>
      </c>
      <c r="X20" s="38">
        <v>0.27017029999999997</v>
      </c>
      <c r="Y20" s="38">
        <v>0.26954635000000005</v>
      </c>
      <c r="Z20" s="38">
        <v>0.27701569999999998</v>
      </c>
      <c r="AA20" s="38">
        <v>0.2799101</v>
      </c>
      <c r="AB20" s="38">
        <v>0.29146989999999995</v>
      </c>
      <c r="AC20" s="38">
        <v>0.30210665000000003</v>
      </c>
      <c r="AD20" s="38">
        <v>0.31678335000000002</v>
      </c>
      <c r="AE20" s="38">
        <v>0.33366194999999998</v>
      </c>
      <c r="AF20" s="38">
        <v>0.33771715000000002</v>
      </c>
      <c r="AG20" s="38">
        <v>0.35262850000000001</v>
      </c>
      <c r="AH20" s="38">
        <v>0.35528519999999997</v>
      </c>
      <c r="AI20" s="38">
        <v>0.35710410000000004</v>
      </c>
      <c r="AJ20" s="38">
        <v>0.35701579999999999</v>
      </c>
      <c r="AK20" s="38">
        <v>0.35316305000000003</v>
      </c>
      <c r="AL20" s="38">
        <v>0.35262349999999998</v>
      </c>
      <c r="AM20" s="38">
        <v>0.35345409999999999</v>
      </c>
      <c r="AN20" s="38">
        <v>0.35973664999999999</v>
      </c>
      <c r="AO20" s="38">
        <v>0.36667315</v>
      </c>
      <c r="AP20" s="38">
        <v>0.36453080000000004</v>
      </c>
      <c r="AQ20" s="38">
        <v>0.37090645</v>
      </c>
      <c r="AR20" s="38">
        <v>0.36507339999999999</v>
      </c>
      <c r="AS20">
        <v>0.35899999999999999</v>
      </c>
      <c r="AT20">
        <v>0.35299999999999998</v>
      </c>
      <c r="AU20">
        <v>0.35399999999999998</v>
      </c>
      <c r="AV20">
        <v>0.35899999999999999</v>
      </c>
      <c r="AW20">
        <v>0.36399999999999999</v>
      </c>
      <c r="AX20">
        <v>0.373</v>
      </c>
      <c r="AY20">
        <v>0.36899999999999999</v>
      </c>
      <c r="AZ20">
        <v>0.374</v>
      </c>
      <c r="BA20">
        <v>0.35099999999999998</v>
      </c>
      <c r="BB20">
        <v>0.35399999999999998</v>
      </c>
      <c r="BC20">
        <v>0.35099999999999998</v>
      </c>
      <c r="BD20">
        <v>0.35799999999999998</v>
      </c>
      <c r="BE20">
        <v>0.35599999999999998</v>
      </c>
      <c r="BF20">
        <v>0.36</v>
      </c>
      <c r="BG20">
        <v>0.35099999999999998</v>
      </c>
      <c r="BH20">
        <v>0.35699999999999998</v>
      </c>
      <c r="BI20">
        <v>0.36599999999999999</v>
      </c>
      <c r="BJ20">
        <v>0.36599999999999999</v>
      </c>
      <c r="BK20">
        <v>0.35499999999999998</v>
      </c>
      <c r="BM20">
        <f t="shared" si="1"/>
        <v>0.36599999999999999</v>
      </c>
      <c r="BN20" t="s">
        <v>606</v>
      </c>
    </row>
    <row r="21" spans="1:66" x14ac:dyDescent="0.2">
      <c r="A21" t="s">
        <v>290</v>
      </c>
      <c r="B21" t="s">
        <v>239</v>
      </c>
      <c r="BD21">
        <v>0.35599999999999998</v>
      </c>
      <c r="BE21">
        <v>0.34599999999999997</v>
      </c>
      <c r="BF21">
        <v>0.33</v>
      </c>
      <c r="BG21">
        <v>0.314</v>
      </c>
      <c r="BH21">
        <v>0.309</v>
      </c>
      <c r="BI21">
        <v>0.30499999999999999</v>
      </c>
      <c r="BJ21">
        <v>0.30499999999999999</v>
      </c>
      <c r="BM21">
        <f t="shared" si="1"/>
        <v>0.35599999999999998</v>
      </c>
      <c r="BN21" t="s">
        <v>239</v>
      </c>
    </row>
    <row r="22" spans="1:66" x14ac:dyDescent="0.2">
      <c r="A22" t="s">
        <v>305</v>
      </c>
      <c r="B22" t="s">
        <v>254</v>
      </c>
      <c r="AU22">
        <v>0.36399999999999999</v>
      </c>
      <c r="AV22">
        <v>0.39100000000000001</v>
      </c>
      <c r="AW22">
        <v>0.35</v>
      </c>
      <c r="AX22">
        <v>0.375</v>
      </c>
      <c r="AY22">
        <v>0.375</v>
      </c>
      <c r="AZ22">
        <v>0.35399999999999998</v>
      </c>
      <c r="BA22">
        <v>0.34599999999999997</v>
      </c>
      <c r="BB22">
        <v>0.35099999999999998</v>
      </c>
      <c r="BC22">
        <v>0.34599999999999997</v>
      </c>
      <c r="BD22">
        <v>0.35099999999999998</v>
      </c>
      <c r="BE22">
        <v>0.34899999999999998</v>
      </c>
      <c r="BF22">
        <v>0.34599999999999997</v>
      </c>
      <c r="BG22">
        <v>0.34599999999999997</v>
      </c>
      <c r="BH22">
        <v>0.35499999999999998</v>
      </c>
      <c r="BI22">
        <v>0.35099999999999998</v>
      </c>
      <c r="BJ22">
        <v>0.34399999999999997</v>
      </c>
      <c r="BK22">
        <v>0.35499999999999998</v>
      </c>
      <c r="BM22">
        <f t="shared" si="1"/>
        <v>0.35499999999999998</v>
      </c>
      <c r="BN22" t="s">
        <v>254</v>
      </c>
    </row>
    <row r="23" spans="1:66" x14ac:dyDescent="0.2">
      <c r="A23" t="s">
        <v>289</v>
      </c>
      <c r="B23" t="s">
        <v>248</v>
      </c>
      <c r="AX23">
        <v>0.313</v>
      </c>
      <c r="AY23">
        <v>0.32700000000000001</v>
      </c>
      <c r="AZ23">
        <v>0.33300000000000002</v>
      </c>
      <c r="BA23">
        <v>0.33900000000000002</v>
      </c>
      <c r="BB23">
        <v>0.34100000000000003</v>
      </c>
      <c r="BC23">
        <v>0.33400000000000002</v>
      </c>
      <c r="BD23">
        <v>0.34499999999999997</v>
      </c>
      <c r="BE23">
        <v>0.34300000000000003</v>
      </c>
      <c r="BF23">
        <v>0.34399999999999997</v>
      </c>
      <c r="BG23">
        <v>0.34100000000000003</v>
      </c>
      <c r="BH23">
        <v>0.33300000000000002</v>
      </c>
      <c r="BI23">
        <v>0.33</v>
      </c>
      <c r="BJ23">
        <v>0.32</v>
      </c>
      <c r="BM23">
        <f t="shared" si="1"/>
        <v>0.34499999999999997</v>
      </c>
      <c r="BN23" t="s">
        <v>248</v>
      </c>
    </row>
    <row r="24" spans="1:66" x14ac:dyDescent="0.2">
      <c r="A24" t="s">
        <v>294</v>
      </c>
      <c r="B24" t="s">
        <v>256</v>
      </c>
      <c r="AU24">
        <v>0.33300000000000002</v>
      </c>
      <c r="AV24">
        <v>0.34499999999999997</v>
      </c>
      <c r="AW24">
        <v>0.33700000000000002</v>
      </c>
      <c r="AX24">
        <v>0.32900000000000001</v>
      </c>
      <c r="AY24">
        <v>0.32800000000000001</v>
      </c>
      <c r="AZ24">
        <v>0.33</v>
      </c>
      <c r="BA24">
        <v>0.33600000000000002</v>
      </c>
      <c r="BB24">
        <v>0.33300000000000002</v>
      </c>
      <c r="BC24">
        <v>0.33800000000000002</v>
      </c>
      <c r="BD24">
        <v>0.34200000000000003</v>
      </c>
      <c r="BE24">
        <v>0.33900000000000002</v>
      </c>
      <c r="BF24">
        <v>0.34</v>
      </c>
      <c r="BG24">
        <v>0.33300000000000002</v>
      </c>
      <c r="BH24">
        <v>0.31900000000000001</v>
      </c>
      <c r="BI24">
        <v>0.30599999999999999</v>
      </c>
      <c r="BJ24">
        <v>0.308</v>
      </c>
      <c r="BM24">
        <f t="shared" si="1"/>
        <v>0.34200000000000003</v>
      </c>
      <c r="BN24" t="s">
        <v>256</v>
      </c>
    </row>
    <row r="25" spans="1:66" x14ac:dyDescent="0.2">
      <c r="A25" t="s">
        <v>309</v>
      </c>
      <c r="B25" t="s">
        <v>642</v>
      </c>
      <c r="AW25">
        <v>0.33200000000000002</v>
      </c>
      <c r="AX25">
        <v>0.33100000000000002</v>
      </c>
      <c r="AY25">
        <v>0.32800000000000001</v>
      </c>
      <c r="AZ25">
        <v>0.32900000000000001</v>
      </c>
      <c r="BA25">
        <v>0.33500000000000002</v>
      </c>
      <c r="BB25">
        <v>0.32900000000000001</v>
      </c>
      <c r="BC25">
        <v>0.33500000000000002</v>
      </c>
      <c r="BD25">
        <v>0.34100000000000003</v>
      </c>
      <c r="BE25">
        <v>0.34100000000000003</v>
      </c>
      <c r="BF25">
        <v>0.32500000000000001</v>
      </c>
      <c r="BG25">
        <v>0.33300000000000002</v>
      </c>
      <c r="BH25">
        <v>0.33500000000000002</v>
      </c>
      <c r="BI25">
        <v>0.33</v>
      </c>
      <c r="BJ25">
        <v>0.32600000000000001</v>
      </c>
      <c r="BK25">
        <v>0.32</v>
      </c>
      <c r="BM25">
        <f t="shared" si="1"/>
        <v>0.34100000000000003</v>
      </c>
      <c r="BN25" t="s">
        <v>642</v>
      </c>
    </row>
    <row r="26" spans="1:66" x14ac:dyDescent="0.2">
      <c r="A26" t="s">
        <v>311</v>
      </c>
      <c r="B26" t="s">
        <v>250</v>
      </c>
      <c r="AU26">
        <v>0.38300000000000001</v>
      </c>
      <c r="AV26">
        <v>0.378</v>
      </c>
      <c r="AW26">
        <v>0.36799999999999999</v>
      </c>
      <c r="AX26">
        <v>0.36</v>
      </c>
      <c r="AY26">
        <v>0.35399999999999998</v>
      </c>
      <c r="AZ26">
        <v>0.33600000000000002</v>
      </c>
      <c r="BA26">
        <v>0.34100000000000003</v>
      </c>
      <c r="BB26">
        <v>0.33700000000000002</v>
      </c>
      <c r="BC26">
        <v>0.33700000000000002</v>
      </c>
      <c r="BD26">
        <v>0.34100000000000003</v>
      </c>
      <c r="BE26">
        <v>0.33800000000000002</v>
      </c>
      <c r="BF26">
        <v>0.33600000000000002</v>
      </c>
      <c r="BG26">
        <v>0.33100000000000002</v>
      </c>
      <c r="BH26">
        <v>0.32</v>
      </c>
      <c r="BI26">
        <v>0.317</v>
      </c>
      <c r="BJ26">
        <v>0.31</v>
      </c>
      <c r="BM26">
        <f t="shared" si="1"/>
        <v>0.34100000000000003</v>
      </c>
      <c r="BN26" t="s">
        <v>250</v>
      </c>
    </row>
    <row r="27" spans="1:66" x14ac:dyDescent="0.2">
      <c r="A27" t="s">
        <v>276</v>
      </c>
      <c r="B27" t="s">
        <v>631</v>
      </c>
      <c r="BC27">
        <v>0.32600000000000001</v>
      </c>
      <c r="BE27">
        <v>0.33700000000000002</v>
      </c>
      <c r="BG27">
        <v>0.33</v>
      </c>
      <c r="BI27">
        <v>0.32500000000000001</v>
      </c>
      <c r="BK27">
        <v>0.318</v>
      </c>
      <c r="BM27">
        <f t="shared" si="1"/>
        <v>0.33700000000000002</v>
      </c>
      <c r="BN27" t="s">
        <v>631</v>
      </c>
    </row>
    <row r="28" spans="1:66" x14ac:dyDescent="0.2">
      <c r="A28" t="s">
        <v>300</v>
      </c>
      <c r="B28" t="s">
        <v>245</v>
      </c>
      <c r="AU28">
        <v>0.33100000000000002</v>
      </c>
      <c r="AV28">
        <v>0.32400000000000001</v>
      </c>
      <c r="AW28">
        <v>0.32400000000000001</v>
      </c>
      <c r="AX28">
        <v>0.313</v>
      </c>
      <c r="AY28">
        <v>0.317</v>
      </c>
      <c r="AZ28">
        <v>0.315</v>
      </c>
      <c r="BA28">
        <v>0.32700000000000001</v>
      </c>
      <c r="BB28">
        <v>0.32700000000000001</v>
      </c>
      <c r="BC28">
        <v>0.33</v>
      </c>
      <c r="BD28">
        <v>0.32500000000000001</v>
      </c>
      <c r="BE28">
        <v>0.32600000000000001</v>
      </c>
      <c r="BF28">
        <v>0.33300000000000002</v>
      </c>
      <c r="BG28">
        <v>0.32700000000000001</v>
      </c>
      <c r="BH28">
        <v>0.33400000000000002</v>
      </c>
      <c r="BI28">
        <v>0.33</v>
      </c>
      <c r="BM28">
        <f t="shared" si="1"/>
        <v>0.33400000000000002</v>
      </c>
      <c r="BN28" t="s">
        <v>245</v>
      </c>
    </row>
    <row r="29" spans="1:66" x14ac:dyDescent="0.2">
      <c r="A29" t="s">
        <v>301</v>
      </c>
      <c r="B29" t="s">
        <v>622</v>
      </c>
      <c r="BI29">
        <v>0.33400000000000002</v>
      </c>
      <c r="BM29">
        <f t="shared" si="1"/>
        <v>0.33400000000000002</v>
      </c>
      <c r="BN29" t="s">
        <v>622</v>
      </c>
    </row>
    <row r="30" spans="1:66" x14ac:dyDescent="0.2">
      <c r="A30" t="s">
        <v>304</v>
      </c>
      <c r="B30" t="s">
        <v>244</v>
      </c>
      <c r="BF30">
        <v>0.30599999999999999</v>
      </c>
      <c r="BG30">
        <v>0.30499999999999999</v>
      </c>
      <c r="BH30">
        <v>0.32700000000000001</v>
      </c>
      <c r="BI30">
        <v>0.318</v>
      </c>
      <c r="BJ30">
        <v>0.30499999999999999</v>
      </c>
      <c r="BM30">
        <f t="shared" si="1"/>
        <v>0.32700000000000001</v>
      </c>
      <c r="BN30" t="s">
        <v>244</v>
      </c>
    </row>
    <row r="31" spans="1:66" x14ac:dyDescent="0.2">
      <c r="A31" t="s">
        <v>281</v>
      </c>
      <c r="B31" t="s">
        <v>636</v>
      </c>
      <c r="S31">
        <v>0.30299999999999999</v>
      </c>
      <c r="T31">
        <v>0.28899999999999998</v>
      </c>
      <c r="U31">
        <v>0.29399999999999998</v>
      </c>
      <c r="V31">
        <v>0.28899999999999998</v>
      </c>
      <c r="W31">
        <v>0.28899999999999998</v>
      </c>
      <c r="X31">
        <v>0.28799999999999998</v>
      </c>
      <c r="Y31">
        <v>0.29199999999999998</v>
      </c>
      <c r="Z31">
        <v>0.3</v>
      </c>
      <c r="AA31">
        <v>0.29699999999999999</v>
      </c>
      <c r="AB31">
        <v>0.29399999999999998</v>
      </c>
      <c r="AC31">
        <v>0.29299999999999998</v>
      </c>
      <c r="AD31">
        <v>0.29099999999999998</v>
      </c>
      <c r="AE31">
        <v>0.28599999999999998</v>
      </c>
      <c r="AF31">
        <v>0.28399999999999997</v>
      </c>
      <c r="AG31">
        <v>0.28899999999999998</v>
      </c>
      <c r="AH31">
        <v>0.29599999999999999</v>
      </c>
      <c r="AI31">
        <v>0.29599999999999999</v>
      </c>
      <c r="AJ31">
        <v>0.28999999999999998</v>
      </c>
      <c r="AK31">
        <v>0.29099999999999998</v>
      </c>
      <c r="AL31">
        <v>0.29299999999999998</v>
      </c>
      <c r="AM31">
        <v>0.30099999999999999</v>
      </c>
      <c r="AN31">
        <v>0.30399999999999999</v>
      </c>
      <c r="AO31">
        <v>0.31</v>
      </c>
      <c r="AP31">
        <v>0.308</v>
      </c>
      <c r="AQ31">
        <v>0.315</v>
      </c>
      <c r="AR31">
        <v>0.317</v>
      </c>
      <c r="AS31">
        <v>0.317</v>
      </c>
      <c r="AT31">
        <v>0.315</v>
      </c>
      <c r="AU31">
        <v>0.32100000000000001</v>
      </c>
      <c r="AV31">
        <v>0.315</v>
      </c>
      <c r="AW31">
        <v>0.316</v>
      </c>
      <c r="AX31">
        <v>0.317</v>
      </c>
      <c r="AY31">
        <v>0.315</v>
      </c>
      <c r="AZ31">
        <v>0.316</v>
      </c>
      <c r="BA31">
        <v>0.316</v>
      </c>
      <c r="BB31">
        <v>0.313</v>
      </c>
      <c r="BC31">
        <v>0.317</v>
      </c>
      <c r="BD31">
        <v>0.31900000000000001</v>
      </c>
      <c r="BE31">
        <v>0.312</v>
      </c>
      <c r="BF31">
        <v>0.318</v>
      </c>
      <c r="BG31">
        <v>0.307</v>
      </c>
      <c r="BH31">
        <v>0.31</v>
      </c>
      <c r="BI31">
        <v>0.30399999999999999</v>
      </c>
      <c r="BJ31">
        <v>0.3</v>
      </c>
      <c r="BK31">
        <v>0.28000000000000003</v>
      </c>
      <c r="BM31">
        <f t="shared" si="1"/>
        <v>0.31900000000000001</v>
      </c>
      <c r="BN31" t="s">
        <v>636</v>
      </c>
    </row>
    <row r="32" spans="1:66" x14ac:dyDescent="0.2">
      <c r="A32" t="s">
        <v>282</v>
      </c>
      <c r="B32" t="s">
        <v>639</v>
      </c>
      <c r="AW32">
        <v>0.30499999999999999</v>
      </c>
      <c r="AX32">
        <v>0.312</v>
      </c>
      <c r="AY32">
        <v>0.30599999999999999</v>
      </c>
      <c r="AZ32">
        <v>0.29699999999999999</v>
      </c>
      <c r="BA32">
        <v>0.29799999999999999</v>
      </c>
      <c r="BB32">
        <v>0.28899999999999998</v>
      </c>
      <c r="BC32">
        <v>0.28499999999999998</v>
      </c>
      <c r="BD32">
        <v>0.29499999999999998</v>
      </c>
      <c r="BE32">
        <v>0.29699999999999999</v>
      </c>
      <c r="BF32">
        <v>0.29599999999999999</v>
      </c>
      <c r="BG32">
        <v>0.30199999999999999</v>
      </c>
      <c r="BH32">
        <v>0.29899999999999999</v>
      </c>
      <c r="BI32">
        <v>0.311</v>
      </c>
      <c r="BJ32">
        <v>0.316</v>
      </c>
      <c r="BM32">
        <f t="shared" si="1"/>
        <v>0.316</v>
      </c>
      <c r="BN32" t="s">
        <v>639</v>
      </c>
    </row>
    <row r="33" spans="1:66" x14ac:dyDescent="0.2">
      <c r="A33" t="s">
        <v>297</v>
      </c>
      <c r="B33" t="s">
        <v>247</v>
      </c>
      <c r="AU33">
        <v>0.32300000000000001</v>
      </c>
      <c r="AV33">
        <v>0.32400000000000001</v>
      </c>
      <c r="AW33">
        <v>0.316</v>
      </c>
      <c r="AX33">
        <v>0.30399999999999999</v>
      </c>
      <c r="AY33">
        <v>0.29499999999999998</v>
      </c>
      <c r="AZ33">
        <v>0.312</v>
      </c>
      <c r="BA33">
        <v>0.29799999999999999</v>
      </c>
      <c r="BB33">
        <v>0.307</v>
      </c>
      <c r="BC33">
        <v>0.31</v>
      </c>
      <c r="BD33">
        <v>0.312</v>
      </c>
      <c r="BE33">
        <v>0.29799999999999999</v>
      </c>
      <c r="BF33">
        <v>0.29799999999999999</v>
      </c>
      <c r="BG33">
        <v>0.309</v>
      </c>
      <c r="BH33">
        <v>0.29499999999999998</v>
      </c>
      <c r="BI33">
        <v>0.29199999999999998</v>
      </c>
      <c r="BM33">
        <f t="shared" si="1"/>
        <v>0.312</v>
      </c>
      <c r="BN33" t="s">
        <v>247</v>
      </c>
    </row>
    <row r="34" spans="1:66" x14ac:dyDescent="0.2">
      <c r="A34" t="s">
        <v>307</v>
      </c>
      <c r="B34" t="s">
        <v>257</v>
      </c>
      <c r="BB34">
        <v>0.29399999999999998</v>
      </c>
      <c r="BC34">
        <v>0.29299999999999998</v>
      </c>
      <c r="BD34">
        <v>0.28699999999999998</v>
      </c>
      <c r="BE34">
        <v>0.30499999999999999</v>
      </c>
      <c r="BF34">
        <v>0.30499999999999999</v>
      </c>
      <c r="BG34">
        <v>0.29199999999999998</v>
      </c>
      <c r="BH34">
        <v>0.29799999999999999</v>
      </c>
      <c r="BI34">
        <v>0.29499999999999998</v>
      </c>
      <c r="BJ34">
        <v>0.312</v>
      </c>
      <c r="BK34">
        <v>0.30399999999999999</v>
      </c>
      <c r="BM34">
        <f t="shared" si="1"/>
        <v>0.312</v>
      </c>
      <c r="BN34" t="s">
        <v>257</v>
      </c>
    </row>
    <row r="35" spans="1:66" x14ac:dyDescent="0.2">
      <c r="A35" t="s">
        <v>292</v>
      </c>
      <c r="B35" t="s">
        <v>261</v>
      </c>
      <c r="BC35">
        <v>0.30499999999999999</v>
      </c>
      <c r="BD35">
        <v>0.29099999999999998</v>
      </c>
      <c r="BE35">
        <v>0.29299999999999998</v>
      </c>
      <c r="BF35">
        <v>0.29499999999999998</v>
      </c>
      <c r="BG35">
        <v>0.29099999999999998</v>
      </c>
      <c r="BH35">
        <v>0.29199999999999998</v>
      </c>
      <c r="BI35">
        <v>0.30099999999999999</v>
      </c>
      <c r="BJ35">
        <v>0.29199999999999998</v>
      </c>
      <c r="BM35">
        <f t="shared" si="1"/>
        <v>0.30499999999999999</v>
      </c>
      <c r="BN35" t="s">
        <v>261</v>
      </c>
    </row>
    <row r="36" spans="1:66" x14ac:dyDescent="0.2">
      <c r="A36" t="s">
        <v>310</v>
      </c>
      <c r="B36" t="s">
        <v>260</v>
      </c>
      <c r="AV36">
        <v>0.32700000000000001</v>
      </c>
      <c r="AW36">
        <v>0.315</v>
      </c>
      <c r="AX36">
        <v>0.315</v>
      </c>
      <c r="AY36">
        <v>0.307</v>
      </c>
      <c r="AZ36">
        <v>0.30299999999999999</v>
      </c>
      <c r="BA36">
        <v>0.30399999999999999</v>
      </c>
      <c r="BB36">
        <v>0.30099999999999999</v>
      </c>
      <c r="BC36">
        <v>0.29799999999999999</v>
      </c>
      <c r="BD36">
        <v>0.29899999999999999</v>
      </c>
      <c r="BE36">
        <v>0.29699999999999999</v>
      </c>
      <c r="BF36">
        <v>0.29099999999999998</v>
      </c>
      <c r="BG36">
        <v>0.28499999999999998</v>
      </c>
      <c r="BH36">
        <v>0.27500000000000002</v>
      </c>
      <c r="BI36">
        <v>0.28100000000000003</v>
      </c>
      <c r="BM36">
        <f t="shared" si="1"/>
        <v>0.30099999999999999</v>
      </c>
      <c r="BN36" t="s">
        <v>260</v>
      </c>
    </row>
    <row r="37" spans="1:66" x14ac:dyDescent="0.2">
      <c r="A37" t="s">
        <v>287</v>
      </c>
      <c r="B37" t="s">
        <v>253</v>
      </c>
      <c r="AY37">
        <v>0.28499999999999998</v>
      </c>
      <c r="BB37">
        <v>0.29099999999999998</v>
      </c>
      <c r="BC37">
        <v>0.28899999999999998</v>
      </c>
      <c r="BD37">
        <v>0.29199999999999998</v>
      </c>
      <c r="BE37">
        <v>0.28899999999999998</v>
      </c>
      <c r="BF37">
        <v>0.29299999999999998</v>
      </c>
      <c r="BG37">
        <v>0.29399999999999998</v>
      </c>
      <c r="BH37">
        <v>0.28899999999999998</v>
      </c>
      <c r="BI37">
        <v>0.28899999999999998</v>
      </c>
      <c r="BJ37">
        <v>0.29599999999999999</v>
      </c>
      <c r="BM37">
        <f t="shared" si="1"/>
        <v>0.29599999999999999</v>
      </c>
      <c r="BN37" t="s">
        <v>253</v>
      </c>
    </row>
    <row r="38" spans="1:66" x14ac:dyDescent="0.2">
      <c r="A38" t="s">
        <v>295</v>
      </c>
      <c r="B38" t="s">
        <v>255</v>
      </c>
      <c r="AW38">
        <v>0.26400000000000001</v>
      </c>
      <c r="AX38">
        <v>0.25700000000000001</v>
      </c>
      <c r="AY38">
        <v>0.246</v>
      </c>
      <c r="AZ38">
        <v>0.24099999999999999</v>
      </c>
      <c r="BA38">
        <v>0.26600000000000001</v>
      </c>
      <c r="BB38">
        <v>0.26900000000000002</v>
      </c>
      <c r="BC38">
        <v>0.27900000000000003</v>
      </c>
      <c r="BD38">
        <v>0.28599999999999998</v>
      </c>
      <c r="BE38">
        <v>0.28100000000000003</v>
      </c>
      <c r="BF38">
        <v>0.28399999999999997</v>
      </c>
      <c r="BG38">
        <v>0.28000000000000003</v>
      </c>
      <c r="BH38">
        <v>0.28899999999999998</v>
      </c>
      <c r="BI38">
        <v>0.28000000000000003</v>
      </c>
      <c r="BJ38">
        <v>0.28599999999999998</v>
      </c>
      <c r="BM38">
        <f t="shared" si="1"/>
        <v>0.28899999999999998</v>
      </c>
      <c r="BN38" t="s">
        <v>255</v>
      </c>
    </row>
    <row r="39" spans="1:66" x14ac:dyDescent="0.2">
      <c r="A39" t="s">
        <v>277</v>
      </c>
      <c r="B39" t="s">
        <v>252</v>
      </c>
      <c r="AX39">
        <v>0.28399999999999997</v>
      </c>
      <c r="AY39">
        <v>0.28000000000000003</v>
      </c>
      <c r="AZ39">
        <v>0.28899999999999998</v>
      </c>
      <c r="BA39">
        <v>0.28000000000000003</v>
      </c>
      <c r="BB39">
        <v>0.28100000000000003</v>
      </c>
      <c r="BC39">
        <v>0.27600000000000002</v>
      </c>
      <c r="BD39">
        <v>0.28000000000000003</v>
      </c>
      <c r="BE39">
        <v>0.27400000000000002</v>
      </c>
      <c r="BF39">
        <v>0.27500000000000002</v>
      </c>
      <c r="BG39">
        <v>0.28399999999999997</v>
      </c>
      <c r="BH39">
        <v>0.27500000000000002</v>
      </c>
      <c r="BI39">
        <v>0.28000000000000003</v>
      </c>
      <c r="BJ39">
        <v>0.27400000000000002</v>
      </c>
      <c r="BM39">
        <f t="shared" si="1"/>
        <v>0.28399999999999997</v>
      </c>
      <c r="BN39" t="s">
        <v>252</v>
      </c>
    </row>
    <row r="40" spans="1:66" x14ac:dyDescent="0.2">
      <c r="A40" t="s">
        <v>316</v>
      </c>
      <c r="B40" t="s">
        <v>242</v>
      </c>
      <c r="BD40">
        <v>0.26700000000000002</v>
      </c>
      <c r="BE40">
        <v>0.27200000000000002</v>
      </c>
      <c r="BF40">
        <v>0.27600000000000002</v>
      </c>
      <c r="BG40">
        <v>0.28000000000000003</v>
      </c>
      <c r="BH40">
        <v>0.28199999999999997</v>
      </c>
      <c r="BI40">
        <v>0.27300000000000002</v>
      </c>
      <c r="BJ40">
        <v>0.27700000000000002</v>
      </c>
      <c r="BK40">
        <v>0.27600000000000002</v>
      </c>
      <c r="BM40">
        <f t="shared" si="1"/>
        <v>0.28199999999999997</v>
      </c>
      <c r="BN40" t="s">
        <v>242</v>
      </c>
    </row>
    <row r="41" spans="1:66" x14ac:dyDescent="0.2">
      <c r="A41" t="s">
        <v>291</v>
      </c>
      <c r="B41" t="s">
        <v>241</v>
      </c>
      <c r="AD41">
        <v>0.20899999999999999</v>
      </c>
      <c r="AE41">
        <v>0.21299999999999999</v>
      </c>
      <c r="AF41">
        <v>0.217</v>
      </c>
      <c r="AG41">
        <v>0.215</v>
      </c>
      <c r="AH41">
        <v>0.21199999999999999</v>
      </c>
      <c r="AI41">
        <v>0.21099999999999999</v>
      </c>
      <c r="AJ41">
        <v>0.214</v>
      </c>
      <c r="AK41">
        <v>0.215</v>
      </c>
      <c r="AL41">
        <v>0.22</v>
      </c>
      <c r="AM41">
        <v>0.224</v>
      </c>
      <c r="AN41">
        <v>0.23499999999999999</v>
      </c>
      <c r="AO41">
        <v>0.24299999999999999</v>
      </c>
      <c r="AP41">
        <v>0.25</v>
      </c>
      <c r="AQ41">
        <v>0.254</v>
      </c>
      <c r="AR41">
        <v>0.26200000000000001</v>
      </c>
      <c r="AS41">
        <v>0.25800000000000001</v>
      </c>
      <c r="AT41">
        <v>0.26100000000000001</v>
      </c>
      <c r="AU41">
        <v>0.26600000000000001</v>
      </c>
      <c r="AV41">
        <v>0.26500000000000001</v>
      </c>
      <c r="AW41">
        <v>0.26800000000000002</v>
      </c>
      <c r="AX41">
        <v>0.26900000000000002</v>
      </c>
      <c r="AY41">
        <v>0.26400000000000001</v>
      </c>
      <c r="AZ41">
        <v>0.25900000000000001</v>
      </c>
      <c r="BA41">
        <v>0.26400000000000001</v>
      </c>
      <c r="BB41">
        <v>0.26400000000000001</v>
      </c>
      <c r="BC41">
        <v>0.26</v>
      </c>
      <c r="BD41">
        <v>0.26200000000000001</v>
      </c>
      <c r="BE41">
        <v>0.25700000000000001</v>
      </c>
      <c r="BF41">
        <v>0.26</v>
      </c>
      <c r="BG41">
        <v>0.25900000000000001</v>
      </c>
      <c r="BH41">
        <v>0.26600000000000001</v>
      </c>
      <c r="BI41">
        <v>0.26900000000000002</v>
      </c>
      <c r="BJ41">
        <v>0.27300000000000002</v>
      </c>
      <c r="BK41">
        <v>0.26500000000000001</v>
      </c>
      <c r="BM41">
        <f t="shared" si="1"/>
        <v>0.27300000000000002</v>
      </c>
      <c r="BN41" t="s">
        <v>241</v>
      </c>
    </row>
    <row r="42" spans="1:66" x14ac:dyDescent="0.2">
      <c r="A42" t="s">
        <v>308</v>
      </c>
      <c r="B42" t="s">
        <v>646</v>
      </c>
      <c r="AU42">
        <v>0.28499999999999998</v>
      </c>
      <c r="AY42">
        <v>0.25</v>
      </c>
      <c r="AZ42">
        <v>0.245</v>
      </c>
      <c r="BA42">
        <v>0.249</v>
      </c>
      <c r="BB42">
        <v>0.25</v>
      </c>
      <c r="BC42">
        <v>0.253</v>
      </c>
      <c r="BD42">
        <v>0.252</v>
      </c>
      <c r="BE42">
        <v>0.25700000000000001</v>
      </c>
      <c r="BF42">
        <v>0.27200000000000002</v>
      </c>
      <c r="BG42">
        <v>0.26200000000000001</v>
      </c>
      <c r="BH42">
        <v>0.26200000000000001</v>
      </c>
      <c r="BI42">
        <v>0.26200000000000001</v>
      </c>
      <c r="BJ42">
        <v>0.26100000000000001</v>
      </c>
      <c r="BK42">
        <v>0.26300000000000001</v>
      </c>
      <c r="BM42">
        <f t="shared" si="1"/>
        <v>0.27200000000000002</v>
      </c>
      <c r="BN42" t="s">
        <v>646</v>
      </c>
    </row>
    <row r="43" spans="1:66" x14ac:dyDescent="0.2">
      <c r="A43" t="s">
        <v>314</v>
      </c>
      <c r="B43" t="s">
        <v>747</v>
      </c>
      <c r="AU43">
        <v>0.26700000000000002</v>
      </c>
      <c r="AV43">
        <v>0.28899999999999998</v>
      </c>
      <c r="AW43">
        <v>0.251</v>
      </c>
      <c r="AX43">
        <v>0.246</v>
      </c>
      <c r="AY43">
        <v>0.25700000000000001</v>
      </c>
      <c r="AZ43">
        <v>0.26700000000000002</v>
      </c>
      <c r="BA43">
        <v>0.26500000000000001</v>
      </c>
      <c r="BB43">
        <v>0.26200000000000001</v>
      </c>
      <c r="BC43">
        <v>0.251</v>
      </c>
      <c r="BD43">
        <v>0.27</v>
      </c>
      <c r="BE43">
        <v>0.247</v>
      </c>
      <c r="BF43">
        <v>0.25</v>
      </c>
      <c r="BG43">
        <v>0.24099999999999999</v>
      </c>
      <c r="BH43">
        <v>0.22</v>
      </c>
      <c r="BI43">
        <v>0.23599999999999999</v>
      </c>
      <c r="BJ43">
        <v>0.222</v>
      </c>
      <c r="BM43">
        <f t="shared" si="1"/>
        <v>0.27</v>
      </c>
      <c r="BN43" t="s">
        <v>747</v>
      </c>
    </row>
    <row r="44" spans="1:66" x14ac:dyDescent="0.2">
      <c r="A44" t="s">
        <v>288</v>
      </c>
      <c r="B44" t="s">
        <v>251</v>
      </c>
      <c r="BB44">
        <v>0.251</v>
      </c>
      <c r="BC44">
        <v>0.249</v>
      </c>
      <c r="BD44">
        <v>0.254</v>
      </c>
      <c r="BE44">
        <v>0.25600000000000001</v>
      </c>
      <c r="BF44">
        <v>0.26300000000000001</v>
      </c>
      <c r="BG44">
        <v>0.26100000000000001</v>
      </c>
      <c r="BH44">
        <v>0.26400000000000001</v>
      </c>
      <c r="BI44">
        <v>0.26300000000000001</v>
      </c>
      <c r="BJ44">
        <v>0.26800000000000002</v>
      </c>
      <c r="BM44">
        <f t="shared" si="1"/>
        <v>0.26800000000000002</v>
      </c>
      <c r="BN44" t="s">
        <v>251</v>
      </c>
    </row>
    <row r="45" spans="1:66" x14ac:dyDescent="0.2">
      <c r="A45" t="s">
        <v>298</v>
      </c>
      <c r="B45" t="s">
        <v>644</v>
      </c>
      <c r="AU45">
        <v>0.26100000000000001</v>
      </c>
      <c r="AV45">
        <v>0.27300000000000002</v>
      </c>
      <c r="AW45">
        <v>0.28899999999999998</v>
      </c>
      <c r="AX45">
        <v>0.28499999999999998</v>
      </c>
      <c r="AY45">
        <v>0.30599999999999999</v>
      </c>
      <c r="AZ45">
        <v>0.26600000000000001</v>
      </c>
      <c r="BA45">
        <v>0.248</v>
      </c>
      <c r="BB45">
        <v>0.252</v>
      </c>
      <c r="BC45">
        <v>0.252</v>
      </c>
      <c r="BD45">
        <v>0.24</v>
      </c>
      <c r="BE45">
        <v>0.246</v>
      </c>
      <c r="BF45">
        <v>0.25700000000000001</v>
      </c>
      <c r="BG45">
        <v>0.26400000000000001</v>
      </c>
      <c r="BH45">
        <v>0.25</v>
      </c>
      <c r="BM45">
        <f t="shared" si="1"/>
        <v>0.26400000000000001</v>
      </c>
      <c r="BN45" t="s">
        <v>644</v>
      </c>
    </row>
    <row r="46" spans="1:66" x14ac:dyDescent="0.2">
      <c r="A46" t="s">
        <v>278</v>
      </c>
      <c r="B46" t="s">
        <v>259</v>
      </c>
      <c r="BI46">
        <v>0.25800000000000001</v>
      </c>
      <c r="BJ46">
        <v>0.26200000000000001</v>
      </c>
      <c r="BM46">
        <f t="shared" si="1"/>
        <v>0.26200000000000001</v>
      </c>
      <c r="BN46" t="s">
        <v>259</v>
      </c>
    </row>
    <row r="47" spans="1:66" x14ac:dyDescent="0.2">
      <c r="A47" t="s">
        <v>286</v>
      </c>
      <c r="B47" t="s">
        <v>748</v>
      </c>
      <c r="AU47">
        <v>0.26700000000000002</v>
      </c>
      <c r="AV47">
        <v>0.26100000000000001</v>
      </c>
      <c r="AW47">
        <v>0.26</v>
      </c>
      <c r="AX47">
        <v>0.25600000000000001</v>
      </c>
      <c r="AY47">
        <v>0.25900000000000001</v>
      </c>
      <c r="AZ47">
        <v>0.25700000000000001</v>
      </c>
      <c r="BA47">
        <v>0.26</v>
      </c>
      <c r="BB47">
        <v>0.25700000000000001</v>
      </c>
      <c r="BC47">
        <v>0.254</v>
      </c>
      <c r="BD47">
        <v>0.25900000000000001</v>
      </c>
      <c r="BE47">
        <v>0.25700000000000001</v>
      </c>
      <c r="BF47">
        <v>0.25800000000000001</v>
      </c>
      <c r="BG47">
        <v>0.253</v>
      </c>
      <c r="BH47">
        <v>0.249</v>
      </c>
      <c r="BI47">
        <v>0.249</v>
      </c>
      <c r="BJ47">
        <v>0.248</v>
      </c>
      <c r="BM47">
        <f t="shared" si="1"/>
        <v>0.25900000000000001</v>
      </c>
      <c r="BN47" t="s">
        <v>748</v>
      </c>
    </row>
    <row r="48" spans="1:66" x14ac:dyDescent="0.2">
      <c r="A48" t="s">
        <v>315</v>
      </c>
      <c r="B48" t="s">
        <v>240</v>
      </c>
      <c r="AU48">
        <v>0.24099999999999999</v>
      </c>
      <c r="AV48">
        <v>0.24</v>
      </c>
      <c r="AW48">
        <v>0.23699999999999999</v>
      </c>
      <c r="AX48">
        <v>0.23799999999999999</v>
      </c>
      <c r="AY48">
        <v>0.23400000000000001</v>
      </c>
      <c r="AZ48">
        <v>0.245</v>
      </c>
      <c r="BA48">
        <v>0.245</v>
      </c>
      <c r="BB48">
        <v>0.24299999999999999</v>
      </c>
      <c r="BC48">
        <v>0.249</v>
      </c>
      <c r="BD48">
        <v>0.254</v>
      </c>
      <c r="BE48">
        <v>0.251</v>
      </c>
      <c r="BF48">
        <v>0.25</v>
      </c>
      <c r="BG48">
        <v>0.24399999999999999</v>
      </c>
      <c r="BH48">
        <v>0.24299999999999999</v>
      </c>
      <c r="BI48">
        <v>0.249</v>
      </c>
      <c r="BJ48">
        <v>0.246</v>
      </c>
      <c r="BM48">
        <f t="shared" si="1"/>
        <v>0.254</v>
      </c>
      <c r="BN48" t="s">
        <v>240</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8AA81D-3EB8-1241-B72A-08EFE5FC8CB7}">
  <dimension ref="A1:M118"/>
  <sheetViews>
    <sheetView workbookViewId="0"/>
  </sheetViews>
  <sheetFormatPr baseColWidth="10" defaultRowHeight="16" x14ac:dyDescent="0.2"/>
  <sheetData>
    <row r="1" spans="1:13" x14ac:dyDescent="0.2">
      <c r="A1" s="12" t="s">
        <v>770</v>
      </c>
    </row>
    <row r="3" spans="1:13" x14ac:dyDescent="0.2">
      <c r="A3" t="s">
        <v>762</v>
      </c>
    </row>
    <row r="10" spans="1:13" x14ac:dyDescent="0.2">
      <c r="A10" t="s">
        <v>749</v>
      </c>
      <c r="B10" t="s">
        <v>750</v>
      </c>
      <c r="C10" t="s">
        <v>751</v>
      </c>
      <c r="D10" t="s">
        <v>752</v>
      </c>
      <c r="E10" t="s">
        <v>753</v>
      </c>
      <c r="F10" t="s">
        <v>754</v>
      </c>
      <c r="G10" t="s">
        <v>755</v>
      </c>
      <c r="H10" t="s">
        <v>761</v>
      </c>
    </row>
    <row r="11" spans="1:13" x14ac:dyDescent="0.2">
      <c r="A11" t="s">
        <v>314</v>
      </c>
      <c r="B11" t="s">
        <v>756</v>
      </c>
      <c r="C11" t="s">
        <v>757</v>
      </c>
      <c r="D11" t="s">
        <v>758</v>
      </c>
      <c r="E11" t="s">
        <v>759</v>
      </c>
      <c r="F11">
        <v>2019</v>
      </c>
      <c r="G11">
        <v>0.222</v>
      </c>
      <c r="H11" s="1" t="s">
        <v>760</v>
      </c>
      <c r="I11">
        <v>1</v>
      </c>
      <c r="J11" t="s">
        <v>314</v>
      </c>
      <c r="K11" t="s">
        <v>314</v>
      </c>
      <c r="L11" t="s">
        <v>747</v>
      </c>
      <c r="M11">
        <f>G11</f>
        <v>0.222</v>
      </c>
    </row>
    <row r="12" spans="1:13" x14ac:dyDescent="0.2">
      <c r="A12" t="s">
        <v>315</v>
      </c>
      <c r="B12" t="s">
        <v>756</v>
      </c>
      <c r="C12" t="s">
        <v>757</v>
      </c>
      <c r="D12" t="s">
        <v>758</v>
      </c>
      <c r="E12" t="s">
        <v>759</v>
      </c>
      <c r="F12">
        <v>2019</v>
      </c>
      <c r="G12">
        <v>0.246</v>
      </c>
      <c r="H12" s="1" t="s">
        <v>760</v>
      </c>
      <c r="I12">
        <v>2</v>
      </c>
      <c r="J12" t="s">
        <v>315</v>
      </c>
      <c r="K12" t="s">
        <v>315</v>
      </c>
      <c r="L12" t="s">
        <v>240</v>
      </c>
      <c r="M12">
        <f t="shared" ref="M12:M51" si="0">G12</f>
        <v>0.246</v>
      </c>
    </row>
    <row r="13" spans="1:13" x14ac:dyDescent="0.2">
      <c r="A13" t="s">
        <v>286</v>
      </c>
      <c r="B13" t="s">
        <v>756</v>
      </c>
      <c r="C13" t="s">
        <v>757</v>
      </c>
      <c r="D13" t="s">
        <v>758</v>
      </c>
      <c r="E13" t="s">
        <v>759</v>
      </c>
      <c r="F13">
        <v>2019</v>
      </c>
      <c r="G13">
        <v>0.248</v>
      </c>
      <c r="H13" s="1" t="s">
        <v>760</v>
      </c>
      <c r="I13">
        <v>3</v>
      </c>
      <c r="J13" t="s">
        <v>286</v>
      </c>
      <c r="K13" t="s">
        <v>286</v>
      </c>
      <c r="L13" t="s">
        <v>748</v>
      </c>
      <c r="M13">
        <f t="shared" si="0"/>
        <v>0.248</v>
      </c>
    </row>
    <row r="14" spans="1:13" x14ac:dyDescent="0.2">
      <c r="A14" t="s">
        <v>298</v>
      </c>
      <c r="B14" t="s">
        <v>756</v>
      </c>
      <c r="C14" t="s">
        <v>757</v>
      </c>
      <c r="D14" t="s">
        <v>758</v>
      </c>
      <c r="E14" t="s">
        <v>759</v>
      </c>
      <c r="F14">
        <v>2017</v>
      </c>
      <c r="G14">
        <v>0.25</v>
      </c>
      <c r="H14" s="1" t="s">
        <v>760</v>
      </c>
      <c r="I14">
        <v>4</v>
      </c>
      <c r="J14" t="s">
        <v>298</v>
      </c>
      <c r="K14" t="s">
        <v>298</v>
      </c>
      <c r="L14" t="s">
        <v>644</v>
      </c>
      <c r="M14">
        <f t="shared" si="0"/>
        <v>0.25</v>
      </c>
    </row>
    <row r="15" spans="1:13" x14ac:dyDescent="0.2">
      <c r="A15" t="s">
        <v>308</v>
      </c>
      <c r="B15" t="s">
        <v>756</v>
      </c>
      <c r="C15" t="s">
        <v>757</v>
      </c>
      <c r="D15" t="s">
        <v>758</v>
      </c>
      <c r="E15" t="s">
        <v>759</v>
      </c>
      <c r="F15">
        <v>2019</v>
      </c>
      <c r="G15">
        <v>0.26100000000000001</v>
      </c>
      <c r="H15" s="1" t="s">
        <v>760</v>
      </c>
      <c r="I15">
        <v>5</v>
      </c>
      <c r="J15" t="s">
        <v>308</v>
      </c>
      <c r="K15" t="s">
        <v>308</v>
      </c>
      <c r="L15" t="s">
        <v>646</v>
      </c>
      <c r="M15">
        <f t="shared" si="0"/>
        <v>0.26100000000000001</v>
      </c>
    </row>
    <row r="16" spans="1:13" x14ac:dyDescent="0.2">
      <c r="A16" t="s">
        <v>278</v>
      </c>
      <c r="B16" t="s">
        <v>756</v>
      </c>
      <c r="C16" t="s">
        <v>757</v>
      </c>
      <c r="D16" t="s">
        <v>758</v>
      </c>
      <c r="E16" t="s">
        <v>759</v>
      </c>
      <c r="F16">
        <v>2019</v>
      </c>
      <c r="G16">
        <v>0.26200000000000001</v>
      </c>
      <c r="H16" s="1" t="s">
        <v>760</v>
      </c>
      <c r="I16">
        <v>6</v>
      </c>
      <c r="J16" t="s">
        <v>278</v>
      </c>
      <c r="K16" t="s">
        <v>278</v>
      </c>
      <c r="L16" t="s">
        <v>259</v>
      </c>
      <c r="M16">
        <f t="shared" si="0"/>
        <v>0.26200000000000001</v>
      </c>
    </row>
    <row r="17" spans="1:13" x14ac:dyDescent="0.2">
      <c r="A17" t="s">
        <v>288</v>
      </c>
      <c r="B17" t="s">
        <v>756</v>
      </c>
      <c r="C17" t="s">
        <v>757</v>
      </c>
      <c r="D17" t="s">
        <v>758</v>
      </c>
      <c r="E17" t="s">
        <v>759</v>
      </c>
      <c r="F17">
        <v>2018</v>
      </c>
      <c r="G17">
        <v>0.26300000000000001</v>
      </c>
      <c r="H17" s="1" t="s">
        <v>760</v>
      </c>
      <c r="I17">
        <v>7</v>
      </c>
      <c r="J17" t="s">
        <v>288</v>
      </c>
      <c r="K17" t="s">
        <v>288</v>
      </c>
      <c r="L17" t="s">
        <v>251</v>
      </c>
      <c r="M17">
        <f t="shared" si="0"/>
        <v>0.26300000000000001</v>
      </c>
    </row>
    <row r="18" spans="1:13" x14ac:dyDescent="0.2">
      <c r="A18" t="s">
        <v>291</v>
      </c>
      <c r="B18" t="s">
        <v>756</v>
      </c>
      <c r="C18" t="s">
        <v>757</v>
      </c>
      <c r="D18" t="s">
        <v>758</v>
      </c>
      <c r="E18" t="s">
        <v>759</v>
      </c>
      <c r="F18">
        <v>2018</v>
      </c>
      <c r="G18">
        <v>0.26900000000000002</v>
      </c>
      <c r="H18" s="1" t="s">
        <v>760</v>
      </c>
      <c r="I18">
        <v>8</v>
      </c>
      <c r="J18" t="s">
        <v>291</v>
      </c>
      <c r="K18" t="s">
        <v>291</v>
      </c>
      <c r="L18" t="s">
        <v>241</v>
      </c>
      <c r="M18">
        <f t="shared" si="0"/>
        <v>0.26900000000000002</v>
      </c>
    </row>
    <row r="19" spans="1:13" x14ac:dyDescent="0.2">
      <c r="A19" t="s">
        <v>277</v>
      </c>
      <c r="B19" t="s">
        <v>756</v>
      </c>
      <c r="C19" t="s">
        <v>757</v>
      </c>
      <c r="D19" t="s">
        <v>758</v>
      </c>
      <c r="E19" t="s">
        <v>759</v>
      </c>
      <c r="F19">
        <v>2019</v>
      </c>
      <c r="G19">
        <v>0.27400000000000002</v>
      </c>
      <c r="H19" s="1" t="s">
        <v>760</v>
      </c>
      <c r="I19">
        <v>9</v>
      </c>
      <c r="J19" t="s">
        <v>277</v>
      </c>
      <c r="K19" t="s">
        <v>277</v>
      </c>
      <c r="L19" t="s">
        <v>252</v>
      </c>
      <c r="M19">
        <f t="shared" si="0"/>
        <v>0.27400000000000002</v>
      </c>
    </row>
    <row r="20" spans="1:13" x14ac:dyDescent="0.2">
      <c r="A20" t="s">
        <v>316</v>
      </c>
      <c r="B20" t="s">
        <v>756</v>
      </c>
      <c r="C20" t="s">
        <v>757</v>
      </c>
      <c r="D20" t="s">
        <v>758</v>
      </c>
      <c r="E20" t="s">
        <v>759</v>
      </c>
      <c r="F20">
        <v>2020</v>
      </c>
      <c r="G20">
        <v>0.27800000000000002</v>
      </c>
      <c r="H20" s="1" t="s">
        <v>760</v>
      </c>
      <c r="I20">
        <v>10</v>
      </c>
      <c r="J20" t="s">
        <v>316</v>
      </c>
      <c r="K20" t="s">
        <v>316</v>
      </c>
      <c r="L20" t="s">
        <v>242</v>
      </c>
      <c r="M20">
        <f t="shared" si="0"/>
        <v>0.27800000000000002</v>
      </c>
    </row>
    <row r="21" spans="1:13" x14ac:dyDescent="0.2">
      <c r="A21" t="s">
        <v>310</v>
      </c>
      <c r="B21" t="s">
        <v>756</v>
      </c>
      <c r="C21" t="s">
        <v>757</v>
      </c>
      <c r="D21" t="s">
        <v>758</v>
      </c>
      <c r="E21" t="s">
        <v>759</v>
      </c>
      <c r="F21">
        <v>2018</v>
      </c>
      <c r="G21">
        <v>0.28100000000000003</v>
      </c>
      <c r="H21" s="1" t="s">
        <v>760</v>
      </c>
      <c r="I21">
        <v>11</v>
      </c>
      <c r="J21" t="s">
        <v>310</v>
      </c>
      <c r="K21" t="s">
        <v>310</v>
      </c>
      <c r="L21" t="s">
        <v>260</v>
      </c>
      <c r="M21">
        <f t="shared" si="0"/>
        <v>0.28100000000000003</v>
      </c>
    </row>
    <row r="22" spans="1:13" x14ac:dyDescent="0.2">
      <c r="A22" t="s">
        <v>295</v>
      </c>
      <c r="B22" t="s">
        <v>756</v>
      </c>
      <c r="C22" t="s">
        <v>757</v>
      </c>
      <c r="D22" t="s">
        <v>758</v>
      </c>
      <c r="E22" t="s">
        <v>759</v>
      </c>
      <c r="F22">
        <v>2019</v>
      </c>
      <c r="G22">
        <v>0.28599999999999998</v>
      </c>
      <c r="H22" s="1" t="s">
        <v>760</v>
      </c>
      <c r="I22">
        <v>12</v>
      </c>
      <c r="J22" t="s">
        <v>295</v>
      </c>
      <c r="K22" t="s">
        <v>295</v>
      </c>
      <c r="L22" t="s">
        <v>255</v>
      </c>
      <c r="M22">
        <f t="shared" si="0"/>
        <v>0.28599999999999998</v>
      </c>
    </row>
    <row r="23" spans="1:13" x14ac:dyDescent="0.2">
      <c r="A23" t="s">
        <v>287</v>
      </c>
      <c r="B23" t="s">
        <v>756</v>
      </c>
      <c r="C23" t="s">
        <v>757</v>
      </c>
      <c r="D23" t="s">
        <v>758</v>
      </c>
      <c r="E23" t="s">
        <v>759</v>
      </c>
      <c r="F23">
        <v>2018</v>
      </c>
      <c r="G23">
        <v>0.28899999999999998</v>
      </c>
      <c r="H23" s="1" t="s">
        <v>760</v>
      </c>
      <c r="I23">
        <v>13</v>
      </c>
      <c r="J23" t="s">
        <v>287</v>
      </c>
      <c r="K23" t="s">
        <v>287</v>
      </c>
      <c r="L23" t="s">
        <v>253</v>
      </c>
      <c r="M23">
        <f t="shared" si="0"/>
        <v>0.28899999999999998</v>
      </c>
    </row>
    <row r="24" spans="1:13" x14ac:dyDescent="0.2">
      <c r="A24" t="s">
        <v>292</v>
      </c>
      <c r="B24" t="s">
        <v>756</v>
      </c>
      <c r="C24" t="s">
        <v>757</v>
      </c>
      <c r="D24" t="s">
        <v>758</v>
      </c>
      <c r="E24" t="s">
        <v>759</v>
      </c>
      <c r="F24">
        <v>2019</v>
      </c>
      <c r="G24">
        <v>0.29199999999999998</v>
      </c>
      <c r="H24" s="1" t="s">
        <v>760</v>
      </c>
      <c r="I24">
        <v>14</v>
      </c>
      <c r="J24" t="s">
        <v>292</v>
      </c>
      <c r="K24" t="s">
        <v>292</v>
      </c>
      <c r="L24" t="s">
        <v>261</v>
      </c>
      <c r="M24">
        <f t="shared" si="0"/>
        <v>0.29199999999999998</v>
      </c>
    </row>
    <row r="25" spans="1:13" x14ac:dyDescent="0.2">
      <c r="A25" t="s">
        <v>297</v>
      </c>
      <c r="B25" t="s">
        <v>756</v>
      </c>
      <c r="C25" t="s">
        <v>757</v>
      </c>
      <c r="D25" t="s">
        <v>758</v>
      </c>
      <c r="E25" t="s">
        <v>759</v>
      </c>
      <c r="F25">
        <v>2018</v>
      </c>
      <c r="G25">
        <v>0.29199999999999998</v>
      </c>
      <c r="H25" s="1" t="s">
        <v>760</v>
      </c>
      <c r="I25">
        <v>15</v>
      </c>
      <c r="J25" t="s">
        <v>297</v>
      </c>
      <c r="K25" t="s">
        <v>297</v>
      </c>
      <c r="L25" t="s">
        <v>247</v>
      </c>
      <c r="M25">
        <f t="shared" si="0"/>
        <v>0.29199999999999998</v>
      </c>
    </row>
    <row r="26" spans="1:13" x14ac:dyDescent="0.2">
      <c r="A26" t="s">
        <v>307</v>
      </c>
      <c r="B26" t="s">
        <v>756</v>
      </c>
      <c r="C26" t="s">
        <v>757</v>
      </c>
      <c r="D26" t="s">
        <v>758</v>
      </c>
      <c r="E26" t="s">
        <v>759</v>
      </c>
      <c r="F26">
        <v>2019</v>
      </c>
      <c r="G26">
        <v>0.29599999999999999</v>
      </c>
      <c r="H26" s="1" t="s">
        <v>760</v>
      </c>
      <c r="I26">
        <v>16</v>
      </c>
      <c r="J26" t="s">
        <v>307</v>
      </c>
      <c r="K26" t="s">
        <v>307</v>
      </c>
      <c r="L26" t="s">
        <v>257</v>
      </c>
      <c r="M26">
        <f t="shared" si="0"/>
        <v>0.29599999999999999</v>
      </c>
    </row>
    <row r="27" spans="1:13" x14ac:dyDescent="0.2">
      <c r="A27" t="s">
        <v>281</v>
      </c>
      <c r="B27" t="s">
        <v>756</v>
      </c>
      <c r="C27" t="s">
        <v>757</v>
      </c>
      <c r="D27" t="s">
        <v>758</v>
      </c>
      <c r="E27" t="s">
        <v>759</v>
      </c>
      <c r="F27">
        <v>2019</v>
      </c>
      <c r="G27">
        <v>0.30099999999999999</v>
      </c>
      <c r="H27" s="1" t="s">
        <v>760</v>
      </c>
      <c r="I27">
        <v>17</v>
      </c>
      <c r="J27" t="s">
        <v>281</v>
      </c>
      <c r="K27" t="s">
        <v>281</v>
      </c>
      <c r="L27" t="s">
        <v>636</v>
      </c>
      <c r="M27">
        <f t="shared" si="0"/>
        <v>0.30099999999999999</v>
      </c>
    </row>
    <row r="28" spans="1:13" x14ac:dyDescent="0.2">
      <c r="A28" t="s">
        <v>304</v>
      </c>
      <c r="B28" t="s">
        <v>756</v>
      </c>
      <c r="C28" t="s">
        <v>757</v>
      </c>
      <c r="D28" t="s">
        <v>758</v>
      </c>
      <c r="E28" t="s">
        <v>759</v>
      </c>
      <c r="F28">
        <v>2019</v>
      </c>
      <c r="G28">
        <v>0.30499999999999999</v>
      </c>
      <c r="H28" s="1" t="s">
        <v>760</v>
      </c>
      <c r="I28">
        <v>18</v>
      </c>
      <c r="J28" t="s">
        <v>304</v>
      </c>
      <c r="K28" t="s">
        <v>304</v>
      </c>
      <c r="L28" t="s">
        <v>244</v>
      </c>
      <c r="M28">
        <f t="shared" si="0"/>
        <v>0.30499999999999999</v>
      </c>
    </row>
    <row r="29" spans="1:13" x14ac:dyDescent="0.2">
      <c r="A29" t="s">
        <v>290</v>
      </c>
      <c r="B29" t="s">
        <v>756</v>
      </c>
      <c r="C29" t="s">
        <v>757</v>
      </c>
      <c r="D29" t="s">
        <v>758</v>
      </c>
      <c r="E29" t="s">
        <v>759</v>
      </c>
      <c r="F29">
        <v>2019</v>
      </c>
      <c r="G29">
        <v>0.30499999999999999</v>
      </c>
      <c r="H29" s="1" t="s">
        <v>760</v>
      </c>
      <c r="I29">
        <v>19</v>
      </c>
      <c r="J29" t="s">
        <v>290</v>
      </c>
      <c r="K29" t="s">
        <v>290</v>
      </c>
      <c r="L29" t="s">
        <v>239</v>
      </c>
      <c r="M29">
        <f t="shared" si="0"/>
        <v>0.30499999999999999</v>
      </c>
    </row>
    <row r="30" spans="1:13" x14ac:dyDescent="0.2">
      <c r="A30" t="s">
        <v>294</v>
      </c>
      <c r="B30" t="s">
        <v>756</v>
      </c>
      <c r="C30" t="s">
        <v>757</v>
      </c>
      <c r="D30" t="s">
        <v>758</v>
      </c>
      <c r="E30" t="s">
        <v>759</v>
      </c>
      <c r="F30">
        <v>2019</v>
      </c>
      <c r="G30">
        <v>0.308</v>
      </c>
      <c r="H30" s="1" t="s">
        <v>760</v>
      </c>
      <c r="I30">
        <v>20</v>
      </c>
      <c r="J30" t="s">
        <v>294</v>
      </c>
      <c r="K30" t="s">
        <v>294</v>
      </c>
      <c r="L30" t="s">
        <v>256</v>
      </c>
      <c r="M30">
        <f t="shared" si="0"/>
        <v>0.308</v>
      </c>
    </row>
    <row r="31" spans="1:13" x14ac:dyDescent="0.2">
      <c r="A31" t="s">
        <v>311</v>
      </c>
      <c r="B31" t="s">
        <v>756</v>
      </c>
      <c r="C31" t="s">
        <v>757</v>
      </c>
      <c r="D31" t="s">
        <v>758</v>
      </c>
      <c r="E31" t="s">
        <v>759</v>
      </c>
      <c r="F31">
        <v>2019</v>
      </c>
      <c r="G31">
        <v>0.31</v>
      </c>
      <c r="H31" s="1" t="s">
        <v>760</v>
      </c>
      <c r="I31">
        <v>21</v>
      </c>
      <c r="J31" t="s">
        <v>311</v>
      </c>
      <c r="K31" t="s">
        <v>311</v>
      </c>
      <c r="L31" t="s">
        <v>250</v>
      </c>
      <c r="M31">
        <f t="shared" si="0"/>
        <v>0.31</v>
      </c>
    </row>
    <row r="32" spans="1:13" x14ac:dyDescent="0.2">
      <c r="A32" t="s">
        <v>282</v>
      </c>
      <c r="B32" t="s">
        <v>756</v>
      </c>
      <c r="C32" t="s">
        <v>757</v>
      </c>
      <c r="D32" t="s">
        <v>758</v>
      </c>
      <c r="E32" t="s">
        <v>759</v>
      </c>
      <c r="F32">
        <v>2019</v>
      </c>
      <c r="G32">
        <v>0.316</v>
      </c>
      <c r="H32" s="1" t="s">
        <v>760</v>
      </c>
      <c r="I32">
        <v>22</v>
      </c>
      <c r="J32" t="s">
        <v>282</v>
      </c>
      <c r="K32" t="s">
        <v>282</v>
      </c>
      <c r="L32" t="s">
        <v>639</v>
      </c>
      <c r="M32">
        <f t="shared" si="0"/>
        <v>0.316</v>
      </c>
    </row>
    <row r="33" spans="1:13" x14ac:dyDescent="0.2">
      <c r="A33" t="s">
        <v>313</v>
      </c>
      <c r="B33" t="s">
        <v>756</v>
      </c>
      <c r="C33" t="s">
        <v>757</v>
      </c>
      <c r="D33" t="s">
        <v>758</v>
      </c>
      <c r="E33" t="s">
        <v>759</v>
      </c>
      <c r="F33">
        <v>2017</v>
      </c>
      <c r="G33">
        <v>0.317</v>
      </c>
      <c r="H33" s="1" t="s">
        <v>760</v>
      </c>
      <c r="I33">
        <v>23</v>
      </c>
      <c r="J33" t="s">
        <v>313</v>
      </c>
      <c r="K33" t="s">
        <v>313</v>
      </c>
      <c r="L33" t="s">
        <v>472</v>
      </c>
      <c r="M33">
        <f t="shared" si="0"/>
        <v>0.317</v>
      </c>
    </row>
    <row r="34" spans="1:13" x14ac:dyDescent="0.2">
      <c r="A34" t="s">
        <v>309</v>
      </c>
      <c r="B34" t="s">
        <v>756</v>
      </c>
      <c r="C34" t="s">
        <v>757</v>
      </c>
      <c r="D34" t="s">
        <v>758</v>
      </c>
      <c r="E34" t="s">
        <v>759</v>
      </c>
      <c r="F34">
        <v>2020</v>
      </c>
      <c r="G34">
        <v>0.32</v>
      </c>
      <c r="H34" s="1" t="s">
        <v>760</v>
      </c>
      <c r="I34">
        <v>24</v>
      </c>
      <c r="J34" t="s">
        <v>309</v>
      </c>
      <c r="K34" t="s">
        <v>309</v>
      </c>
      <c r="L34" t="s">
        <v>642</v>
      </c>
      <c r="M34">
        <f t="shared" si="0"/>
        <v>0.32</v>
      </c>
    </row>
    <row r="35" spans="1:13" x14ac:dyDescent="0.2">
      <c r="A35" t="s">
        <v>289</v>
      </c>
      <c r="B35" t="s">
        <v>756</v>
      </c>
      <c r="C35" t="s">
        <v>757</v>
      </c>
      <c r="D35" t="s">
        <v>758</v>
      </c>
      <c r="E35" t="s">
        <v>759</v>
      </c>
      <c r="F35">
        <v>2019</v>
      </c>
      <c r="G35">
        <v>0.32</v>
      </c>
      <c r="H35" s="1" t="s">
        <v>760</v>
      </c>
      <c r="I35">
        <v>25</v>
      </c>
      <c r="J35" t="s">
        <v>289</v>
      </c>
      <c r="K35" t="s">
        <v>289</v>
      </c>
      <c r="L35" t="s">
        <v>248</v>
      </c>
      <c r="M35">
        <f t="shared" si="0"/>
        <v>0.32</v>
      </c>
    </row>
    <row r="36" spans="1:13" x14ac:dyDescent="0.2">
      <c r="A36" t="s">
        <v>276</v>
      </c>
      <c r="B36" t="s">
        <v>756</v>
      </c>
      <c r="C36" t="s">
        <v>757</v>
      </c>
      <c r="D36" t="s">
        <v>758</v>
      </c>
      <c r="E36" t="s">
        <v>759</v>
      </c>
      <c r="F36">
        <v>2018</v>
      </c>
      <c r="G36">
        <v>0.32500000000000001</v>
      </c>
      <c r="H36" s="1" t="s">
        <v>760</v>
      </c>
      <c r="I36">
        <v>26</v>
      </c>
      <c r="J36" t="s">
        <v>276</v>
      </c>
      <c r="K36" t="s">
        <v>276</v>
      </c>
      <c r="L36" t="s">
        <v>631</v>
      </c>
      <c r="M36">
        <f t="shared" si="0"/>
        <v>0.32500000000000001</v>
      </c>
    </row>
    <row r="37" spans="1:13" x14ac:dyDescent="0.2">
      <c r="A37" t="s">
        <v>300</v>
      </c>
      <c r="B37" t="s">
        <v>756</v>
      </c>
      <c r="C37" t="s">
        <v>757</v>
      </c>
      <c r="D37" t="s">
        <v>758</v>
      </c>
      <c r="E37" t="s">
        <v>759</v>
      </c>
      <c r="F37">
        <v>2018</v>
      </c>
      <c r="G37">
        <v>0.33</v>
      </c>
      <c r="H37" s="1" t="s">
        <v>760</v>
      </c>
      <c r="I37">
        <v>27</v>
      </c>
      <c r="J37" t="s">
        <v>300</v>
      </c>
      <c r="K37" t="s">
        <v>300</v>
      </c>
      <c r="L37" t="s">
        <v>245</v>
      </c>
      <c r="M37">
        <f t="shared" si="0"/>
        <v>0.33</v>
      </c>
    </row>
    <row r="38" spans="1:13" x14ac:dyDescent="0.2">
      <c r="A38" t="s">
        <v>302</v>
      </c>
      <c r="B38" t="s">
        <v>756</v>
      </c>
      <c r="C38" t="s">
        <v>757</v>
      </c>
      <c r="D38" t="s">
        <v>758</v>
      </c>
      <c r="E38" t="s">
        <v>759</v>
      </c>
      <c r="F38">
        <v>2020</v>
      </c>
      <c r="G38">
        <v>0.33100000000000002</v>
      </c>
      <c r="H38" s="1" t="s">
        <v>760</v>
      </c>
      <c r="I38">
        <v>28</v>
      </c>
      <c r="J38" t="s">
        <v>302</v>
      </c>
      <c r="K38" t="s">
        <v>302</v>
      </c>
      <c r="L38" t="s">
        <v>746</v>
      </c>
      <c r="M38">
        <f t="shared" si="0"/>
        <v>0.33100000000000002</v>
      </c>
    </row>
    <row r="39" spans="1:13" x14ac:dyDescent="0.2">
      <c r="A39" t="s">
        <v>301</v>
      </c>
      <c r="B39" t="s">
        <v>756</v>
      </c>
      <c r="C39" t="s">
        <v>757</v>
      </c>
      <c r="D39" t="s">
        <v>758</v>
      </c>
      <c r="E39" t="s">
        <v>759</v>
      </c>
      <c r="F39">
        <v>2018</v>
      </c>
      <c r="G39">
        <v>0.33400000000000002</v>
      </c>
      <c r="H39" s="1" t="s">
        <v>760</v>
      </c>
      <c r="I39">
        <v>29</v>
      </c>
      <c r="J39" t="s">
        <v>301</v>
      </c>
      <c r="K39" t="s">
        <v>301</v>
      </c>
      <c r="L39" t="s">
        <v>622</v>
      </c>
      <c r="M39">
        <f t="shared" si="0"/>
        <v>0.33400000000000002</v>
      </c>
    </row>
    <row r="40" spans="1:13" x14ac:dyDescent="0.2">
      <c r="A40" t="s">
        <v>312</v>
      </c>
      <c r="B40" t="s">
        <v>756</v>
      </c>
      <c r="C40" t="s">
        <v>757</v>
      </c>
      <c r="D40" t="s">
        <v>758</v>
      </c>
      <c r="E40" t="s">
        <v>759</v>
      </c>
      <c r="F40">
        <v>2019</v>
      </c>
      <c r="G40">
        <v>0.33900000000000002</v>
      </c>
      <c r="H40" s="1" t="s">
        <v>760</v>
      </c>
      <c r="I40">
        <v>30</v>
      </c>
      <c r="J40" t="s">
        <v>312</v>
      </c>
      <c r="K40" t="s">
        <v>312</v>
      </c>
      <c r="L40" t="s">
        <v>266</v>
      </c>
      <c r="M40">
        <f t="shared" si="0"/>
        <v>0.33900000000000002</v>
      </c>
    </row>
    <row r="41" spans="1:13" x14ac:dyDescent="0.2">
      <c r="A41" t="s">
        <v>299</v>
      </c>
      <c r="B41" t="s">
        <v>756</v>
      </c>
      <c r="C41" t="s">
        <v>757</v>
      </c>
      <c r="D41" t="s">
        <v>758</v>
      </c>
      <c r="E41" t="s">
        <v>759</v>
      </c>
      <c r="F41">
        <v>2019</v>
      </c>
      <c r="G41">
        <v>0.34200000000000003</v>
      </c>
      <c r="H41" s="1" t="s">
        <v>760</v>
      </c>
      <c r="I41">
        <v>31</v>
      </c>
      <c r="J41" t="s">
        <v>299</v>
      </c>
      <c r="K41" t="s">
        <v>299</v>
      </c>
      <c r="L41" t="s">
        <v>599</v>
      </c>
      <c r="M41">
        <f t="shared" si="0"/>
        <v>0.34200000000000003</v>
      </c>
    </row>
    <row r="42" spans="1:13" x14ac:dyDescent="0.2">
      <c r="A42" t="s">
        <v>305</v>
      </c>
      <c r="B42" t="s">
        <v>756</v>
      </c>
      <c r="C42" t="s">
        <v>757</v>
      </c>
      <c r="D42" t="s">
        <v>758</v>
      </c>
      <c r="E42" t="s">
        <v>759</v>
      </c>
      <c r="F42">
        <v>2020</v>
      </c>
      <c r="G42">
        <v>0.35499999999999998</v>
      </c>
      <c r="H42" s="1" t="s">
        <v>760</v>
      </c>
      <c r="I42">
        <v>32</v>
      </c>
      <c r="J42" t="s">
        <v>305</v>
      </c>
      <c r="K42" t="s">
        <v>305</v>
      </c>
      <c r="L42" t="s">
        <v>254</v>
      </c>
      <c r="M42">
        <f t="shared" si="0"/>
        <v>0.35499999999999998</v>
      </c>
    </row>
    <row r="43" spans="1:13" x14ac:dyDescent="0.2">
      <c r="A43" t="s">
        <v>303</v>
      </c>
      <c r="B43" t="s">
        <v>756</v>
      </c>
      <c r="C43" t="s">
        <v>757</v>
      </c>
      <c r="D43" t="s">
        <v>758</v>
      </c>
      <c r="E43" t="s">
        <v>759</v>
      </c>
      <c r="F43">
        <v>2019</v>
      </c>
      <c r="G43">
        <v>0.35699999999999998</v>
      </c>
      <c r="H43" s="1" t="s">
        <v>760</v>
      </c>
      <c r="I43">
        <v>33</v>
      </c>
      <c r="J43" t="s">
        <v>303</v>
      </c>
      <c r="K43" t="s">
        <v>303</v>
      </c>
      <c r="L43" t="s">
        <v>249</v>
      </c>
      <c r="M43">
        <f t="shared" si="0"/>
        <v>0.35699999999999998</v>
      </c>
    </row>
    <row r="44" spans="1:13" x14ac:dyDescent="0.2">
      <c r="A44" t="s">
        <v>293</v>
      </c>
      <c r="B44" t="s">
        <v>756</v>
      </c>
      <c r="C44" t="s">
        <v>757</v>
      </c>
      <c r="D44" t="s">
        <v>758</v>
      </c>
      <c r="E44" t="s">
        <v>759</v>
      </c>
      <c r="F44">
        <v>2019</v>
      </c>
      <c r="G44">
        <v>0.36599999999999999</v>
      </c>
      <c r="H44" s="1" t="s">
        <v>760</v>
      </c>
      <c r="I44">
        <v>34</v>
      </c>
      <c r="J44" t="s">
        <v>293</v>
      </c>
      <c r="K44" t="s">
        <v>293</v>
      </c>
      <c r="L44" t="s">
        <v>606</v>
      </c>
      <c r="M44">
        <f t="shared" si="0"/>
        <v>0.36599999999999999</v>
      </c>
    </row>
    <row r="45" spans="1:13" x14ac:dyDescent="0.2">
      <c r="A45" t="s">
        <v>318</v>
      </c>
      <c r="B45" t="s">
        <v>756</v>
      </c>
      <c r="C45" t="s">
        <v>757</v>
      </c>
      <c r="D45" t="s">
        <v>758</v>
      </c>
      <c r="E45" t="s">
        <v>759</v>
      </c>
      <c r="F45">
        <v>2019</v>
      </c>
      <c r="G45">
        <v>0.39500000000000002</v>
      </c>
      <c r="H45" s="1" t="s">
        <v>760</v>
      </c>
      <c r="I45">
        <v>35</v>
      </c>
      <c r="J45" t="s">
        <v>318</v>
      </c>
      <c r="K45" t="s">
        <v>318</v>
      </c>
      <c r="L45" t="s">
        <v>590</v>
      </c>
      <c r="M45">
        <f t="shared" si="0"/>
        <v>0.39500000000000002</v>
      </c>
    </row>
    <row r="46" spans="1:13" x14ac:dyDescent="0.2">
      <c r="A46" t="s">
        <v>317</v>
      </c>
      <c r="B46" t="s">
        <v>756</v>
      </c>
      <c r="C46" t="s">
        <v>757</v>
      </c>
      <c r="D46" t="s">
        <v>758</v>
      </c>
      <c r="E46" t="s">
        <v>759</v>
      </c>
      <c r="F46">
        <v>2018</v>
      </c>
      <c r="G46">
        <v>0.39700000000000002</v>
      </c>
      <c r="H46" s="1" t="s">
        <v>760</v>
      </c>
      <c r="I46">
        <v>36</v>
      </c>
      <c r="J46" t="s">
        <v>317</v>
      </c>
      <c r="K46" t="s">
        <v>317</v>
      </c>
      <c r="L46" t="s">
        <v>446</v>
      </c>
      <c r="M46">
        <f t="shared" si="0"/>
        <v>0.39700000000000002</v>
      </c>
    </row>
    <row r="47" spans="1:13" x14ac:dyDescent="0.2">
      <c r="A47" t="s">
        <v>279</v>
      </c>
      <c r="B47" t="s">
        <v>756</v>
      </c>
      <c r="C47" t="s">
        <v>757</v>
      </c>
      <c r="D47" t="s">
        <v>758</v>
      </c>
      <c r="E47" t="s">
        <v>759</v>
      </c>
      <c r="F47">
        <v>2019</v>
      </c>
      <c r="G47">
        <v>0.40200000000000002</v>
      </c>
      <c r="H47" s="1" t="s">
        <v>760</v>
      </c>
      <c r="I47">
        <v>37</v>
      </c>
      <c r="J47" t="s">
        <v>279</v>
      </c>
      <c r="K47" t="s">
        <v>279</v>
      </c>
      <c r="L47" t="s">
        <v>264</v>
      </c>
      <c r="M47">
        <f t="shared" si="0"/>
        <v>0.40200000000000002</v>
      </c>
    </row>
    <row r="48" spans="1:13" x14ac:dyDescent="0.2">
      <c r="A48" t="s">
        <v>306</v>
      </c>
      <c r="B48" t="s">
        <v>756</v>
      </c>
      <c r="C48" t="s">
        <v>757</v>
      </c>
      <c r="D48" t="s">
        <v>758</v>
      </c>
      <c r="E48" t="s">
        <v>759</v>
      </c>
      <c r="F48">
        <v>2020</v>
      </c>
      <c r="G48">
        <v>0.42</v>
      </c>
      <c r="H48" s="1" t="s">
        <v>760</v>
      </c>
      <c r="I48">
        <v>38</v>
      </c>
      <c r="J48" t="s">
        <v>306</v>
      </c>
      <c r="K48" t="s">
        <v>306</v>
      </c>
      <c r="L48" t="s">
        <v>490</v>
      </c>
      <c r="M48">
        <f t="shared" si="0"/>
        <v>0.42</v>
      </c>
    </row>
    <row r="49" spans="1:13" x14ac:dyDescent="0.2">
      <c r="A49" t="s">
        <v>283</v>
      </c>
      <c r="B49" t="s">
        <v>756</v>
      </c>
      <c r="C49" t="s">
        <v>757</v>
      </c>
      <c r="D49" t="s">
        <v>758</v>
      </c>
      <c r="E49" t="s">
        <v>759</v>
      </c>
      <c r="F49">
        <v>2017</v>
      </c>
      <c r="G49">
        <v>0.46</v>
      </c>
      <c r="H49" s="1" t="s">
        <v>760</v>
      </c>
      <c r="I49">
        <v>39</v>
      </c>
      <c r="J49" t="s">
        <v>283</v>
      </c>
      <c r="K49" t="s">
        <v>283</v>
      </c>
      <c r="L49" t="s">
        <v>596</v>
      </c>
      <c r="M49">
        <f t="shared" si="0"/>
        <v>0.46</v>
      </c>
    </row>
    <row r="50" spans="1:13" x14ac:dyDescent="0.2">
      <c r="A50" t="s">
        <v>285</v>
      </c>
      <c r="B50" t="s">
        <v>756</v>
      </c>
      <c r="C50" t="s">
        <v>757</v>
      </c>
      <c r="D50" t="s">
        <v>758</v>
      </c>
      <c r="E50" t="s">
        <v>759</v>
      </c>
      <c r="F50">
        <v>2021</v>
      </c>
      <c r="G50">
        <v>0.48699999999999999</v>
      </c>
      <c r="H50" s="1" t="s">
        <v>760</v>
      </c>
      <c r="I50">
        <v>40</v>
      </c>
      <c r="J50" t="s">
        <v>285</v>
      </c>
      <c r="K50" t="s">
        <v>285</v>
      </c>
      <c r="L50" t="s">
        <v>604</v>
      </c>
      <c r="M50">
        <f t="shared" si="0"/>
        <v>0.48699999999999999</v>
      </c>
    </row>
    <row r="51" spans="1:13" x14ac:dyDescent="0.2">
      <c r="A51" t="s">
        <v>319</v>
      </c>
      <c r="B51" t="s">
        <v>756</v>
      </c>
      <c r="C51" t="s">
        <v>757</v>
      </c>
      <c r="D51" t="s">
        <v>758</v>
      </c>
      <c r="E51" t="s">
        <v>759</v>
      </c>
      <c r="F51">
        <v>2017</v>
      </c>
      <c r="G51">
        <v>0.61799999999999999</v>
      </c>
      <c r="H51" s="1" t="s">
        <v>760</v>
      </c>
      <c r="I51">
        <v>41</v>
      </c>
      <c r="J51" t="s">
        <v>319</v>
      </c>
      <c r="K51" t="s">
        <v>319</v>
      </c>
      <c r="L51" t="s">
        <v>480</v>
      </c>
      <c r="M51">
        <f t="shared" si="0"/>
        <v>0.61799999999999999</v>
      </c>
    </row>
    <row r="52" spans="1:13" x14ac:dyDescent="0.2">
      <c r="A52" t="s">
        <v>314</v>
      </c>
      <c r="B52" t="s">
        <v>756</v>
      </c>
      <c r="C52" t="s">
        <v>757</v>
      </c>
      <c r="D52" t="s">
        <v>758</v>
      </c>
      <c r="E52" t="s">
        <v>759</v>
      </c>
      <c r="F52">
        <v>2017</v>
      </c>
      <c r="G52">
        <v>0.22</v>
      </c>
      <c r="H52">
        <v>0</v>
      </c>
    </row>
    <row r="53" spans="1:13" x14ac:dyDescent="0.2">
      <c r="A53" t="s">
        <v>314</v>
      </c>
      <c r="B53" t="s">
        <v>756</v>
      </c>
      <c r="C53" t="s">
        <v>757</v>
      </c>
      <c r="D53" t="s">
        <v>758</v>
      </c>
      <c r="E53" t="s">
        <v>759</v>
      </c>
      <c r="F53">
        <v>2018</v>
      </c>
      <c r="G53">
        <v>0.23599999999999999</v>
      </c>
      <c r="H53">
        <v>0</v>
      </c>
    </row>
    <row r="54" spans="1:13" x14ac:dyDescent="0.2">
      <c r="A54" t="s">
        <v>315</v>
      </c>
      <c r="B54" t="s">
        <v>756</v>
      </c>
      <c r="C54" t="s">
        <v>757</v>
      </c>
      <c r="D54" t="s">
        <v>758</v>
      </c>
      <c r="E54" t="s">
        <v>759</v>
      </c>
      <c r="F54">
        <v>2017</v>
      </c>
      <c r="G54">
        <v>0.24299999999999999</v>
      </c>
      <c r="H54">
        <v>0</v>
      </c>
    </row>
    <row r="55" spans="1:13" x14ac:dyDescent="0.2">
      <c r="A55" t="s">
        <v>286</v>
      </c>
      <c r="B55" t="s">
        <v>756</v>
      </c>
      <c r="C55" t="s">
        <v>757</v>
      </c>
      <c r="D55" t="s">
        <v>758</v>
      </c>
      <c r="E55" t="s">
        <v>759</v>
      </c>
      <c r="F55">
        <v>2017</v>
      </c>
      <c r="G55">
        <v>0.249</v>
      </c>
      <c r="H55">
        <v>0</v>
      </c>
    </row>
    <row r="56" spans="1:13" x14ac:dyDescent="0.2">
      <c r="A56" t="s">
        <v>286</v>
      </c>
      <c r="B56" t="s">
        <v>756</v>
      </c>
      <c r="C56" t="s">
        <v>757</v>
      </c>
      <c r="D56" t="s">
        <v>758</v>
      </c>
      <c r="E56" t="s">
        <v>759</v>
      </c>
      <c r="F56">
        <v>2018</v>
      </c>
      <c r="G56">
        <v>0.249</v>
      </c>
      <c r="H56">
        <v>0</v>
      </c>
    </row>
    <row r="57" spans="1:13" x14ac:dyDescent="0.2">
      <c r="A57" t="s">
        <v>315</v>
      </c>
      <c r="B57" t="s">
        <v>756</v>
      </c>
      <c r="C57" t="s">
        <v>757</v>
      </c>
      <c r="D57" t="s">
        <v>758</v>
      </c>
      <c r="E57" t="s">
        <v>759</v>
      </c>
      <c r="F57">
        <v>2018</v>
      </c>
      <c r="G57">
        <v>0.249</v>
      </c>
      <c r="H57">
        <v>0</v>
      </c>
    </row>
    <row r="58" spans="1:13" x14ac:dyDescent="0.2">
      <c r="A58" t="s">
        <v>278</v>
      </c>
      <c r="B58" t="s">
        <v>756</v>
      </c>
      <c r="C58" t="s">
        <v>757</v>
      </c>
      <c r="D58" t="s">
        <v>758</v>
      </c>
      <c r="E58" t="s">
        <v>759</v>
      </c>
      <c r="F58">
        <v>2018</v>
      </c>
      <c r="G58">
        <v>0.25800000000000001</v>
      </c>
      <c r="H58">
        <v>0</v>
      </c>
    </row>
    <row r="59" spans="1:13" x14ac:dyDescent="0.2">
      <c r="A59" t="s">
        <v>308</v>
      </c>
      <c r="B59" t="s">
        <v>756</v>
      </c>
      <c r="C59" t="s">
        <v>757</v>
      </c>
      <c r="D59" t="s">
        <v>758</v>
      </c>
      <c r="E59" t="s">
        <v>759</v>
      </c>
      <c r="F59">
        <v>2017</v>
      </c>
      <c r="G59">
        <v>0.26200000000000001</v>
      </c>
      <c r="H59">
        <v>0</v>
      </c>
    </row>
    <row r="60" spans="1:13" x14ac:dyDescent="0.2">
      <c r="A60" t="s">
        <v>308</v>
      </c>
      <c r="B60" t="s">
        <v>756</v>
      </c>
      <c r="C60" t="s">
        <v>757</v>
      </c>
      <c r="D60" t="s">
        <v>758</v>
      </c>
      <c r="E60" t="s">
        <v>759</v>
      </c>
      <c r="F60">
        <v>2018</v>
      </c>
      <c r="G60">
        <v>0.26200000000000001</v>
      </c>
      <c r="H60">
        <v>0</v>
      </c>
    </row>
    <row r="61" spans="1:13" x14ac:dyDescent="0.2">
      <c r="A61" t="s">
        <v>288</v>
      </c>
      <c r="B61" t="s">
        <v>756</v>
      </c>
      <c r="C61" t="s">
        <v>757</v>
      </c>
      <c r="D61" t="s">
        <v>758</v>
      </c>
      <c r="E61" t="s">
        <v>759</v>
      </c>
      <c r="F61">
        <v>2017</v>
      </c>
      <c r="G61">
        <v>0.26400000000000001</v>
      </c>
      <c r="H61">
        <v>0</v>
      </c>
    </row>
    <row r="62" spans="1:13" x14ac:dyDescent="0.2">
      <c r="A62" t="s">
        <v>291</v>
      </c>
      <c r="B62" t="s">
        <v>756</v>
      </c>
      <c r="C62" t="s">
        <v>757</v>
      </c>
      <c r="D62" t="s">
        <v>758</v>
      </c>
      <c r="E62" t="s">
        <v>759</v>
      </c>
      <c r="F62">
        <v>2017</v>
      </c>
      <c r="G62">
        <v>0.26600000000000001</v>
      </c>
      <c r="H62">
        <v>0</v>
      </c>
    </row>
    <row r="63" spans="1:13" x14ac:dyDescent="0.2">
      <c r="A63" t="s">
        <v>277</v>
      </c>
      <c r="B63" t="s">
        <v>756</v>
      </c>
      <c r="C63" t="s">
        <v>757</v>
      </c>
      <c r="D63" t="s">
        <v>758</v>
      </c>
      <c r="E63" t="s">
        <v>759</v>
      </c>
      <c r="F63">
        <v>2017</v>
      </c>
      <c r="G63">
        <v>0.27500000000000002</v>
      </c>
      <c r="H63">
        <v>0</v>
      </c>
    </row>
    <row r="64" spans="1:13" x14ac:dyDescent="0.2">
      <c r="A64" t="s">
        <v>310</v>
      </c>
      <c r="B64" t="s">
        <v>756</v>
      </c>
      <c r="C64" t="s">
        <v>757</v>
      </c>
      <c r="D64" t="s">
        <v>758</v>
      </c>
      <c r="E64" t="s">
        <v>759</v>
      </c>
      <c r="F64">
        <v>2017</v>
      </c>
      <c r="G64">
        <v>0.27500000000000002</v>
      </c>
      <c r="H64">
        <v>0</v>
      </c>
    </row>
    <row r="65" spans="1:8" x14ac:dyDescent="0.2">
      <c r="A65" t="s">
        <v>316</v>
      </c>
      <c r="B65" t="s">
        <v>756</v>
      </c>
      <c r="C65" t="s">
        <v>757</v>
      </c>
      <c r="D65" t="s">
        <v>758</v>
      </c>
      <c r="E65" t="s">
        <v>759</v>
      </c>
      <c r="F65">
        <v>2018</v>
      </c>
      <c r="G65">
        <v>0.27500000000000002</v>
      </c>
      <c r="H65">
        <v>0</v>
      </c>
    </row>
    <row r="66" spans="1:8" x14ac:dyDescent="0.2">
      <c r="A66" t="s">
        <v>277</v>
      </c>
      <c r="B66" t="s">
        <v>756</v>
      </c>
      <c r="C66" t="s">
        <v>757</v>
      </c>
      <c r="D66" t="s">
        <v>758</v>
      </c>
      <c r="E66" t="s">
        <v>759</v>
      </c>
      <c r="F66">
        <v>2018</v>
      </c>
      <c r="G66">
        <v>0.28000000000000003</v>
      </c>
      <c r="H66">
        <v>0</v>
      </c>
    </row>
    <row r="67" spans="1:8" x14ac:dyDescent="0.2">
      <c r="A67" t="s">
        <v>295</v>
      </c>
      <c r="B67" t="s">
        <v>756</v>
      </c>
      <c r="C67" t="s">
        <v>757</v>
      </c>
      <c r="D67" t="s">
        <v>758</v>
      </c>
      <c r="E67" t="s">
        <v>759</v>
      </c>
      <c r="F67">
        <v>2018</v>
      </c>
      <c r="G67">
        <v>0.28000000000000003</v>
      </c>
      <c r="H67">
        <v>0</v>
      </c>
    </row>
    <row r="68" spans="1:8" x14ac:dyDescent="0.2">
      <c r="A68" t="s">
        <v>316</v>
      </c>
      <c r="B68" t="s">
        <v>756</v>
      </c>
      <c r="C68" t="s">
        <v>757</v>
      </c>
      <c r="D68" t="s">
        <v>758</v>
      </c>
      <c r="E68" t="s">
        <v>759</v>
      </c>
      <c r="F68">
        <v>2019</v>
      </c>
      <c r="G68">
        <v>0.28000000000000003</v>
      </c>
      <c r="H68">
        <v>0</v>
      </c>
    </row>
    <row r="69" spans="1:8" x14ac:dyDescent="0.2">
      <c r="A69" t="s">
        <v>316</v>
      </c>
      <c r="B69" t="s">
        <v>756</v>
      </c>
      <c r="C69" t="s">
        <v>757</v>
      </c>
      <c r="D69" t="s">
        <v>758</v>
      </c>
      <c r="E69" t="s">
        <v>759</v>
      </c>
      <c r="F69">
        <v>2017</v>
      </c>
      <c r="G69">
        <v>0.28199999999999997</v>
      </c>
      <c r="H69">
        <v>0</v>
      </c>
    </row>
    <row r="70" spans="1:8" x14ac:dyDescent="0.2">
      <c r="A70" t="s">
        <v>287</v>
      </c>
      <c r="B70" t="s">
        <v>756</v>
      </c>
      <c r="C70" t="s">
        <v>757</v>
      </c>
      <c r="D70" t="s">
        <v>758</v>
      </c>
      <c r="E70" t="s">
        <v>759</v>
      </c>
      <c r="F70">
        <v>2017</v>
      </c>
      <c r="G70">
        <v>0.28899999999999998</v>
      </c>
      <c r="H70">
        <v>0</v>
      </c>
    </row>
    <row r="71" spans="1:8" x14ac:dyDescent="0.2">
      <c r="A71" t="s">
        <v>295</v>
      </c>
      <c r="B71" t="s">
        <v>756</v>
      </c>
      <c r="C71" t="s">
        <v>757</v>
      </c>
      <c r="D71" t="s">
        <v>758</v>
      </c>
      <c r="E71" t="s">
        <v>759</v>
      </c>
      <c r="F71">
        <v>2017</v>
      </c>
      <c r="G71">
        <v>0.28899999999999998</v>
      </c>
      <c r="H71">
        <v>0</v>
      </c>
    </row>
    <row r="72" spans="1:8" x14ac:dyDescent="0.2">
      <c r="A72" t="s">
        <v>292</v>
      </c>
      <c r="B72" t="s">
        <v>756</v>
      </c>
      <c r="C72" t="s">
        <v>757</v>
      </c>
      <c r="D72" t="s">
        <v>758</v>
      </c>
      <c r="E72" t="s">
        <v>759</v>
      </c>
      <c r="F72">
        <v>2017</v>
      </c>
      <c r="G72">
        <v>0.29199999999999998</v>
      </c>
      <c r="H72">
        <v>0</v>
      </c>
    </row>
    <row r="73" spans="1:8" x14ac:dyDescent="0.2">
      <c r="A73" t="s">
        <v>297</v>
      </c>
      <c r="B73" t="s">
        <v>756</v>
      </c>
      <c r="C73" t="s">
        <v>757</v>
      </c>
      <c r="D73" t="s">
        <v>758</v>
      </c>
      <c r="E73" t="s">
        <v>759</v>
      </c>
      <c r="F73">
        <v>2017</v>
      </c>
      <c r="G73">
        <v>0.29499999999999998</v>
      </c>
      <c r="H73">
        <v>0</v>
      </c>
    </row>
    <row r="74" spans="1:8" x14ac:dyDescent="0.2">
      <c r="A74" t="s">
        <v>307</v>
      </c>
      <c r="B74" t="s">
        <v>756</v>
      </c>
      <c r="C74" t="s">
        <v>757</v>
      </c>
      <c r="D74" t="s">
        <v>758</v>
      </c>
      <c r="E74" t="s">
        <v>759</v>
      </c>
      <c r="F74">
        <v>2018</v>
      </c>
      <c r="G74">
        <v>0.29499999999999998</v>
      </c>
      <c r="H74">
        <v>0</v>
      </c>
    </row>
    <row r="75" spans="1:8" x14ac:dyDescent="0.2">
      <c r="A75" t="s">
        <v>307</v>
      </c>
      <c r="B75" t="s">
        <v>756</v>
      </c>
      <c r="C75" t="s">
        <v>757</v>
      </c>
      <c r="D75" t="s">
        <v>758</v>
      </c>
      <c r="E75" t="s">
        <v>759</v>
      </c>
      <c r="F75">
        <v>2017</v>
      </c>
      <c r="G75">
        <v>0.29799999999999999</v>
      </c>
      <c r="H75">
        <v>0</v>
      </c>
    </row>
    <row r="76" spans="1:8" x14ac:dyDescent="0.2">
      <c r="A76" t="s">
        <v>282</v>
      </c>
      <c r="B76" t="s">
        <v>756</v>
      </c>
      <c r="C76" t="s">
        <v>757</v>
      </c>
      <c r="D76" t="s">
        <v>758</v>
      </c>
      <c r="E76" t="s">
        <v>759</v>
      </c>
      <c r="F76">
        <v>2017</v>
      </c>
      <c r="G76">
        <v>0.29899999999999999</v>
      </c>
      <c r="H76">
        <v>0</v>
      </c>
    </row>
    <row r="77" spans="1:8" x14ac:dyDescent="0.2">
      <c r="A77" t="s">
        <v>292</v>
      </c>
      <c r="B77" t="s">
        <v>756</v>
      </c>
      <c r="C77" t="s">
        <v>757</v>
      </c>
      <c r="D77" t="s">
        <v>758</v>
      </c>
      <c r="E77" t="s">
        <v>759</v>
      </c>
      <c r="F77">
        <v>2018</v>
      </c>
      <c r="G77">
        <v>0.30099999999999999</v>
      </c>
      <c r="H77">
        <v>0</v>
      </c>
    </row>
    <row r="78" spans="1:8" x14ac:dyDescent="0.2">
      <c r="A78" t="s">
        <v>281</v>
      </c>
      <c r="B78" t="s">
        <v>756</v>
      </c>
      <c r="C78" t="s">
        <v>757</v>
      </c>
      <c r="D78" t="s">
        <v>758</v>
      </c>
      <c r="E78" t="s">
        <v>759</v>
      </c>
      <c r="F78">
        <v>2018</v>
      </c>
      <c r="G78">
        <v>0.30299999999999999</v>
      </c>
      <c r="H78">
        <v>0</v>
      </c>
    </row>
    <row r="79" spans="1:8" x14ac:dyDescent="0.2">
      <c r="A79" t="s">
        <v>290</v>
      </c>
      <c r="B79" t="s">
        <v>756</v>
      </c>
      <c r="C79" t="s">
        <v>757</v>
      </c>
      <c r="D79" t="s">
        <v>758</v>
      </c>
      <c r="E79" t="s">
        <v>759</v>
      </c>
      <c r="F79">
        <v>2018</v>
      </c>
      <c r="G79">
        <v>0.30499999999999999</v>
      </c>
      <c r="H79">
        <v>0</v>
      </c>
    </row>
    <row r="80" spans="1:8" x14ac:dyDescent="0.2">
      <c r="A80" t="s">
        <v>294</v>
      </c>
      <c r="B80" t="s">
        <v>756</v>
      </c>
      <c r="C80" t="s">
        <v>757</v>
      </c>
      <c r="D80" t="s">
        <v>758</v>
      </c>
      <c r="E80" t="s">
        <v>759</v>
      </c>
      <c r="F80">
        <v>2018</v>
      </c>
      <c r="G80">
        <v>0.30599999999999999</v>
      </c>
      <c r="H80">
        <v>0</v>
      </c>
    </row>
    <row r="81" spans="1:8" x14ac:dyDescent="0.2">
      <c r="A81" t="s">
        <v>290</v>
      </c>
      <c r="B81" t="s">
        <v>756</v>
      </c>
      <c r="C81" t="s">
        <v>757</v>
      </c>
      <c r="D81" t="s">
        <v>758</v>
      </c>
      <c r="E81" t="s">
        <v>759</v>
      </c>
      <c r="F81">
        <v>2017</v>
      </c>
      <c r="G81">
        <v>0.309</v>
      </c>
      <c r="H81">
        <v>0</v>
      </c>
    </row>
    <row r="82" spans="1:8" x14ac:dyDescent="0.2">
      <c r="A82" t="s">
        <v>281</v>
      </c>
      <c r="B82" t="s">
        <v>756</v>
      </c>
      <c r="C82" t="s">
        <v>757</v>
      </c>
      <c r="D82" t="s">
        <v>758</v>
      </c>
      <c r="E82" t="s">
        <v>759</v>
      </c>
      <c r="F82">
        <v>2017</v>
      </c>
      <c r="G82">
        <v>0.31</v>
      </c>
      <c r="H82">
        <v>0</v>
      </c>
    </row>
    <row r="83" spans="1:8" x14ac:dyDescent="0.2">
      <c r="A83" t="s">
        <v>282</v>
      </c>
      <c r="B83" t="s">
        <v>756</v>
      </c>
      <c r="C83" t="s">
        <v>757</v>
      </c>
      <c r="D83" t="s">
        <v>758</v>
      </c>
      <c r="E83" t="s">
        <v>759</v>
      </c>
      <c r="F83">
        <v>2018</v>
      </c>
      <c r="G83">
        <v>0.311</v>
      </c>
      <c r="H83">
        <v>0</v>
      </c>
    </row>
    <row r="84" spans="1:8" x14ac:dyDescent="0.2">
      <c r="A84" t="s">
        <v>311</v>
      </c>
      <c r="B84" t="s">
        <v>756</v>
      </c>
      <c r="C84" t="s">
        <v>757</v>
      </c>
      <c r="D84" t="s">
        <v>758</v>
      </c>
      <c r="E84" t="s">
        <v>759</v>
      </c>
      <c r="F84">
        <v>2018</v>
      </c>
      <c r="G84">
        <v>0.317</v>
      </c>
      <c r="H84">
        <v>0</v>
      </c>
    </row>
    <row r="85" spans="1:8" x14ac:dyDescent="0.2">
      <c r="A85" t="s">
        <v>304</v>
      </c>
      <c r="B85" t="s">
        <v>756</v>
      </c>
      <c r="C85" t="s">
        <v>757</v>
      </c>
      <c r="D85" t="s">
        <v>758</v>
      </c>
      <c r="E85" t="s">
        <v>759</v>
      </c>
      <c r="F85">
        <v>2018</v>
      </c>
      <c r="G85">
        <v>0.318</v>
      </c>
      <c r="H85">
        <v>0</v>
      </c>
    </row>
    <row r="86" spans="1:8" x14ac:dyDescent="0.2">
      <c r="A86" t="s">
        <v>294</v>
      </c>
      <c r="B86" t="s">
        <v>756</v>
      </c>
      <c r="C86" t="s">
        <v>757</v>
      </c>
      <c r="D86" t="s">
        <v>758</v>
      </c>
      <c r="E86" t="s">
        <v>759</v>
      </c>
      <c r="F86">
        <v>2017</v>
      </c>
      <c r="G86">
        <v>0.31900000000000001</v>
      </c>
      <c r="H86">
        <v>0</v>
      </c>
    </row>
    <row r="87" spans="1:8" x14ac:dyDescent="0.2">
      <c r="A87" t="s">
        <v>311</v>
      </c>
      <c r="B87" t="s">
        <v>756</v>
      </c>
      <c r="C87" t="s">
        <v>757</v>
      </c>
      <c r="D87" t="s">
        <v>758</v>
      </c>
      <c r="E87" t="s">
        <v>759</v>
      </c>
      <c r="F87">
        <v>2017</v>
      </c>
      <c r="G87">
        <v>0.32</v>
      </c>
      <c r="H87">
        <v>0</v>
      </c>
    </row>
    <row r="88" spans="1:8" x14ac:dyDescent="0.2">
      <c r="A88" t="s">
        <v>309</v>
      </c>
      <c r="B88" t="s">
        <v>756</v>
      </c>
      <c r="C88" t="s">
        <v>757</v>
      </c>
      <c r="D88" t="s">
        <v>758</v>
      </c>
      <c r="E88" t="s">
        <v>759</v>
      </c>
      <c r="F88">
        <v>2019</v>
      </c>
      <c r="G88">
        <v>0.32600000000000001</v>
      </c>
      <c r="H88">
        <v>0</v>
      </c>
    </row>
    <row r="89" spans="1:8" x14ac:dyDescent="0.2">
      <c r="A89" t="s">
        <v>304</v>
      </c>
      <c r="B89" t="s">
        <v>756</v>
      </c>
      <c r="C89" t="s">
        <v>757</v>
      </c>
      <c r="D89" t="s">
        <v>758</v>
      </c>
      <c r="E89" t="s">
        <v>759</v>
      </c>
      <c r="F89">
        <v>2017</v>
      </c>
      <c r="G89">
        <v>0.32700000000000001</v>
      </c>
      <c r="H89">
        <v>0</v>
      </c>
    </row>
    <row r="90" spans="1:8" x14ac:dyDescent="0.2">
      <c r="A90" t="s">
        <v>309</v>
      </c>
      <c r="B90" t="s">
        <v>756</v>
      </c>
      <c r="C90" t="s">
        <v>757</v>
      </c>
      <c r="D90" t="s">
        <v>758</v>
      </c>
      <c r="E90" t="s">
        <v>759</v>
      </c>
      <c r="F90">
        <v>2018</v>
      </c>
      <c r="G90">
        <v>0.33</v>
      </c>
      <c r="H90">
        <v>0</v>
      </c>
    </row>
    <row r="91" spans="1:8" x14ac:dyDescent="0.2">
      <c r="A91" t="s">
        <v>289</v>
      </c>
      <c r="B91" t="s">
        <v>756</v>
      </c>
      <c r="C91" t="s">
        <v>757</v>
      </c>
      <c r="D91" t="s">
        <v>758</v>
      </c>
      <c r="E91" t="s">
        <v>759</v>
      </c>
      <c r="F91">
        <v>2018</v>
      </c>
      <c r="G91">
        <v>0.33</v>
      </c>
      <c r="H91">
        <v>0</v>
      </c>
    </row>
    <row r="92" spans="1:8" x14ac:dyDescent="0.2">
      <c r="A92" t="s">
        <v>289</v>
      </c>
      <c r="B92" t="s">
        <v>756</v>
      </c>
      <c r="C92" t="s">
        <v>757</v>
      </c>
      <c r="D92" t="s">
        <v>758</v>
      </c>
      <c r="E92" t="s">
        <v>759</v>
      </c>
      <c r="F92">
        <v>2017</v>
      </c>
      <c r="G92">
        <v>0.33300000000000002</v>
      </c>
      <c r="H92">
        <v>0</v>
      </c>
    </row>
    <row r="93" spans="1:8" x14ac:dyDescent="0.2">
      <c r="A93" t="s">
        <v>300</v>
      </c>
      <c r="B93" t="s">
        <v>756</v>
      </c>
      <c r="C93" t="s">
        <v>757</v>
      </c>
      <c r="D93" t="s">
        <v>758</v>
      </c>
      <c r="E93" t="s">
        <v>759</v>
      </c>
      <c r="F93">
        <v>2017</v>
      </c>
      <c r="G93">
        <v>0.33400000000000002</v>
      </c>
      <c r="H93">
        <v>0</v>
      </c>
    </row>
    <row r="94" spans="1:8" x14ac:dyDescent="0.2">
      <c r="A94" t="s">
        <v>309</v>
      </c>
      <c r="B94" t="s">
        <v>756</v>
      </c>
      <c r="C94" t="s">
        <v>757</v>
      </c>
      <c r="D94" t="s">
        <v>758</v>
      </c>
      <c r="E94" t="s">
        <v>759</v>
      </c>
      <c r="F94">
        <v>2017</v>
      </c>
      <c r="G94">
        <v>0.33500000000000002</v>
      </c>
      <c r="H94">
        <v>0</v>
      </c>
    </row>
    <row r="95" spans="1:8" x14ac:dyDescent="0.2">
      <c r="A95" t="s">
        <v>302</v>
      </c>
      <c r="B95" t="s">
        <v>756</v>
      </c>
      <c r="C95" t="s">
        <v>757</v>
      </c>
      <c r="D95" t="s">
        <v>758</v>
      </c>
      <c r="E95" t="s">
        <v>759</v>
      </c>
      <c r="F95">
        <v>2019</v>
      </c>
      <c r="G95">
        <v>0.33900000000000002</v>
      </c>
      <c r="H95">
        <v>0</v>
      </c>
    </row>
    <row r="96" spans="1:8" x14ac:dyDescent="0.2">
      <c r="A96" t="s">
        <v>299</v>
      </c>
      <c r="B96" t="s">
        <v>756</v>
      </c>
      <c r="C96" t="s">
        <v>757</v>
      </c>
      <c r="D96" t="s">
        <v>758</v>
      </c>
      <c r="E96" t="s">
        <v>759</v>
      </c>
      <c r="F96">
        <v>2017</v>
      </c>
      <c r="G96">
        <v>0.34399999999999997</v>
      </c>
      <c r="H96">
        <v>0</v>
      </c>
    </row>
    <row r="97" spans="1:8" x14ac:dyDescent="0.2">
      <c r="A97" t="s">
        <v>305</v>
      </c>
      <c r="B97" t="s">
        <v>756</v>
      </c>
      <c r="C97" t="s">
        <v>757</v>
      </c>
      <c r="D97" t="s">
        <v>758</v>
      </c>
      <c r="E97" t="s">
        <v>759</v>
      </c>
      <c r="F97">
        <v>2019</v>
      </c>
      <c r="G97">
        <v>0.34399999999999997</v>
      </c>
      <c r="H97">
        <v>0</v>
      </c>
    </row>
    <row r="98" spans="1:8" x14ac:dyDescent="0.2">
      <c r="A98" t="s">
        <v>302</v>
      </c>
      <c r="B98" t="s">
        <v>756</v>
      </c>
      <c r="C98" t="s">
        <v>757</v>
      </c>
      <c r="D98" t="s">
        <v>758</v>
      </c>
      <c r="E98" t="s">
        <v>759</v>
      </c>
      <c r="F98">
        <v>2018</v>
      </c>
      <c r="G98">
        <v>0.34499999999999997</v>
      </c>
      <c r="H98">
        <v>0</v>
      </c>
    </row>
    <row r="99" spans="1:8" x14ac:dyDescent="0.2">
      <c r="A99" t="s">
        <v>299</v>
      </c>
      <c r="B99" t="s">
        <v>756</v>
      </c>
      <c r="C99" t="s">
        <v>757</v>
      </c>
      <c r="D99" t="s">
        <v>758</v>
      </c>
      <c r="E99" t="s">
        <v>759</v>
      </c>
      <c r="F99">
        <v>2018</v>
      </c>
      <c r="G99">
        <v>0.34799999999999998</v>
      </c>
      <c r="H99">
        <v>0</v>
      </c>
    </row>
    <row r="100" spans="1:8" x14ac:dyDescent="0.2">
      <c r="A100" t="s">
        <v>312</v>
      </c>
      <c r="B100" t="s">
        <v>756</v>
      </c>
      <c r="C100" t="s">
        <v>757</v>
      </c>
      <c r="D100" t="s">
        <v>758</v>
      </c>
      <c r="E100" t="s">
        <v>759</v>
      </c>
      <c r="F100">
        <v>2018</v>
      </c>
      <c r="G100">
        <v>0.35</v>
      </c>
      <c r="H100">
        <v>0</v>
      </c>
    </row>
    <row r="101" spans="1:8" x14ac:dyDescent="0.2">
      <c r="A101" t="s">
        <v>305</v>
      </c>
      <c r="B101" t="s">
        <v>756</v>
      </c>
      <c r="C101" t="s">
        <v>757</v>
      </c>
      <c r="D101" t="s">
        <v>758</v>
      </c>
      <c r="E101" t="s">
        <v>759</v>
      </c>
      <c r="F101">
        <v>2018</v>
      </c>
      <c r="G101">
        <v>0.35099999999999998</v>
      </c>
      <c r="H101">
        <v>0</v>
      </c>
    </row>
    <row r="102" spans="1:8" x14ac:dyDescent="0.2">
      <c r="A102" t="s">
        <v>312</v>
      </c>
      <c r="B102" t="s">
        <v>756</v>
      </c>
      <c r="C102" t="s">
        <v>757</v>
      </c>
      <c r="D102" t="s">
        <v>758</v>
      </c>
      <c r="E102" t="s">
        <v>759</v>
      </c>
      <c r="F102">
        <v>2017</v>
      </c>
      <c r="G102">
        <v>0.35099999999999998</v>
      </c>
      <c r="H102">
        <v>0</v>
      </c>
    </row>
    <row r="103" spans="1:8" x14ac:dyDescent="0.2">
      <c r="A103" t="s">
        <v>302</v>
      </c>
      <c r="B103" t="s">
        <v>756</v>
      </c>
      <c r="C103" t="s">
        <v>757</v>
      </c>
      <c r="D103" t="s">
        <v>758</v>
      </c>
      <c r="E103" t="s">
        <v>759</v>
      </c>
      <c r="F103">
        <v>2017</v>
      </c>
      <c r="G103">
        <v>0.35399999999999998</v>
      </c>
      <c r="H103">
        <v>0</v>
      </c>
    </row>
    <row r="104" spans="1:8" x14ac:dyDescent="0.2">
      <c r="A104" t="s">
        <v>305</v>
      </c>
      <c r="B104" t="s">
        <v>756</v>
      </c>
      <c r="C104" t="s">
        <v>757</v>
      </c>
      <c r="D104" t="s">
        <v>758</v>
      </c>
      <c r="E104" t="s">
        <v>759</v>
      </c>
      <c r="F104">
        <v>2017</v>
      </c>
      <c r="G104">
        <v>0.35499999999999998</v>
      </c>
      <c r="H104">
        <v>0</v>
      </c>
    </row>
    <row r="105" spans="1:8" x14ac:dyDescent="0.2">
      <c r="A105" t="s">
        <v>293</v>
      </c>
      <c r="B105" t="s">
        <v>756</v>
      </c>
      <c r="C105" t="s">
        <v>757</v>
      </c>
      <c r="D105" t="s">
        <v>758</v>
      </c>
      <c r="E105" t="s">
        <v>759</v>
      </c>
      <c r="F105">
        <v>2017</v>
      </c>
      <c r="G105">
        <v>0.35699999999999998</v>
      </c>
      <c r="H105">
        <v>0</v>
      </c>
    </row>
    <row r="106" spans="1:8" x14ac:dyDescent="0.2">
      <c r="A106" t="s">
        <v>303</v>
      </c>
      <c r="B106" t="s">
        <v>756</v>
      </c>
      <c r="C106" t="s">
        <v>757</v>
      </c>
      <c r="D106" t="s">
        <v>758</v>
      </c>
      <c r="E106" t="s">
        <v>759</v>
      </c>
      <c r="F106">
        <v>2018</v>
      </c>
      <c r="G106">
        <v>0.36099999999999999</v>
      </c>
      <c r="H106">
        <v>0</v>
      </c>
    </row>
    <row r="107" spans="1:8" x14ac:dyDescent="0.2">
      <c r="A107" t="s">
        <v>293</v>
      </c>
      <c r="B107" t="s">
        <v>756</v>
      </c>
      <c r="C107" t="s">
        <v>757</v>
      </c>
      <c r="D107" t="s">
        <v>758</v>
      </c>
      <c r="E107" t="s">
        <v>759</v>
      </c>
      <c r="F107">
        <v>2018</v>
      </c>
      <c r="G107">
        <v>0.36599999999999999</v>
      </c>
      <c r="H107">
        <v>0</v>
      </c>
    </row>
    <row r="108" spans="1:8" x14ac:dyDescent="0.2">
      <c r="A108" t="s">
        <v>303</v>
      </c>
      <c r="B108" t="s">
        <v>756</v>
      </c>
      <c r="C108" t="s">
        <v>757</v>
      </c>
      <c r="D108" t="s">
        <v>758</v>
      </c>
      <c r="E108" t="s">
        <v>759</v>
      </c>
      <c r="F108">
        <v>2017</v>
      </c>
      <c r="G108">
        <v>0.374</v>
      </c>
      <c r="H108">
        <v>0</v>
      </c>
    </row>
    <row r="109" spans="1:8" x14ac:dyDescent="0.2">
      <c r="A109" t="s">
        <v>318</v>
      </c>
      <c r="B109" t="s">
        <v>756</v>
      </c>
      <c r="C109" t="s">
        <v>757</v>
      </c>
      <c r="D109" t="s">
        <v>758</v>
      </c>
      <c r="E109" t="s">
        <v>759</v>
      </c>
      <c r="F109">
        <v>2017</v>
      </c>
      <c r="G109">
        <v>0.39</v>
      </c>
      <c r="H109">
        <v>0</v>
      </c>
    </row>
    <row r="110" spans="1:8" x14ac:dyDescent="0.2">
      <c r="A110" t="s">
        <v>318</v>
      </c>
      <c r="B110" t="s">
        <v>756</v>
      </c>
      <c r="C110" t="s">
        <v>757</v>
      </c>
      <c r="D110" t="s">
        <v>758</v>
      </c>
      <c r="E110" t="s">
        <v>759</v>
      </c>
      <c r="F110">
        <v>2018</v>
      </c>
      <c r="G110">
        <v>0.39300000000000002</v>
      </c>
      <c r="H110">
        <v>0</v>
      </c>
    </row>
    <row r="111" spans="1:8" x14ac:dyDescent="0.2">
      <c r="A111" t="s">
        <v>279</v>
      </c>
      <c r="B111" t="s">
        <v>756</v>
      </c>
      <c r="C111" t="s">
        <v>757</v>
      </c>
      <c r="D111" t="s">
        <v>758</v>
      </c>
      <c r="E111" t="s">
        <v>759</v>
      </c>
      <c r="F111">
        <v>2017</v>
      </c>
      <c r="G111">
        <v>0.39500000000000002</v>
      </c>
      <c r="H111">
        <v>0</v>
      </c>
    </row>
    <row r="112" spans="1:8" x14ac:dyDescent="0.2">
      <c r="A112" t="s">
        <v>279</v>
      </c>
      <c r="B112" t="s">
        <v>756</v>
      </c>
      <c r="C112" t="s">
        <v>757</v>
      </c>
      <c r="D112" t="s">
        <v>758</v>
      </c>
      <c r="E112" t="s">
        <v>759</v>
      </c>
      <c r="F112">
        <v>2018</v>
      </c>
      <c r="G112">
        <v>0.40799999999999997</v>
      </c>
      <c r="H112">
        <v>0</v>
      </c>
    </row>
    <row r="113" spans="1:8" x14ac:dyDescent="0.2">
      <c r="A113" t="s">
        <v>317</v>
      </c>
      <c r="B113" t="s">
        <v>756</v>
      </c>
      <c r="C113" t="s">
        <v>757</v>
      </c>
      <c r="D113" t="s">
        <v>758</v>
      </c>
      <c r="E113" t="s">
        <v>759</v>
      </c>
      <c r="F113">
        <v>2017</v>
      </c>
      <c r="G113">
        <v>0.40899999999999997</v>
      </c>
      <c r="H113">
        <v>0</v>
      </c>
    </row>
    <row r="114" spans="1:8" x14ac:dyDescent="0.2">
      <c r="A114" t="s">
        <v>306</v>
      </c>
      <c r="B114" t="s">
        <v>756</v>
      </c>
      <c r="C114" t="s">
        <v>757</v>
      </c>
      <c r="D114" t="s">
        <v>758</v>
      </c>
      <c r="E114" t="s">
        <v>759</v>
      </c>
      <c r="F114">
        <v>2018</v>
      </c>
      <c r="G114">
        <v>0.41799999999999998</v>
      </c>
      <c r="H114">
        <v>0</v>
      </c>
    </row>
    <row r="115" spans="1:8" x14ac:dyDescent="0.2">
      <c r="A115" t="s">
        <v>285</v>
      </c>
      <c r="B115" t="s">
        <v>756</v>
      </c>
      <c r="C115" t="s">
        <v>757</v>
      </c>
      <c r="D115" t="s">
        <v>758</v>
      </c>
      <c r="E115" t="s">
        <v>759</v>
      </c>
      <c r="F115">
        <v>2019</v>
      </c>
      <c r="G115">
        <v>0.47799999999999998</v>
      </c>
      <c r="H115">
        <v>0</v>
      </c>
    </row>
    <row r="116" spans="1:8" x14ac:dyDescent="0.2">
      <c r="A116" t="s">
        <v>285</v>
      </c>
      <c r="B116" t="s">
        <v>756</v>
      </c>
      <c r="C116" t="s">
        <v>757</v>
      </c>
      <c r="D116" t="s">
        <v>758</v>
      </c>
      <c r="E116" t="s">
        <v>759</v>
      </c>
      <c r="F116">
        <v>2018</v>
      </c>
      <c r="G116">
        <v>0.47899999999999998</v>
      </c>
      <c r="H116">
        <v>0</v>
      </c>
    </row>
    <row r="117" spans="1:8" x14ac:dyDescent="0.2">
      <c r="A117" t="s">
        <v>285</v>
      </c>
      <c r="B117" t="s">
        <v>756</v>
      </c>
      <c r="C117" t="s">
        <v>757</v>
      </c>
      <c r="D117" t="s">
        <v>758</v>
      </c>
      <c r="E117" t="s">
        <v>759</v>
      </c>
      <c r="F117">
        <v>2017</v>
      </c>
      <c r="G117">
        <v>0.48</v>
      </c>
      <c r="H117">
        <v>0</v>
      </c>
    </row>
    <row r="118" spans="1:8" x14ac:dyDescent="0.2">
      <c r="A118" t="s">
        <v>285</v>
      </c>
      <c r="B118" t="s">
        <v>756</v>
      </c>
      <c r="C118" t="s">
        <v>757</v>
      </c>
      <c r="D118" t="s">
        <v>758</v>
      </c>
      <c r="E118" t="s">
        <v>759</v>
      </c>
      <c r="F118">
        <v>2020</v>
      </c>
      <c r="G118">
        <v>0.497</v>
      </c>
      <c r="H118">
        <v>0</v>
      </c>
    </row>
  </sheetData>
  <sortState xmlns:xlrd2="http://schemas.microsoft.com/office/spreadsheetml/2017/richdata2" ref="I11:L51">
    <sortCondition ref="I11:I51"/>
  </sortState>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1801A-F306-2842-810F-17EF49CFFAC2}">
  <dimension ref="A1:B732"/>
  <sheetViews>
    <sheetView workbookViewId="0"/>
  </sheetViews>
  <sheetFormatPr baseColWidth="10" defaultRowHeight="16" x14ac:dyDescent="0.2"/>
  <sheetData>
    <row r="1" spans="1:2" x14ac:dyDescent="0.2">
      <c r="A1" s="12" t="s">
        <v>769</v>
      </c>
    </row>
    <row r="3" spans="1:2" x14ac:dyDescent="0.2">
      <c r="A3" t="s">
        <v>726</v>
      </c>
    </row>
    <row r="8" spans="1:2" x14ac:dyDescent="0.2">
      <c r="A8" t="s">
        <v>723</v>
      </c>
      <c r="B8" t="s">
        <v>724</v>
      </c>
    </row>
    <row r="10" spans="1:2" x14ac:dyDescent="0.2">
      <c r="A10" t="s">
        <v>725</v>
      </c>
    </row>
    <row r="11" spans="1:2" x14ac:dyDescent="0.2">
      <c r="B11" t="s">
        <v>723</v>
      </c>
    </row>
    <row r="12" spans="1:2" x14ac:dyDescent="0.2">
      <c r="A12" s="15">
        <v>23012</v>
      </c>
      <c r="B12" s="16">
        <v>591</v>
      </c>
    </row>
    <row r="13" spans="1:2" x14ac:dyDescent="0.2">
      <c r="A13" s="15">
        <v>23043</v>
      </c>
      <c r="B13" s="16">
        <v>464</v>
      </c>
    </row>
    <row r="14" spans="1:2" x14ac:dyDescent="0.2">
      <c r="A14" s="15">
        <v>23071</v>
      </c>
      <c r="B14" s="16">
        <v>461</v>
      </c>
    </row>
    <row r="15" spans="1:2" x14ac:dyDescent="0.2">
      <c r="A15" s="15">
        <v>23102</v>
      </c>
      <c r="B15" s="16">
        <v>605</v>
      </c>
    </row>
    <row r="16" spans="1:2" x14ac:dyDescent="0.2">
      <c r="A16" s="15">
        <v>23132</v>
      </c>
      <c r="B16" s="16">
        <v>586</v>
      </c>
    </row>
    <row r="17" spans="1:2" x14ac:dyDescent="0.2">
      <c r="A17" s="15">
        <v>23163</v>
      </c>
      <c r="B17" s="16">
        <v>526</v>
      </c>
    </row>
    <row r="18" spans="1:2" x14ac:dyDescent="0.2">
      <c r="A18" s="15">
        <v>23193</v>
      </c>
      <c r="B18" s="16">
        <v>665</v>
      </c>
    </row>
    <row r="19" spans="1:2" x14ac:dyDescent="0.2">
      <c r="A19" s="15">
        <v>23224</v>
      </c>
      <c r="B19" s="16">
        <v>570</v>
      </c>
    </row>
    <row r="20" spans="1:2" x14ac:dyDescent="0.2">
      <c r="A20" s="15">
        <v>23255</v>
      </c>
      <c r="B20" s="16">
        <v>590</v>
      </c>
    </row>
    <row r="21" spans="1:2" x14ac:dyDescent="0.2">
      <c r="A21" s="15">
        <v>23285</v>
      </c>
      <c r="B21" s="16">
        <v>567</v>
      </c>
    </row>
    <row r="22" spans="1:2" x14ac:dyDescent="0.2">
      <c r="A22" s="15">
        <v>23316</v>
      </c>
      <c r="B22" s="16">
        <v>579</v>
      </c>
    </row>
    <row r="23" spans="1:2" x14ac:dyDescent="0.2">
      <c r="A23" s="15">
        <v>23346</v>
      </c>
      <c r="B23" s="16">
        <v>514</v>
      </c>
    </row>
    <row r="24" spans="1:2" x14ac:dyDescent="0.2">
      <c r="A24" s="15">
        <v>23377</v>
      </c>
      <c r="B24" s="16">
        <v>549</v>
      </c>
    </row>
    <row r="25" spans="1:2" x14ac:dyDescent="0.2">
      <c r="A25" s="15">
        <v>23408</v>
      </c>
      <c r="B25" s="16">
        <v>609</v>
      </c>
    </row>
    <row r="26" spans="1:2" x14ac:dyDescent="0.2">
      <c r="A26" s="15">
        <v>23437</v>
      </c>
      <c r="B26" s="16">
        <v>562</v>
      </c>
    </row>
    <row r="27" spans="1:2" x14ac:dyDescent="0.2">
      <c r="A27" s="15">
        <v>23468</v>
      </c>
      <c r="B27" s="16">
        <v>559</v>
      </c>
    </row>
    <row r="28" spans="1:2" x14ac:dyDescent="0.2">
      <c r="A28" s="15">
        <v>23498</v>
      </c>
      <c r="B28" s="16">
        <v>523</v>
      </c>
    </row>
    <row r="29" spans="1:2" x14ac:dyDescent="0.2">
      <c r="A29" s="15">
        <v>23529</v>
      </c>
      <c r="B29" s="16">
        <v>580</v>
      </c>
    </row>
    <row r="30" spans="1:2" x14ac:dyDescent="0.2">
      <c r="A30" s="15">
        <v>23559</v>
      </c>
      <c r="B30" s="16">
        <v>575</v>
      </c>
    </row>
    <row r="31" spans="1:2" x14ac:dyDescent="0.2">
      <c r="A31" s="15">
        <v>23590</v>
      </c>
      <c r="B31" s="16">
        <v>582</v>
      </c>
    </row>
    <row r="32" spans="1:2" x14ac:dyDescent="0.2">
      <c r="A32" s="15">
        <v>23621</v>
      </c>
      <c r="B32" s="16">
        <v>590</v>
      </c>
    </row>
    <row r="33" spans="1:2" x14ac:dyDescent="0.2">
      <c r="A33" s="15">
        <v>23651</v>
      </c>
      <c r="B33" s="16">
        <v>583</v>
      </c>
    </row>
    <row r="34" spans="1:2" x14ac:dyDescent="0.2">
      <c r="A34" s="15">
        <v>23682</v>
      </c>
      <c r="B34" s="16">
        <v>548</v>
      </c>
    </row>
    <row r="35" spans="1:2" x14ac:dyDescent="0.2">
      <c r="A35" s="15">
        <v>23712</v>
      </c>
      <c r="B35" s="16">
        <v>540</v>
      </c>
    </row>
    <row r="36" spans="1:2" x14ac:dyDescent="0.2">
      <c r="A36" s="15">
        <v>23743</v>
      </c>
      <c r="B36" s="16">
        <v>533</v>
      </c>
    </row>
    <row r="37" spans="1:2" x14ac:dyDescent="0.2">
      <c r="A37" s="15">
        <v>23774</v>
      </c>
      <c r="B37" s="16">
        <v>559</v>
      </c>
    </row>
    <row r="38" spans="1:2" x14ac:dyDescent="0.2">
      <c r="A38" s="15">
        <v>23802</v>
      </c>
      <c r="B38" s="16">
        <v>556</v>
      </c>
    </row>
    <row r="39" spans="1:2" x14ac:dyDescent="0.2">
      <c r="A39" s="15">
        <v>23833</v>
      </c>
      <c r="B39" s="16">
        <v>555</v>
      </c>
    </row>
    <row r="40" spans="1:2" x14ac:dyDescent="0.2">
      <c r="A40" s="15">
        <v>23863</v>
      </c>
      <c r="B40" s="16">
        <v>544</v>
      </c>
    </row>
    <row r="41" spans="1:2" x14ac:dyDescent="0.2">
      <c r="A41" s="15">
        <v>23894</v>
      </c>
      <c r="B41" s="16">
        <v>614</v>
      </c>
    </row>
    <row r="42" spans="1:2" x14ac:dyDescent="0.2">
      <c r="A42" s="15">
        <v>23924</v>
      </c>
      <c r="B42" s="16">
        <v>554</v>
      </c>
    </row>
    <row r="43" spans="1:2" x14ac:dyDescent="0.2">
      <c r="A43" s="15">
        <v>23955</v>
      </c>
      <c r="B43" s="16">
        <v>615</v>
      </c>
    </row>
    <row r="44" spans="1:2" x14ac:dyDescent="0.2">
      <c r="A44" s="15">
        <v>23986</v>
      </c>
      <c r="B44" s="16">
        <v>587</v>
      </c>
    </row>
    <row r="45" spans="1:2" x14ac:dyDescent="0.2">
      <c r="A45" s="15">
        <v>24016</v>
      </c>
      <c r="B45" s="16">
        <v>555</v>
      </c>
    </row>
    <row r="46" spans="1:2" x14ac:dyDescent="0.2">
      <c r="A46" s="15">
        <v>24047</v>
      </c>
      <c r="B46" s="16">
        <v>616</v>
      </c>
    </row>
    <row r="47" spans="1:2" x14ac:dyDescent="0.2">
      <c r="A47" s="15">
        <v>24077</v>
      </c>
      <c r="B47" s="16">
        <v>609</v>
      </c>
    </row>
    <row r="48" spans="1:2" x14ac:dyDescent="0.2">
      <c r="A48" s="15">
        <v>24108</v>
      </c>
      <c r="B48" s="16">
        <v>599</v>
      </c>
    </row>
    <row r="49" spans="1:2" x14ac:dyDescent="0.2">
      <c r="A49" s="15">
        <v>24139</v>
      </c>
      <c r="B49" s="16">
        <v>541</v>
      </c>
    </row>
    <row r="50" spans="1:2" x14ac:dyDescent="0.2">
      <c r="A50" s="15">
        <v>24167</v>
      </c>
      <c r="B50" s="16">
        <v>557</v>
      </c>
    </row>
    <row r="51" spans="1:2" x14ac:dyDescent="0.2">
      <c r="A51" s="15">
        <v>24198</v>
      </c>
      <c r="B51" s="16">
        <v>545</v>
      </c>
    </row>
    <row r="52" spans="1:2" x14ac:dyDescent="0.2">
      <c r="A52" s="15">
        <v>24228</v>
      </c>
      <c r="B52" s="16">
        <v>499</v>
      </c>
    </row>
    <row r="53" spans="1:2" x14ac:dyDescent="0.2">
      <c r="A53" s="15">
        <v>24259</v>
      </c>
      <c r="B53" s="16">
        <v>434</v>
      </c>
    </row>
    <row r="54" spans="1:2" x14ac:dyDescent="0.2">
      <c r="A54" s="15">
        <v>24289</v>
      </c>
      <c r="B54" s="16">
        <v>435</v>
      </c>
    </row>
    <row r="55" spans="1:2" x14ac:dyDescent="0.2">
      <c r="A55" s="15">
        <v>24320</v>
      </c>
      <c r="B55" s="16">
        <v>377</v>
      </c>
    </row>
    <row r="56" spans="1:2" x14ac:dyDescent="0.2">
      <c r="A56" s="15">
        <v>24351</v>
      </c>
      <c r="B56" s="16">
        <v>358</v>
      </c>
    </row>
    <row r="57" spans="1:2" x14ac:dyDescent="0.2">
      <c r="A57" s="15">
        <v>24381</v>
      </c>
      <c r="B57" s="16">
        <v>387</v>
      </c>
    </row>
    <row r="58" spans="1:2" x14ac:dyDescent="0.2">
      <c r="A58" s="15">
        <v>24412</v>
      </c>
      <c r="B58" s="16">
        <v>382</v>
      </c>
    </row>
    <row r="59" spans="1:2" x14ac:dyDescent="0.2">
      <c r="A59" s="15">
        <v>24442</v>
      </c>
      <c r="B59" s="16">
        <v>369</v>
      </c>
    </row>
    <row r="60" spans="1:2" x14ac:dyDescent="0.2">
      <c r="A60" s="15">
        <v>24473</v>
      </c>
      <c r="B60" s="16">
        <v>416</v>
      </c>
    </row>
    <row r="61" spans="1:2" x14ac:dyDescent="0.2">
      <c r="A61" s="15">
        <v>24504</v>
      </c>
      <c r="B61" s="16">
        <v>408</v>
      </c>
    </row>
    <row r="62" spans="1:2" x14ac:dyDescent="0.2">
      <c r="A62" s="15">
        <v>24532</v>
      </c>
      <c r="B62" s="16">
        <v>439</v>
      </c>
    </row>
    <row r="63" spans="1:2" x14ac:dyDescent="0.2">
      <c r="A63" s="15">
        <v>24563</v>
      </c>
      <c r="B63" s="16">
        <v>479</v>
      </c>
    </row>
    <row r="64" spans="1:2" x14ac:dyDescent="0.2">
      <c r="A64" s="15">
        <v>24593</v>
      </c>
      <c r="B64" s="16">
        <v>503</v>
      </c>
    </row>
    <row r="65" spans="1:2" x14ac:dyDescent="0.2">
      <c r="A65" s="15">
        <v>24624</v>
      </c>
      <c r="B65" s="16">
        <v>499</v>
      </c>
    </row>
    <row r="66" spans="1:2" x14ac:dyDescent="0.2">
      <c r="A66" s="15">
        <v>24654</v>
      </c>
      <c r="B66" s="16">
        <v>515</v>
      </c>
    </row>
    <row r="67" spans="1:2" x14ac:dyDescent="0.2">
      <c r="A67" s="15">
        <v>24685</v>
      </c>
      <c r="B67" s="16">
        <v>504</v>
      </c>
    </row>
    <row r="68" spans="1:2" x14ac:dyDescent="0.2">
      <c r="A68" s="15">
        <v>24716</v>
      </c>
      <c r="B68" s="16">
        <v>531</v>
      </c>
    </row>
    <row r="69" spans="1:2" x14ac:dyDescent="0.2">
      <c r="A69" s="15">
        <v>24746</v>
      </c>
      <c r="B69" s="16">
        <v>566</v>
      </c>
    </row>
    <row r="70" spans="1:2" x14ac:dyDescent="0.2">
      <c r="A70" s="15">
        <v>24777</v>
      </c>
      <c r="B70" s="16">
        <v>500</v>
      </c>
    </row>
    <row r="71" spans="1:2" x14ac:dyDescent="0.2">
      <c r="A71" s="15">
        <v>24807</v>
      </c>
      <c r="B71" s="16">
        <v>502</v>
      </c>
    </row>
    <row r="72" spans="1:2" x14ac:dyDescent="0.2">
      <c r="A72" s="15">
        <v>24838</v>
      </c>
      <c r="B72" s="16">
        <v>494</v>
      </c>
    </row>
    <row r="73" spans="1:2" x14ac:dyDescent="0.2">
      <c r="A73" s="15">
        <v>24869</v>
      </c>
      <c r="B73" s="16">
        <v>543</v>
      </c>
    </row>
    <row r="74" spans="1:2" x14ac:dyDescent="0.2">
      <c r="A74" s="15">
        <v>24898</v>
      </c>
      <c r="B74" s="16">
        <v>490</v>
      </c>
    </row>
    <row r="75" spans="1:2" x14ac:dyDescent="0.2">
      <c r="A75" s="15">
        <v>24929</v>
      </c>
      <c r="B75" s="16">
        <v>501</v>
      </c>
    </row>
    <row r="76" spans="1:2" x14ac:dyDescent="0.2">
      <c r="A76" s="15">
        <v>24959</v>
      </c>
      <c r="B76" s="16">
        <v>441</v>
      </c>
    </row>
    <row r="77" spans="1:2" x14ac:dyDescent="0.2">
      <c r="A77" s="15">
        <v>24990</v>
      </c>
      <c r="B77" s="16">
        <v>441</v>
      </c>
    </row>
    <row r="78" spans="1:2" x14ac:dyDescent="0.2">
      <c r="A78" s="15">
        <v>25020</v>
      </c>
      <c r="B78" s="16">
        <v>493</v>
      </c>
    </row>
    <row r="79" spans="1:2" x14ac:dyDescent="0.2">
      <c r="A79" s="15">
        <v>25051</v>
      </c>
      <c r="B79" s="16">
        <v>507</v>
      </c>
    </row>
    <row r="80" spans="1:2" x14ac:dyDescent="0.2">
      <c r="A80" s="15">
        <v>25082</v>
      </c>
      <c r="B80" s="16">
        <v>501</v>
      </c>
    </row>
    <row r="81" spans="1:2" x14ac:dyDescent="0.2">
      <c r="A81" s="15">
        <v>25112</v>
      </c>
      <c r="B81" s="16">
        <v>502</v>
      </c>
    </row>
    <row r="82" spans="1:2" x14ac:dyDescent="0.2">
      <c r="A82" s="15">
        <v>25143</v>
      </c>
      <c r="B82" s="16">
        <v>469</v>
      </c>
    </row>
    <row r="83" spans="1:2" x14ac:dyDescent="0.2">
      <c r="A83" s="15">
        <v>25173</v>
      </c>
      <c r="B83" s="16">
        <v>511</v>
      </c>
    </row>
    <row r="84" spans="1:2" x14ac:dyDescent="0.2">
      <c r="A84" s="15">
        <v>25204</v>
      </c>
      <c r="B84" s="16">
        <v>480</v>
      </c>
    </row>
    <row r="85" spans="1:2" x14ac:dyDescent="0.2">
      <c r="A85" s="15">
        <v>25235</v>
      </c>
      <c r="B85" s="16">
        <v>524</v>
      </c>
    </row>
    <row r="86" spans="1:2" x14ac:dyDescent="0.2">
      <c r="A86" s="15">
        <v>25263</v>
      </c>
      <c r="B86" s="16">
        <v>474</v>
      </c>
    </row>
    <row r="87" spans="1:2" x14ac:dyDescent="0.2">
      <c r="A87" s="15">
        <v>25294</v>
      </c>
      <c r="B87" s="16">
        <v>450</v>
      </c>
    </row>
    <row r="88" spans="1:2" x14ac:dyDescent="0.2">
      <c r="A88" s="15">
        <v>25324</v>
      </c>
      <c r="B88" s="16">
        <v>447</v>
      </c>
    </row>
    <row r="89" spans="1:2" x14ac:dyDescent="0.2">
      <c r="A89" s="15">
        <v>25355</v>
      </c>
      <c r="B89" s="16">
        <v>461</v>
      </c>
    </row>
    <row r="90" spans="1:2" x14ac:dyDescent="0.2">
      <c r="A90" s="15">
        <v>25385</v>
      </c>
      <c r="B90" s="16">
        <v>436</v>
      </c>
    </row>
    <row r="91" spans="1:2" x14ac:dyDescent="0.2">
      <c r="A91" s="15">
        <v>25416</v>
      </c>
      <c r="B91" s="16">
        <v>422</v>
      </c>
    </row>
    <row r="92" spans="1:2" x14ac:dyDescent="0.2">
      <c r="A92" s="15">
        <v>25447</v>
      </c>
      <c r="B92" s="16">
        <v>396</v>
      </c>
    </row>
    <row r="93" spans="1:2" x14ac:dyDescent="0.2">
      <c r="A93" s="15">
        <v>25477</v>
      </c>
      <c r="B93" s="16">
        <v>401</v>
      </c>
    </row>
    <row r="94" spans="1:2" x14ac:dyDescent="0.2">
      <c r="A94" s="15">
        <v>25508</v>
      </c>
      <c r="B94" s="16">
        <v>441</v>
      </c>
    </row>
    <row r="95" spans="1:2" x14ac:dyDescent="0.2">
      <c r="A95" s="15">
        <v>25538</v>
      </c>
      <c r="B95" s="16">
        <v>452</v>
      </c>
    </row>
    <row r="96" spans="1:2" x14ac:dyDescent="0.2">
      <c r="A96" s="15">
        <v>25569</v>
      </c>
      <c r="B96" s="16">
        <v>461</v>
      </c>
    </row>
    <row r="97" spans="1:2" x14ac:dyDescent="0.2">
      <c r="A97" s="15">
        <v>25600</v>
      </c>
      <c r="B97" s="16">
        <v>373</v>
      </c>
    </row>
    <row r="98" spans="1:2" x14ac:dyDescent="0.2">
      <c r="A98" s="15">
        <v>25628</v>
      </c>
      <c r="B98" s="16">
        <v>389</v>
      </c>
    </row>
    <row r="99" spans="1:2" x14ac:dyDescent="0.2">
      <c r="A99" s="15">
        <v>25659</v>
      </c>
      <c r="B99" s="16">
        <v>445</v>
      </c>
    </row>
    <row r="100" spans="1:2" x14ac:dyDescent="0.2">
      <c r="A100" s="15">
        <v>25689</v>
      </c>
      <c r="B100" s="16">
        <v>466</v>
      </c>
    </row>
    <row r="101" spans="1:2" x14ac:dyDescent="0.2">
      <c r="A101" s="15">
        <v>25720</v>
      </c>
      <c r="B101" s="16">
        <v>485</v>
      </c>
    </row>
    <row r="102" spans="1:2" x14ac:dyDescent="0.2">
      <c r="A102" s="15">
        <v>25750</v>
      </c>
      <c r="B102" s="16">
        <v>481</v>
      </c>
    </row>
    <row r="103" spans="1:2" x14ac:dyDescent="0.2">
      <c r="A103" s="15">
        <v>25781</v>
      </c>
      <c r="B103" s="16">
        <v>515</v>
      </c>
    </row>
    <row r="104" spans="1:2" x14ac:dyDescent="0.2">
      <c r="A104" s="15">
        <v>25812</v>
      </c>
      <c r="B104" s="16">
        <v>564</v>
      </c>
    </row>
    <row r="105" spans="1:2" x14ac:dyDescent="0.2">
      <c r="A105" s="15">
        <v>25842</v>
      </c>
      <c r="B105" s="16">
        <v>545</v>
      </c>
    </row>
    <row r="106" spans="1:2" x14ac:dyDescent="0.2">
      <c r="A106" s="15">
        <v>25873</v>
      </c>
      <c r="B106" s="16">
        <v>570</v>
      </c>
    </row>
    <row r="107" spans="1:2" x14ac:dyDescent="0.2">
      <c r="A107" s="15">
        <v>25903</v>
      </c>
      <c r="B107" s="16">
        <v>582</v>
      </c>
    </row>
    <row r="108" spans="1:2" x14ac:dyDescent="0.2">
      <c r="A108" s="15">
        <v>25934</v>
      </c>
      <c r="B108" s="16">
        <v>618</v>
      </c>
    </row>
    <row r="109" spans="1:2" x14ac:dyDescent="0.2">
      <c r="A109" s="15">
        <v>25965</v>
      </c>
      <c r="B109" s="16">
        <v>618</v>
      </c>
    </row>
    <row r="110" spans="1:2" x14ac:dyDescent="0.2">
      <c r="A110" s="15">
        <v>25993</v>
      </c>
      <c r="B110" s="16">
        <v>681</v>
      </c>
    </row>
    <row r="111" spans="1:2" x14ac:dyDescent="0.2">
      <c r="A111" s="15">
        <v>26024</v>
      </c>
      <c r="B111" s="16">
        <v>662</v>
      </c>
    </row>
    <row r="112" spans="1:2" x14ac:dyDescent="0.2">
      <c r="A112" s="15">
        <v>26054</v>
      </c>
      <c r="B112" s="16">
        <v>618</v>
      </c>
    </row>
    <row r="113" spans="1:2" x14ac:dyDescent="0.2">
      <c r="A113" s="15">
        <v>26085</v>
      </c>
      <c r="B113" s="16">
        <v>646</v>
      </c>
    </row>
    <row r="114" spans="1:2" x14ac:dyDescent="0.2">
      <c r="A114" s="15">
        <v>26115</v>
      </c>
      <c r="B114" s="16">
        <v>706</v>
      </c>
    </row>
    <row r="115" spans="1:2" x14ac:dyDescent="0.2">
      <c r="A115" s="15">
        <v>26146</v>
      </c>
      <c r="B115" s="16">
        <v>659</v>
      </c>
    </row>
    <row r="116" spans="1:2" x14ac:dyDescent="0.2">
      <c r="A116" s="15">
        <v>26177</v>
      </c>
      <c r="B116" s="16">
        <v>625</v>
      </c>
    </row>
    <row r="117" spans="1:2" x14ac:dyDescent="0.2">
      <c r="A117" s="15">
        <v>26207</v>
      </c>
      <c r="B117" s="16">
        <v>647</v>
      </c>
    </row>
    <row r="118" spans="1:2" x14ac:dyDescent="0.2">
      <c r="A118" s="15">
        <v>26238</v>
      </c>
      <c r="B118" s="16">
        <v>710</v>
      </c>
    </row>
    <row r="119" spans="1:2" x14ac:dyDescent="0.2">
      <c r="A119" s="15">
        <v>26268</v>
      </c>
      <c r="B119" s="16">
        <v>689</v>
      </c>
    </row>
    <row r="120" spans="1:2" x14ac:dyDescent="0.2">
      <c r="A120" s="15">
        <v>26299</v>
      </c>
      <c r="B120" s="16">
        <v>698</v>
      </c>
    </row>
    <row r="121" spans="1:2" x14ac:dyDescent="0.2">
      <c r="A121" s="15">
        <v>26330</v>
      </c>
      <c r="B121" s="16">
        <v>711</v>
      </c>
    </row>
    <row r="122" spans="1:2" x14ac:dyDescent="0.2">
      <c r="A122" s="15">
        <v>26359</v>
      </c>
      <c r="B122" s="16">
        <v>640</v>
      </c>
    </row>
    <row r="123" spans="1:2" x14ac:dyDescent="0.2">
      <c r="A123" s="15">
        <v>26390</v>
      </c>
      <c r="B123" s="16">
        <v>684</v>
      </c>
    </row>
    <row r="124" spans="1:2" x14ac:dyDescent="0.2">
      <c r="A124" s="15">
        <v>26420</v>
      </c>
      <c r="B124" s="16">
        <v>677</v>
      </c>
    </row>
    <row r="125" spans="1:2" x14ac:dyDescent="0.2">
      <c r="A125" s="15">
        <v>26451</v>
      </c>
      <c r="B125" s="16">
        <v>687</v>
      </c>
    </row>
    <row r="126" spans="1:2" x14ac:dyDescent="0.2">
      <c r="A126" s="15">
        <v>26481</v>
      </c>
      <c r="B126" s="16">
        <v>681</v>
      </c>
    </row>
    <row r="127" spans="1:2" x14ac:dyDescent="0.2">
      <c r="A127" s="15">
        <v>26512</v>
      </c>
      <c r="B127" s="16">
        <v>773</v>
      </c>
    </row>
    <row r="128" spans="1:2" x14ac:dyDescent="0.2">
      <c r="A128" s="15">
        <v>26543</v>
      </c>
      <c r="B128" s="16">
        <v>767</v>
      </c>
    </row>
    <row r="129" spans="1:2" x14ac:dyDescent="0.2">
      <c r="A129" s="15">
        <v>26573</v>
      </c>
      <c r="B129" s="16">
        <v>843</v>
      </c>
    </row>
    <row r="130" spans="1:2" x14ac:dyDescent="0.2">
      <c r="A130" s="15">
        <v>26604</v>
      </c>
      <c r="B130" s="16">
        <v>735</v>
      </c>
    </row>
    <row r="131" spans="1:2" x14ac:dyDescent="0.2">
      <c r="A131" s="15">
        <v>26634</v>
      </c>
      <c r="B131" s="16">
        <v>772</v>
      </c>
    </row>
    <row r="132" spans="1:2" x14ac:dyDescent="0.2">
      <c r="A132" s="15">
        <v>26665</v>
      </c>
      <c r="B132" s="16">
        <v>781</v>
      </c>
    </row>
    <row r="133" spans="1:2" x14ac:dyDescent="0.2">
      <c r="A133" s="15">
        <v>26696</v>
      </c>
      <c r="B133" s="16">
        <v>737</v>
      </c>
    </row>
    <row r="134" spans="1:2" x14ac:dyDescent="0.2">
      <c r="A134" s="15">
        <v>26724</v>
      </c>
      <c r="B134" s="16">
        <v>725</v>
      </c>
    </row>
    <row r="135" spans="1:2" x14ac:dyDescent="0.2">
      <c r="A135" s="15">
        <v>26755</v>
      </c>
      <c r="B135" s="16">
        <v>661</v>
      </c>
    </row>
    <row r="136" spans="1:2" x14ac:dyDescent="0.2">
      <c r="A136" s="15">
        <v>26785</v>
      </c>
      <c r="B136" s="16">
        <v>660</v>
      </c>
    </row>
    <row r="137" spans="1:2" x14ac:dyDescent="0.2">
      <c r="A137" s="15">
        <v>26816</v>
      </c>
      <c r="B137" s="16">
        <v>650</v>
      </c>
    </row>
    <row r="138" spans="1:2" x14ac:dyDescent="0.2">
      <c r="A138" s="15">
        <v>26846</v>
      </c>
      <c r="B138" s="16">
        <v>601</v>
      </c>
    </row>
    <row r="139" spans="1:2" x14ac:dyDescent="0.2">
      <c r="A139" s="15">
        <v>26877</v>
      </c>
      <c r="B139" s="16">
        <v>566</v>
      </c>
    </row>
    <row r="140" spans="1:2" x14ac:dyDescent="0.2">
      <c r="A140" s="15">
        <v>26908</v>
      </c>
      <c r="B140" s="16">
        <v>561</v>
      </c>
    </row>
    <row r="141" spans="1:2" x14ac:dyDescent="0.2">
      <c r="A141" s="15">
        <v>26938</v>
      </c>
      <c r="B141" s="16">
        <v>565</v>
      </c>
    </row>
    <row r="142" spans="1:2" x14ac:dyDescent="0.2">
      <c r="A142" s="15">
        <v>26969</v>
      </c>
      <c r="B142" s="16">
        <v>547</v>
      </c>
    </row>
    <row r="143" spans="1:2" x14ac:dyDescent="0.2">
      <c r="A143" s="15">
        <v>26999</v>
      </c>
      <c r="B143" s="16">
        <v>519</v>
      </c>
    </row>
    <row r="144" spans="1:2" x14ac:dyDescent="0.2">
      <c r="A144" s="15">
        <v>27030</v>
      </c>
      <c r="B144" s="16">
        <v>523</v>
      </c>
    </row>
    <row r="145" spans="1:2" x14ac:dyDescent="0.2">
      <c r="A145" s="15">
        <v>27061</v>
      </c>
      <c r="B145" s="16">
        <v>539</v>
      </c>
    </row>
    <row r="146" spans="1:2" x14ac:dyDescent="0.2">
      <c r="A146" s="15">
        <v>27089</v>
      </c>
      <c r="B146" s="16">
        <v>572</v>
      </c>
    </row>
    <row r="147" spans="1:2" x14ac:dyDescent="0.2">
      <c r="A147" s="15">
        <v>27120</v>
      </c>
      <c r="B147" s="16">
        <v>544</v>
      </c>
    </row>
    <row r="148" spans="1:2" x14ac:dyDescent="0.2">
      <c r="A148" s="15">
        <v>27150</v>
      </c>
      <c r="B148" s="16">
        <v>590</v>
      </c>
    </row>
    <row r="149" spans="1:2" x14ac:dyDescent="0.2">
      <c r="A149" s="15">
        <v>27181</v>
      </c>
      <c r="B149" s="16">
        <v>534</v>
      </c>
    </row>
    <row r="150" spans="1:2" x14ac:dyDescent="0.2">
      <c r="A150" s="15">
        <v>27211</v>
      </c>
      <c r="B150" s="16">
        <v>534</v>
      </c>
    </row>
    <row r="151" spans="1:2" x14ac:dyDescent="0.2">
      <c r="A151" s="15">
        <v>27242</v>
      </c>
      <c r="B151" s="16">
        <v>492</v>
      </c>
    </row>
    <row r="152" spans="1:2" x14ac:dyDescent="0.2">
      <c r="A152" s="15">
        <v>27273</v>
      </c>
      <c r="B152" s="16">
        <v>511</v>
      </c>
    </row>
    <row r="153" spans="1:2" x14ac:dyDescent="0.2">
      <c r="A153" s="15">
        <v>27303</v>
      </c>
      <c r="B153" s="16">
        <v>448</v>
      </c>
    </row>
    <row r="154" spans="1:2" x14ac:dyDescent="0.2">
      <c r="A154" s="15">
        <v>27334</v>
      </c>
      <c r="B154" s="16">
        <v>450</v>
      </c>
    </row>
    <row r="155" spans="1:2" x14ac:dyDescent="0.2">
      <c r="A155" s="15">
        <v>27364</v>
      </c>
      <c r="B155" s="16">
        <v>417</v>
      </c>
    </row>
    <row r="156" spans="1:2" x14ac:dyDescent="0.2">
      <c r="A156" s="15">
        <v>27395</v>
      </c>
      <c r="B156" s="16">
        <v>416</v>
      </c>
    </row>
    <row r="157" spans="1:2" x14ac:dyDescent="0.2">
      <c r="A157" s="15">
        <v>27426</v>
      </c>
      <c r="B157" s="16">
        <v>422</v>
      </c>
    </row>
    <row r="158" spans="1:2" x14ac:dyDescent="0.2">
      <c r="A158" s="15">
        <v>27454</v>
      </c>
      <c r="B158" s="16">
        <v>477</v>
      </c>
    </row>
    <row r="159" spans="1:2" x14ac:dyDescent="0.2">
      <c r="A159" s="15">
        <v>27485</v>
      </c>
      <c r="B159" s="16">
        <v>543</v>
      </c>
    </row>
    <row r="160" spans="1:2" x14ac:dyDescent="0.2">
      <c r="A160" s="15">
        <v>27515</v>
      </c>
      <c r="B160" s="16">
        <v>579</v>
      </c>
    </row>
    <row r="161" spans="1:2" x14ac:dyDescent="0.2">
      <c r="A161" s="15">
        <v>27546</v>
      </c>
      <c r="B161" s="16">
        <v>557</v>
      </c>
    </row>
    <row r="162" spans="1:2" x14ac:dyDescent="0.2">
      <c r="A162" s="15">
        <v>27576</v>
      </c>
      <c r="B162" s="16">
        <v>569</v>
      </c>
    </row>
    <row r="163" spans="1:2" x14ac:dyDescent="0.2">
      <c r="A163" s="15">
        <v>27607</v>
      </c>
      <c r="B163" s="16">
        <v>566</v>
      </c>
    </row>
    <row r="164" spans="1:2" x14ac:dyDescent="0.2">
      <c r="A164" s="15">
        <v>27638</v>
      </c>
      <c r="B164" s="16">
        <v>556</v>
      </c>
    </row>
    <row r="165" spans="1:2" x14ac:dyDescent="0.2">
      <c r="A165" s="15">
        <v>27668</v>
      </c>
      <c r="B165" s="16">
        <v>609</v>
      </c>
    </row>
    <row r="166" spans="1:2" x14ac:dyDescent="0.2">
      <c r="A166" s="15">
        <v>27699</v>
      </c>
      <c r="B166" s="16">
        <v>680</v>
      </c>
    </row>
    <row r="167" spans="1:2" x14ac:dyDescent="0.2">
      <c r="A167" s="15">
        <v>27729</v>
      </c>
      <c r="B167" s="16">
        <v>669</v>
      </c>
    </row>
    <row r="168" spans="1:2" x14ac:dyDescent="0.2">
      <c r="A168" s="15">
        <v>27760</v>
      </c>
      <c r="B168" s="16">
        <v>603</v>
      </c>
    </row>
    <row r="169" spans="1:2" x14ac:dyDescent="0.2">
      <c r="A169" s="15">
        <v>27791</v>
      </c>
      <c r="B169" s="16">
        <v>644</v>
      </c>
    </row>
    <row r="170" spans="1:2" x14ac:dyDescent="0.2">
      <c r="A170" s="15">
        <v>27820</v>
      </c>
      <c r="B170" s="16">
        <v>591</v>
      </c>
    </row>
    <row r="171" spans="1:2" x14ac:dyDescent="0.2">
      <c r="A171" s="15">
        <v>27851</v>
      </c>
      <c r="B171" s="16">
        <v>611</v>
      </c>
    </row>
    <row r="172" spans="1:2" x14ac:dyDescent="0.2">
      <c r="A172" s="15">
        <v>27881</v>
      </c>
      <c r="B172" s="16">
        <v>570</v>
      </c>
    </row>
    <row r="173" spans="1:2" x14ac:dyDescent="0.2">
      <c r="A173" s="15">
        <v>27912</v>
      </c>
      <c r="B173" s="16">
        <v>591</v>
      </c>
    </row>
    <row r="174" spans="1:2" x14ac:dyDescent="0.2">
      <c r="A174" s="15">
        <v>27942</v>
      </c>
      <c r="B174" s="16">
        <v>664</v>
      </c>
    </row>
    <row r="175" spans="1:2" x14ac:dyDescent="0.2">
      <c r="A175" s="15">
        <v>27973</v>
      </c>
      <c r="B175" s="16">
        <v>648</v>
      </c>
    </row>
    <row r="176" spans="1:2" x14ac:dyDescent="0.2">
      <c r="A176" s="15">
        <v>28004</v>
      </c>
      <c r="B176" s="16">
        <v>696</v>
      </c>
    </row>
    <row r="177" spans="1:2" x14ac:dyDescent="0.2">
      <c r="A177" s="15">
        <v>28034</v>
      </c>
      <c r="B177" s="16">
        <v>708</v>
      </c>
    </row>
    <row r="178" spans="1:2" x14ac:dyDescent="0.2">
      <c r="A178" s="15">
        <v>28065</v>
      </c>
      <c r="B178" s="16">
        <v>735</v>
      </c>
    </row>
    <row r="179" spans="1:2" x14ac:dyDescent="0.2">
      <c r="A179" s="15">
        <v>28095</v>
      </c>
      <c r="B179" s="16">
        <v>767</v>
      </c>
    </row>
    <row r="180" spans="1:2" x14ac:dyDescent="0.2">
      <c r="A180" s="15">
        <v>28126</v>
      </c>
      <c r="B180" s="16">
        <v>825</v>
      </c>
    </row>
    <row r="181" spans="1:2" x14ac:dyDescent="0.2">
      <c r="A181" s="15">
        <v>28157</v>
      </c>
      <c r="B181" s="16">
        <v>839</v>
      </c>
    </row>
    <row r="182" spans="1:2" x14ac:dyDescent="0.2">
      <c r="A182" s="15">
        <v>28185</v>
      </c>
      <c r="B182" s="16">
        <v>872</v>
      </c>
    </row>
    <row r="183" spans="1:2" x14ac:dyDescent="0.2">
      <c r="A183" s="15">
        <v>28216</v>
      </c>
      <c r="B183" s="16">
        <v>799</v>
      </c>
    </row>
    <row r="184" spans="1:2" x14ac:dyDescent="0.2">
      <c r="A184" s="15">
        <v>28246</v>
      </c>
      <c r="B184" s="16">
        <v>807</v>
      </c>
    </row>
    <row r="185" spans="1:2" x14ac:dyDescent="0.2">
      <c r="A185" s="15">
        <v>28277</v>
      </c>
      <c r="B185" s="16">
        <v>805</v>
      </c>
    </row>
    <row r="186" spans="1:2" x14ac:dyDescent="0.2">
      <c r="A186" s="15">
        <v>28307</v>
      </c>
      <c r="B186" s="16">
        <v>755</v>
      </c>
    </row>
    <row r="187" spans="1:2" x14ac:dyDescent="0.2">
      <c r="A187" s="15">
        <v>28338</v>
      </c>
      <c r="B187" s="16">
        <v>808</v>
      </c>
    </row>
    <row r="188" spans="1:2" x14ac:dyDescent="0.2">
      <c r="A188" s="15">
        <v>28369</v>
      </c>
      <c r="B188" s="16">
        <v>842</v>
      </c>
    </row>
    <row r="189" spans="1:2" x14ac:dyDescent="0.2">
      <c r="A189" s="15">
        <v>28399</v>
      </c>
      <c r="B189" s="16">
        <v>819</v>
      </c>
    </row>
    <row r="190" spans="1:2" x14ac:dyDescent="0.2">
      <c r="A190" s="15">
        <v>28430</v>
      </c>
      <c r="B190" s="16">
        <v>829</v>
      </c>
    </row>
    <row r="191" spans="1:2" x14ac:dyDescent="0.2">
      <c r="A191" s="15">
        <v>28460</v>
      </c>
      <c r="B191" s="16">
        <v>835</v>
      </c>
    </row>
    <row r="192" spans="1:2" x14ac:dyDescent="0.2">
      <c r="A192" s="15">
        <v>28491</v>
      </c>
      <c r="B192" s="16">
        <v>795</v>
      </c>
    </row>
    <row r="193" spans="1:2" x14ac:dyDescent="0.2">
      <c r="A193" s="15">
        <v>28522</v>
      </c>
      <c r="B193" s="16">
        <v>791</v>
      </c>
    </row>
    <row r="194" spans="1:2" x14ac:dyDescent="0.2">
      <c r="A194" s="15">
        <v>28550</v>
      </c>
      <c r="B194" s="16">
        <v>814</v>
      </c>
    </row>
    <row r="195" spans="1:2" x14ac:dyDescent="0.2">
      <c r="A195" s="15">
        <v>28581</v>
      </c>
      <c r="B195" s="16">
        <v>864</v>
      </c>
    </row>
    <row r="196" spans="1:2" x14ac:dyDescent="0.2">
      <c r="A196" s="15">
        <v>28611</v>
      </c>
      <c r="B196" s="16">
        <v>857</v>
      </c>
    </row>
    <row r="197" spans="1:2" x14ac:dyDescent="0.2">
      <c r="A197" s="15">
        <v>28642</v>
      </c>
      <c r="B197" s="16">
        <v>834</v>
      </c>
    </row>
    <row r="198" spans="1:2" x14ac:dyDescent="0.2">
      <c r="A198" s="15">
        <v>28672</v>
      </c>
      <c r="B198" s="16">
        <v>789</v>
      </c>
    </row>
    <row r="199" spans="1:2" x14ac:dyDescent="0.2">
      <c r="A199" s="15">
        <v>28703</v>
      </c>
      <c r="B199" s="16">
        <v>756</v>
      </c>
    </row>
    <row r="200" spans="1:2" x14ac:dyDescent="0.2">
      <c r="A200" s="15">
        <v>28734</v>
      </c>
      <c r="B200" s="16">
        <v>812</v>
      </c>
    </row>
    <row r="201" spans="1:2" x14ac:dyDescent="0.2">
      <c r="A201" s="15">
        <v>28764</v>
      </c>
      <c r="B201" s="16">
        <v>872</v>
      </c>
    </row>
    <row r="202" spans="1:2" x14ac:dyDescent="0.2">
      <c r="A202" s="15">
        <v>28795</v>
      </c>
      <c r="B202" s="16">
        <v>798</v>
      </c>
    </row>
    <row r="203" spans="1:2" x14ac:dyDescent="0.2">
      <c r="A203" s="15">
        <v>28825</v>
      </c>
      <c r="B203" s="16">
        <v>805</v>
      </c>
    </row>
    <row r="204" spans="1:2" x14ac:dyDescent="0.2">
      <c r="A204" s="15">
        <v>28856</v>
      </c>
      <c r="B204" s="16">
        <v>754</v>
      </c>
    </row>
    <row r="205" spans="1:2" x14ac:dyDescent="0.2">
      <c r="A205" s="15">
        <v>28887</v>
      </c>
      <c r="B205" s="16">
        <v>723</v>
      </c>
    </row>
    <row r="206" spans="1:2" x14ac:dyDescent="0.2">
      <c r="A206" s="15">
        <v>28915</v>
      </c>
      <c r="B206" s="16">
        <v>793</v>
      </c>
    </row>
    <row r="207" spans="1:2" x14ac:dyDescent="0.2">
      <c r="A207" s="15">
        <v>28946</v>
      </c>
      <c r="B207" s="16">
        <v>748</v>
      </c>
    </row>
    <row r="208" spans="1:2" x14ac:dyDescent="0.2">
      <c r="A208" s="15">
        <v>28976</v>
      </c>
      <c r="B208" s="16">
        <v>727</v>
      </c>
    </row>
    <row r="209" spans="1:2" x14ac:dyDescent="0.2">
      <c r="A209" s="15">
        <v>29007</v>
      </c>
      <c r="B209" s="16">
        <v>700</v>
      </c>
    </row>
    <row r="210" spans="1:2" x14ac:dyDescent="0.2">
      <c r="A210" s="15">
        <v>29037</v>
      </c>
      <c r="B210" s="16">
        <v>715</v>
      </c>
    </row>
    <row r="211" spans="1:2" x14ac:dyDescent="0.2">
      <c r="A211" s="15">
        <v>29068</v>
      </c>
      <c r="B211" s="16">
        <v>729</v>
      </c>
    </row>
    <row r="212" spans="1:2" x14ac:dyDescent="0.2">
      <c r="A212" s="15">
        <v>29099</v>
      </c>
      <c r="B212" s="16">
        <v>727</v>
      </c>
    </row>
    <row r="213" spans="1:2" x14ac:dyDescent="0.2">
      <c r="A213" s="15">
        <v>29129</v>
      </c>
      <c r="B213" s="16">
        <v>670</v>
      </c>
    </row>
    <row r="214" spans="1:2" x14ac:dyDescent="0.2">
      <c r="A214" s="15">
        <v>29160</v>
      </c>
      <c r="B214" s="16">
        <v>597</v>
      </c>
    </row>
    <row r="215" spans="1:2" x14ac:dyDescent="0.2">
      <c r="A215" s="15">
        <v>29190</v>
      </c>
      <c r="B215" s="16">
        <v>559</v>
      </c>
    </row>
    <row r="216" spans="1:2" x14ac:dyDescent="0.2">
      <c r="A216" s="15">
        <v>29221</v>
      </c>
      <c r="B216" s="16">
        <v>592</v>
      </c>
    </row>
    <row r="217" spans="1:2" x14ac:dyDescent="0.2">
      <c r="A217" s="15">
        <v>29252</v>
      </c>
      <c r="B217" s="16">
        <v>541</v>
      </c>
    </row>
    <row r="218" spans="1:2" x14ac:dyDescent="0.2">
      <c r="A218" s="15">
        <v>29281</v>
      </c>
      <c r="B218" s="16">
        <v>474</v>
      </c>
    </row>
    <row r="219" spans="1:2" x14ac:dyDescent="0.2">
      <c r="A219" s="15">
        <v>29312</v>
      </c>
      <c r="B219" s="16">
        <v>370</v>
      </c>
    </row>
    <row r="220" spans="1:2" x14ac:dyDescent="0.2">
      <c r="A220" s="15">
        <v>29342</v>
      </c>
      <c r="B220" s="16">
        <v>469</v>
      </c>
    </row>
    <row r="221" spans="1:2" x14ac:dyDescent="0.2">
      <c r="A221" s="15">
        <v>29373</v>
      </c>
      <c r="B221" s="16">
        <v>552</v>
      </c>
    </row>
    <row r="222" spans="1:2" x14ac:dyDescent="0.2">
      <c r="A222" s="15">
        <v>29403</v>
      </c>
      <c r="B222" s="16">
        <v>636</v>
      </c>
    </row>
    <row r="223" spans="1:2" x14ac:dyDescent="0.2">
      <c r="A223" s="15">
        <v>29434</v>
      </c>
      <c r="B223" s="16">
        <v>659</v>
      </c>
    </row>
    <row r="224" spans="1:2" x14ac:dyDescent="0.2">
      <c r="A224" s="15">
        <v>29465</v>
      </c>
      <c r="B224" s="16">
        <v>596</v>
      </c>
    </row>
    <row r="225" spans="1:2" x14ac:dyDescent="0.2">
      <c r="A225" s="15">
        <v>29495</v>
      </c>
      <c r="B225" s="16">
        <v>561</v>
      </c>
    </row>
    <row r="226" spans="1:2" x14ac:dyDescent="0.2">
      <c r="A226" s="15">
        <v>29526</v>
      </c>
      <c r="B226" s="16">
        <v>562</v>
      </c>
    </row>
    <row r="227" spans="1:2" x14ac:dyDescent="0.2">
      <c r="A227" s="15">
        <v>29556</v>
      </c>
      <c r="B227" s="16">
        <v>532</v>
      </c>
    </row>
    <row r="228" spans="1:2" x14ac:dyDescent="0.2">
      <c r="A228" s="15">
        <v>29587</v>
      </c>
      <c r="B228" s="16">
        <v>511</v>
      </c>
    </row>
    <row r="229" spans="1:2" x14ac:dyDescent="0.2">
      <c r="A229" s="15">
        <v>29618</v>
      </c>
      <c r="B229" s="16">
        <v>510</v>
      </c>
    </row>
    <row r="230" spans="1:2" x14ac:dyDescent="0.2">
      <c r="A230" s="15">
        <v>29646</v>
      </c>
      <c r="B230" s="16">
        <v>514</v>
      </c>
    </row>
    <row r="231" spans="1:2" x14ac:dyDescent="0.2">
      <c r="A231" s="15">
        <v>29677</v>
      </c>
      <c r="B231" s="16">
        <v>470</v>
      </c>
    </row>
    <row r="232" spans="1:2" x14ac:dyDescent="0.2">
      <c r="A232" s="15">
        <v>29707</v>
      </c>
      <c r="B232" s="16">
        <v>467</v>
      </c>
    </row>
    <row r="233" spans="1:2" x14ac:dyDescent="0.2">
      <c r="A233" s="15">
        <v>29738</v>
      </c>
      <c r="B233" s="16">
        <v>415</v>
      </c>
    </row>
    <row r="234" spans="1:2" x14ac:dyDescent="0.2">
      <c r="A234" s="15">
        <v>29768</v>
      </c>
      <c r="B234" s="16">
        <v>431</v>
      </c>
    </row>
    <row r="235" spans="1:2" x14ac:dyDescent="0.2">
      <c r="A235" s="15">
        <v>29799</v>
      </c>
      <c r="B235" s="16">
        <v>378</v>
      </c>
    </row>
    <row r="236" spans="1:2" x14ac:dyDescent="0.2">
      <c r="A236" s="15">
        <v>29830</v>
      </c>
      <c r="B236" s="16">
        <v>338</v>
      </c>
    </row>
    <row r="237" spans="1:2" x14ac:dyDescent="0.2">
      <c r="A237" s="15">
        <v>29860</v>
      </c>
      <c r="B237" s="16">
        <v>356</v>
      </c>
    </row>
    <row r="238" spans="1:2" x14ac:dyDescent="0.2">
      <c r="A238" s="15">
        <v>29891</v>
      </c>
      <c r="B238" s="16">
        <v>382</v>
      </c>
    </row>
    <row r="239" spans="1:2" x14ac:dyDescent="0.2">
      <c r="A239" s="15">
        <v>29921</v>
      </c>
      <c r="B239" s="16">
        <v>457</v>
      </c>
    </row>
    <row r="240" spans="1:2" x14ac:dyDescent="0.2">
      <c r="A240" s="15">
        <v>29952</v>
      </c>
      <c r="B240" s="16">
        <v>368</v>
      </c>
    </row>
    <row r="241" spans="1:2" x14ac:dyDescent="0.2">
      <c r="A241" s="15">
        <v>29983</v>
      </c>
      <c r="B241" s="16">
        <v>365</v>
      </c>
    </row>
    <row r="242" spans="1:2" x14ac:dyDescent="0.2">
      <c r="A242" s="15">
        <v>30011</v>
      </c>
      <c r="B242" s="16">
        <v>374</v>
      </c>
    </row>
    <row r="243" spans="1:2" x14ac:dyDescent="0.2">
      <c r="A243" s="15">
        <v>30042</v>
      </c>
      <c r="B243" s="16">
        <v>339</v>
      </c>
    </row>
    <row r="244" spans="1:2" x14ac:dyDescent="0.2">
      <c r="A244" s="15">
        <v>30072</v>
      </c>
      <c r="B244" s="16">
        <v>384</v>
      </c>
    </row>
    <row r="245" spans="1:2" x14ac:dyDescent="0.2">
      <c r="A245" s="15">
        <v>30103</v>
      </c>
      <c r="B245" s="16">
        <v>370</v>
      </c>
    </row>
    <row r="246" spans="1:2" x14ac:dyDescent="0.2">
      <c r="A246" s="15">
        <v>30133</v>
      </c>
      <c r="B246" s="16">
        <v>375</v>
      </c>
    </row>
    <row r="247" spans="1:2" x14ac:dyDescent="0.2">
      <c r="A247" s="15">
        <v>30164</v>
      </c>
      <c r="B247" s="16">
        <v>407</v>
      </c>
    </row>
    <row r="248" spans="1:2" x14ac:dyDescent="0.2">
      <c r="A248" s="15">
        <v>30195</v>
      </c>
      <c r="B248" s="16">
        <v>481</v>
      </c>
    </row>
    <row r="249" spans="1:2" x14ac:dyDescent="0.2">
      <c r="A249" s="15">
        <v>30225</v>
      </c>
      <c r="B249" s="16">
        <v>480</v>
      </c>
    </row>
    <row r="250" spans="1:2" x14ac:dyDescent="0.2">
      <c r="A250" s="15">
        <v>30256</v>
      </c>
      <c r="B250" s="16">
        <v>554</v>
      </c>
    </row>
    <row r="251" spans="1:2" x14ac:dyDescent="0.2">
      <c r="A251" s="15">
        <v>30286</v>
      </c>
      <c r="B251" s="16">
        <v>521</v>
      </c>
    </row>
    <row r="252" spans="1:2" x14ac:dyDescent="0.2">
      <c r="A252" s="15">
        <v>30317</v>
      </c>
      <c r="B252" s="16">
        <v>582</v>
      </c>
    </row>
    <row r="253" spans="1:2" x14ac:dyDescent="0.2">
      <c r="A253" s="15">
        <v>30348</v>
      </c>
      <c r="B253" s="16">
        <v>562</v>
      </c>
    </row>
    <row r="254" spans="1:2" x14ac:dyDescent="0.2">
      <c r="A254" s="15">
        <v>30376</v>
      </c>
      <c r="B254" s="16">
        <v>596</v>
      </c>
    </row>
    <row r="255" spans="1:2" x14ac:dyDescent="0.2">
      <c r="A255" s="15">
        <v>30407</v>
      </c>
      <c r="B255" s="16">
        <v>638</v>
      </c>
    </row>
    <row r="256" spans="1:2" x14ac:dyDescent="0.2">
      <c r="A256" s="15">
        <v>30437</v>
      </c>
      <c r="B256" s="16">
        <v>664</v>
      </c>
    </row>
    <row r="257" spans="1:2" x14ac:dyDescent="0.2">
      <c r="A257" s="15">
        <v>30468</v>
      </c>
      <c r="B257" s="16">
        <v>651</v>
      </c>
    </row>
    <row r="258" spans="1:2" x14ac:dyDescent="0.2">
      <c r="A258" s="15">
        <v>30498</v>
      </c>
      <c r="B258" s="16">
        <v>606</v>
      </c>
    </row>
    <row r="259" spans="1:2" x14ac:dyDescent="0.2">
      <c r="A259" s="15">
        <v>30529</v>
      </c>
      <c r="B259" s="16">
        <v>572</v>
      </c>
    </row>
    <row r="260" spans="1:2" x14ac:dyDescent="0.2">
      <c r="A260" s="15">
        <v>30560</v>
      </c>
      <c r="B260" s="16">
        <v>608</v>
      </c>
    </row>
    <row r="261" spans="1:2" x14ac:dyDescent="0.2">
      <c r="A261" s="15">
        <v>30590</v>
      </c>
      <c r="B261" s="16">
        <v>632</v>
      </c>
    </row>
    <row r="262" spans="1:2" x14ac:dyDescent="0.2">
      <c r="A262" s="15">
        <v>30621</v>
      </c>
      <c r="B262" s="16">
        <v>644</v>
      </c>
    </row>
    <row r="263" spans="1:2" x14ac:dyDescent="0.2">
      <c r="A263" s="15">
        <v>30651</v>
      </c>
      <c r="B263" s="16">
        <v>773</v>
      </c>
    </row>
    <row r="264" spans="1:2" x14ac:dyDescent="0.2">
      <c r="A264" s="15">
        <v>30682</v>
      </c>
      <c r="B264" s="16">
        <v>691</v>
      </c>
    </row>
    <row r="265" spans="1:2" x14ac:dyDescent="0.2">
      <c r="A265" s="15">
        <v>30713</v>
      </c>
      <c r="B265" s="16">
        <v>696</v>
      </c>
    </row>
    <row r="266" spans="1:2" x14ac:dyDescent="0.2">
      <c r="A266" s="15">
        <v>30742</v>
      </c>
      <c r="B266" s="16">
        <v>641</v>
      </c>
    </row>
    <row r="267" spans="1:2" x14ac:dyDescent="0.2">
      <c r="A267" s="15">
        <v>30773</v>
      </c>
      <c r="B267" s="16">
        <v>639</v>
      </c>
    </row>
    <row r="268" spans="1:2" x14ac:dyDescent="0.2">
      <c r="A268" s="15">
        <v>30803</v>
      </c>
      <c r="B268" s="16">
        <v>615</v>
      </c>
    </row>
    <row r="269" spans="1:2" x14ac:dyDescent="0.2">
      <c r="A269" s="15">
        <v>30834</v>
      </c>
      <c r="B269" s="16">
        <v>630</v>
      </c>
    </row>
    <row r="270" spans="1:2" x14ac:dyDescent="0.2">
      <c r="A270" s="15">
        <v>30864</v>
      </c>
      <c r="B270" s="16">
        <v>619</v>
      </c>
    </row>
    <row r="271" spans="1:2" x14ac:dyDescent="0.2">
      <c r="A271" s="15">
        <v>30895</v>
      </c>
      <c r="B271" s="16">
        <v>567</v>
      </c>
    </row>
    <row r="272" spans="1:2" x14ac:dyDescent="0.2">
      <c r="A272" s="15">
        <v>30926</v>
      </c>
      <c r="B272" s="16">
        <v>662</v>
      </c>
    </row>
    <row r="273" spans="1:2" x14ac:dyDescent="0.2">
      <c r="A273" s="15">
        <v>30956</v>
      </c>
      <c r="B273" s="16">
        <v>687</v>
      </c>
    </row>
    <row r="274" spans="1:2" x14ac:dyDescent="0.2">
      <c r="A274" s="15">
        <v>30987</v>
      </c>
      <c r="B274" s="16">
        <v>597</v>
      </c>
    </row>
    <row r="275" spans="1:2" x14ac:dyDescent="0.2">
      <c r="A275" s="15">
        <v>31017</v>
      </c>
      <c r="B275" s="16">
        <v>597</v>
      </c>
    </row>
    <row r="276" spans="1:2" x14ac:dyDescent="0.2">
      <c r="A276" s="15">
        <v>31048</v>
      </c>
      <c r="B276" s="16">
        <v>645</v>
      </c>
    </row>
    <row r="277" spans="1:2" x14ac:dyDescent="0.2">
      <c r="A277" s="15">
        <v>31079</v>
      </c>
      <c r="B277" s="16">
        <v>682</v>
      </c>
    </row>
    <row r="278" spans="1:2" x14ac:dyDescent="0.2">
      <c r="A278" s="15">
        <v>31107</v>
      </c>
      <c r="B278" s="16">
        <v>671</v>
      </c>
    </row>
    <row r="279" spans="1:2" x14ac:dyDescent="0.2">
      <c r="A279" s="15">
        <v>31138</v>
      </c>
      <c r="B279" s="16">
        <v>620</v>
      </c>
    </row>
    <row r="280" spans="1:2" x14ac:dyDescent="0.2">
      <c r="A280" s="15">
        <v>31168</v>
      </c>
      <c r="B280" s="16">
        <v>678</v>
      </c>
    </row>
    <row r="281" spans="1:2" x14ac:dyDescent="0.2">
      <c r="A281" s="15">
        <v>31199</v>
      </c>
      <c r="B281" s="16">
        <v>722</v>
      </c>
    </row>
    <row r="282" spans="1:2" x14ac:dyDescent="0.2">
      <c r="A282" s="15">
        <v>31229</v>
      </c>
      <c r="B282" s="16">
        <v>766</v>
      </c>
    </row>
    <row r="283" spans="1:2" x14ac:dyDescent="0.2">
      <c r="A283" s="15">
        <v>31260</v>
      </c>
      <c r="B283" s="16">
        <v>726</v>
      </c>
    </row>
    <row r="284" spans="1:2" x14ac:dyDescent="0.2">
      <c r="A284" s="15">
        <v>31291</v>
      </c>
      <c r="B284" s="16">
        <v>678</v>
      </c>
    </row>
    <row r="285" spans="1:2" x14ac:dyDescent="0.2">
      <c r="A285" s="15">
        <v>31321</v>
      </c>
      <c r="B285" s="16">
        <v>655</v>
      </c>
    </row>
    <row r="286" spans="1:2" x14ac:dyDescent="0.2">
      <c r="A286" s="15">
        <v>31352</v>
      </c>
      <c r="B286" s="16">
        <v>733</v>
      </c>
    </row>
    <row r="287" spans="1:2" x14ac:dyDescent="0.2">
      <c r="A287" s="15">
        <v>31382</v>
      </c>
      <c r="B287" s="16">
        <v>721</v>
      </c>
    </row>
    <row r="288" spans="1:2" x14ac:dyDescent="0.2">
      <c r="A288" s="15">
        <v>31413</v>
      </c>
      <c r="B288" s="16">
        <v>733</v>
      </c>
    </row>
    <row r="289" spans="1:2" x14ac:dyDescent="0.2">
      <c r="A289" s="15">
        <v>31444</v>
      </c>
      <c r="B289" s="16">
        <v>728</v>
      </c>
    </row>
    <row r="290" spans="1:2" x14ac:dyDescent="0.2">
      <c r="A290" s="15">
        <v>31472</v>
      </c>
      <c r="B290" s="16">
        <v>880</v>
      </c>
    </row>
    <row r="291" spans="1:2" x14ac:dyDescent="0.2">
      <c r="A291" s="15">
        <v>31503</v>
      </c>
      <c r="B291" s="16">
        <v>857</v>
      </c>
    </row>
    <row r="292" spans="1:2" x14ac:dyDescent="0.2">
      <c r="A292" s="15">
        <v>31533</v>
      </c>
      <c r="B292" s="16">
        <v>789</v>
      </c>
    </row>
    <row r="293" spans="1:2" x14ac:dyDescent="0.2">
      <c r="A293" s="15">
        <v>31564</v>
      </c>
      <c r="B293" s="16">
        <v>728</v>
      </c>
    </row>
    <row r="294" spans="1:2" x14ac:dyDescent="0.2">
      <c r="A294" s="15">
        <v>31594</v>
      </c>
      <c r="B294" s="16">
        <v>698</v>
      </c>
    </row>
    <row r="295" spans="1:2" x14ac:dyDescent="0.2">
      <c r="A295" s="15">
        <v>31625</v>
      </c>
      <c r="B295" s="16">
        <v>621</v>
      </c>
    </row>
    <row r="296" spans="1:2" x14ac:dyDescent="0.2">
      <c r="A296" s="15">
        <v>31656</v>
      </c>
      <c r="B296" s="16">
        <v>763</v>
      </c>
    </row>
    <row r="297" spans="1:2" x14ac:dyDescent="0.2">
      <c r="A297" s="15">
        <v>31686</v>
      </c>
      <c r="B297" s="16">
        <v>669</v>
      </c>
    </row>
    <row r="298" spans="1:2" x14ac:dyDescent="0.2">
      <c r="A298" s="15">
        <v>31717</v>
      </c>
      <c r="B298" s="16">
        <v>707</v>
      </c>
    </row>
    <row r="299" spans="1:2" x14ac:dyDescent="0.2">
      <c r="A299" s="15">
        <v>31747</v>
      </c>
      <c r="B299" s="16">
        <v>784</v>
      </c>
    </row>
    <row r="300" spans="1:2" x14ac:dyDescent="0.2">
      <c r="A300" s="15">
        <v>31778</v>
      </c>
      <c r="B300" s="16">
        <v>709</v>
      </c>
    </row>
    <row r="301" spans="1:2" x14ac:dyDescent="0.2">
      <c r="A301" s="15">
        <v>31809</v>
      </c>
      <c r="B301" s="16">
        <v>732</v>
      </c>
    </row>
    <row r="302" spans="1:2" x14ac:dyDescent="0.2">
      <c r="A302" s="15">
        <v>31837</v>
      </c>
      <c r="B302" s="16">
        <v>713</v>
      </c>
    </row>
    <row r="303" spans="1:2" x14ac:dyDescent="0.2">
      <c r="A303" s="15">
        <v>31868</v>
      </c>
      <c r="B303" s="16">
        <v>735</v>
      </c>
    </row>
    <row r="304" spans="1:2" x14ac:dyDescent="0.2">
      <c r="A304" s="15">
        <v>31898</v>
      </c>
      <c r="B304" s="16">
        <v>651</v>
      </c>
    </row>
    <row r="305" spans="1:2" x14ac:dyDescent="0.2">
      <c r="A305" s="15">
        <v>31929</v>
      </c>
      <c r="B305" s="16">
        <v>637</v>
      </c>
    </row>
    <row r="306" spans="1:2" x14ac:dyDescent="0.2">
      <c r="A306" s="15">
        <v>31959</v>
      </c>
      <c r="B306" s="16">
        <v>658</v>
      </c>
    </row>
    <row r="307" spans="1:2" x14ac:dyDescent="0.2">
      <c r="A307" s="15">
        <v>31990</v>
      </c>
      <c r="B307" s="16">
        <v>657</v>
      </c>
    </row>
    <row r="308" spans="1:2" x14ac:dyDescent="0.2">
      <c r="A308" s="15">
        <v>32021</v>
      </c>
      <c r="B308" s="16">
        <v>666</v>
      </c>
    </row>
    <row r="309" spans="1:2" x14ac:dyDescent="0.2">
      <c r="A309" s="15">
        <v>32051</v>
      </c>
      <c r="B309" s="16">
        <v>650</v>
      </c>
    </row>
    <row r="310" spans="1:2" x14ac:dyDescent="0.2">
      <c r="A310" s="15">
        <v>32082</v>
      </c>
      <c r="B310" s="16">
        <v>625</v>
      </c>
    </row>
    <row r="311" spans="1:2" x14ac:dyDescent="0.2">
      <c r="A311" s="15">
        <v>32112</v>
      </c>
      <c r="B311" s="16">
        <v>595</v>
      </c>
    </row>
    <row r="312" spans="1:2" x14ac:dyDescent="0.2">
      <c r="A312" s="15">
        <v>32143</v>
      </c>
      <c r="B312" s="16">
        <v>585</v>
      </c>
    </row>
    <row r="313" spans="1:2" x14ac:dyDescent="0.2">
      <c r="A313" s="15">
        <v>32174</v>
      </c>
      <c r="B313" s="16">
        <v>663</v>
      </c>
    </row>
    <row r="314" spans="1:2" x14ac:dyDescent="0.2">
      <c r="A314" s="15">
        <v>32203</v>
      </c>
      <c r="B314" s="16">
        <v>669</v>
      </c>
    </row>
    <row r="315" spans="1:2" x14ac:dyDescent="0.2">
      <c r="A315" s="15">
        <v>32234</v>
      </c>
      <c r="B315" s="16">
        <v>699</v>
      </c>
    </row>
    <row r="316" spans="1:2" x14ac:dyDescent="0.2">
      <c r="A316" s="15">
        <v>32264</v>
      </c>
      <c r="B316" s="16">
        <v>684</v>
      </c>
    </row>
    <row r="317" spans="1:2" x14ac:dyDescent="0.2">
      <c r="A317" s="15">
        <v>32295</v>
      </c>
      <c r="B317" s="16">
        <v>717</v>
      </c>
    </row>
    <row r="318" spans="1:2" x14ac:dyDescent="0.2">
      <c r="A318" s="15">
        <v>32325</v>
      </c>
      <c r="B318" s="16">
        <v>679</v>
      </c>
    </row>
    <row r="319" spans="1:2" x14ac:dyDescent="0.2">
      <c r="A319" s="15">
        <v>32356</v>
      </c>
      <c r="B319" s="16">
        <v>688</v>
      </c>
    </row>
    <row r="320" spans="1:2" x14ac:dyDescent="0.2">
      <c r="A320" s="15">
        <v>32387</v>
      </c>
      <c r="B320" s="16">
        <v>703</v>
      </c>
    </row>
    <row r="321" spans="1:2" x14ac:dyDescent="0.2">
      <c r="A321" s="15">
        <v>32417</v>
      </c>
      <c r="B321" s="16">
        <v>718</v>
      </c>
    </row>
    <row r="322" spans="1:2" x14ac:dyDescent="0.2">
      <c r="A322" s="15">
        <v>32448</v>
      </c>
      <c r="B322" s="16">
        <v>628</v>
      </c>
    </row>
    <row r="323" spans="1:2" x14ac:dyDescent="0.2">
      <c r="A323" s="15">
        <v>32478</v>
      </c>
      <c r="B323" s="16">
        <v>658</v>
      </c>
    </row>
    <row r="324" spans="1:2" x14ac:dyDescent="0.2">
      <c r="A324" s="15">
        <v>32509</v>
      </c>
      <c r="B324" s="16">
        <v>719</v>
      </c>
    </row>
    <row r="325" spans="1:2" x14ac:dyDescent="0.2">
      <c r="A325" s="15">
        <v>32540</v>
      </c>
      <c r="B325" s="16">
        <v>622</v>
      </c>
    </row>
    <row r="326" spans="1:2" x14ac:dyDescent="0.2">
      <c r="A326" s="15">
        <v>32568</v>
      </c>
      <c r="B326" s="16">
        <v>567</v>
      </c>
    </row>
    <row r="327" spans="1:2" x14ac:dyDescent="0.2">
      <c r="A327" s="15">
        <v>32599</v>
      </c>
      <c r="B327" s="16">
        <v>608</v>
      </c>
    </row>
    <row r="328" spans="1:2" x14ac:dyDescent="0.2">
      <c r="A328" s="15">
        <v>32629</v>
      </c>
      <c r="B328" s="16">
        <v>656</v>
      </c>
    </row>
    <row r="329" spans="1:2" x14ac:dyDescent="0.2">
      <c r="A329" s="15">
        <v>32660</v>
      </c>
      <c r="B329" s="16">
        <v>642</v>
      </c>
    </row>
    <row r="330" spans="1:2" x14ac:dyDescent="0.2">
      <c r="A330" s="15">
        <v>32690</v>
      </c>
      <c r="B330" s="16">
        <v>731</v>
      </c>
    </row>
    <row r="331" spans="1:2" x14ac:dyDescent="0.2">
      <c r="A331" s="15">
        <v>32721</v>
      </c>
      <c r="B331" s="16">
        <v>697</v>
      </c>
    </row>
    <row r="332" spans="1:2" x14ac:dyDescent="0.2">
      <c r="A332" s="15">
        <v>32752</v>
      </c>
      <c r="B332" s="16">
        <v>639</v>
      </c>
    </row>
    <row r="333" spans="1:2" x14ac:dyDescent="0.2">
      <c r="A333" s="15">
        <v>32782</v>
      </c>
      <c r="B333" s="16">
        <v>645</v>
      </c>
    </row>
    <row r="334" spans="1:2" x14ac:dyDescent="0.2">
      <c r="A334" s="15">
        <v>32813</v>
      </c>
      <c r="B334" s="16">
        <v>684</v>
      </c>
    </row>
    <row r="335" spans="1:2" x14ac:dyDescent="0.2">
      <c r="A335" s="15">
        <v>32843</v>
      </c>
      <c r="B335" s="16">
        <v>630</v>
      </c>
    </row>
    <row r="336" spans="1:2" x14ac:dyDescent="0.2">
      <c r="A336" s="15">
        <v>32874</v>
      </c>
      <c r="B336" s="16">
        <v>620</v>
      </c>
    </row>
    <row r="337" spans="1:2" x14ac:dyDescent="0.2">
      <c r="A337" s="15">
        <v>32905</v>
      </c>
      <c r="B337" s="16">
        <v>591</v>
      </c>
    </row>
    <row r="338" spans="1:2" x14ac:dyDescent="0.2">
      <c r="A338" s="15">
        <v>32933</v>
      </c>
      <c r="B338" s="16">
        <v>574</v>
      </c>
    </row>
    <row r="339" spans="1:2" x14ac:dyDescent="0.2">
      <c r="A339" s="15">
        <v>32964</v>
      </c>
      <c r="B339" s="16">
        <v>542</v>
      </c>
    </row>
    <row r="340" spans="1:2" x14ac:dyDescent="0.2">
      <c r="A340" s="15">
        <v>32994</v>
      </c>
      <c r="B340" s="16">
        <v>534</v>
      </c>
    </row>
    <row r="341" spans="1:2" x14ac:dyDescent="0.2">
      <c r="A341" s="15">
        <v>33025</v>
      </c>
      <c r="B341" s="16">
        <v>545</v>
      </c>
    </row>
    <row r="342" spans="1:2" x14ac:dyDescent="0.2">
      <c r="A342" s="15">
        <v>33055</v>
      </c>
      <c r="B342" s="16">
        <v>542</v>
      </c>
    </row>
    <row r="343" spans="1:2" x14ac:dyDescent="0.2">
      <c r="A343" s="15">
        <v>33086</v>
      </c>
      <c r="B343" s="16">
        <v>528</v>
      </c>
    </row>
    <row r="344" spans="1:2" x14ac:dyDescent="0.2">
      <c r="A344" s="15">
        <v>33117</v>
      </c>
      <c r="B344" s="16">
        <v>496</v>
      </c>
    </row>
    <row r="345" spans="1:2" x14ac:dyDescent="0.2">
      <c r="A345" s="15">
        <v>33147</v>
      </c>
      <c r="B345" s="16">
        <v>465</v>
      </c>
    </row>
    <row r="346" spans="1:2" x14ac:dyDescent="0.2">
      <c r="A346" s="15">
        <v>33178</v>
      </c>
      <c r="B346" s="16">
        <v>493</v>
      </c>
    </row>
    <row r="347" spans="1:2" x14ac:dyDescent="0.2">
      <c r="A347" s="15">
        <v>33208</v>
      </c>
      <c r="B347" s="16">
        <v>464</v>
      </c>
    </row>
    <row r="348" spans="1:2" x14ac:dyDescent="0.2">
      <c r="A348" s="15">
        <v>33239</v>
      </c>
      <c r="B348" s="16">
        <v>401</v>
      </c>
    </row>
    <row r="349" spans="1:2" x14ac:dyDescent="0.2">
      <c r="A349" s="15">
        <v>33270</v>
      </c>
      <c r="B349" s="16">
        <v>482</v>
      </c>
    </row>
    <row r="350" spans="1:2" x14ac:dyDescent="0.2">
      <c r="A350" s="15">
        <v>33298</v>
      </c>
      <c r="B350" s="16">
        <v>507</v>
      </c>
    </row>
    <row r="351" spans="1:2" x14ac:dyDescent="0.2">
      <c r="A351" s="15">
        <v>33329</v>
      </c>
      <c r="B351" s="16">
        <v>508</v>
      </c>
    </row>
    <row r="352" spans="1:2" x14ac:dyDescent="0.2">
      <c r="A352" s="15">
        <v>33359</v>
      </c>
      <c r="B352" s="16">
        <v>517</v>
      </c>
    </row>
    <row r="353" spans="1:2" x14ac:dyDescent="0.2">
      <c r="A353" s="15">
        <v>33390</v>
      </c>
      <c r="B353" s="16">
        <v>516</v>
      </c>
    </row>
    <row r="354" spans="1:2" x14ac:dyDescent="0.2">
      <c r="A354" s="15">
        <v>33420</v>
      </c>
      <c r="B354" s="16">
        <v>511</v>
      </c>
    </row>
    <row r="355" spans="1:2" x14ac:dyDescent="0.2">
      <c r="A355" s="15">
        <v>33451</v>
      </c>
      <c r="B355" s="16">
        <v>526</v>
      </c>
    </row>
    <row r="356" spans="1:2" x14ac:dyDescent="0.2">
      <c r="A356" s="15">
        <v>33482</v>
      </c>
      <c r="B356" s="16">
        <v>487</v>
      </c>
    </row>
    <row r="357" spans="1:2" x14ac:dyDescent="0.2">
      <c r="A357" s="15">
        <v>33512</v>
      </c>
      <c r="B357" s="16">
        <v>524</v>
      </c>
    </row>
    <row r="358" spans="1:2" x14ac:dyDescent="0.2">
      <c r="A358" s="15">
        <v>33543</v>
      </c>
      <c r="B358" s="16">
        <v>575</v>
      </c>
    </row>
    <row r="359" spans="1:2" x14ac:dyDescent="0.2">
      <c r="A359" s="15">
        <v>33573</v>
      </c>
      <c r="B359" s="16">
        <v>558</v>
      </c>
    </row>
    <row r="360" spans="1:2" x14ac:dyDescent="0.2">
      <c r="A360" s="15">
        <v>33604</v>
      </c>
      <c r="B360" s="16">
        <v>676</v>
      </c>
    </row>
    <row r="361" spans="1:2" x14ac:dyDescent="0.2">
      <c r="A361" s="15">
        <v>33635</v>
      </c>
      <c r="B361" s="16">
        <v>639</v>
      </c>
    </row>
    <row r="362" spans="1:2" x14ac:dyDescent="0.2">
      <c r="A362" s="15">
        <v>33664</v>
      </c>
      <c r="B362" s="16">
        <v>553</v>
      </c>
    </row>
    <row r="363" spans="1:2" x14ac:dyDescent="0.2">
      <c r="A363" s="15">
        <v>33695</v>
      </c>
      <c r="B363" s="16">
        <v>546</v>
      </c>
    </row>
    <row r="364" spans="1:2" x14ac:dyDescent="0.2">
      <c r="A364" s="15">
        <v>33725</v>
      </c>
      <c r="B364" s="16">
        <v>554</v>
      </c>
    </row>
    <row r="365" spans="1:2" x14ac:dyDescent="0.2">
      <c r="A365" s="15">
        <v>33756</v>
      </c>
      <c r="B365" s="16">
        <v>596</v>
      </c>
    </row>
    <row r="366" spans="1:2" x14ac:dyDescent="0.2">
      <c r="A366" s="15">
        <v>33786</v>
      </c>
      <c r="B366" s="16">
        <v>627</v>
      </c>
    </row>
    <row r="367" spans="1:2" x14ac:dyDescent="0.2">
      <c r="A367" s="15">
        <v>33817</v>
      </c>
      <c r="B367" s="16">
        <v>636</v>
      </c>
    </row>
    <row r="368" spans="1:2" x14ac:dyDescent="0.2">
      <c r="A368" s="15">
        <v>33848</v>
      </c>
      <c r="B368" s="16">
        <v>650</v>
      </c>
    </row>
    <row r="369" spans="1:2" x14ac:dyDescent="0.2">
      <c r="A369" s="15">
        <v>33878</v>
      </c>
      <c r="B369" s="16">
        <v>621</v>
      </c>
    </row>
    <row r="370" spans="1:2" x14ac:dyDescent="0.2">
      <c r="A370" s="15">
        <v>33909</v>
      </c>
      <c r="B370" s="16">
        <v>614</v>
      </c>
    </row>
    <row r="371" spans="1:2" x14ac:dyDescent="0.2">
      <c r="A371" s="15">
        <v>33939</v>
      </c>
      <c r="B371" s="16">
        <v>650</v>
      </c>
    </row>
    <row r="372" spans="1:2" x14ac:dyDescent="0.2">
      <c r="A372" s="15">
        <v>33970</v>
      </c>
      <c r="B372" s="16">
        <v>596</v>
      </c>
    </row>
    <row r="373" spans="1:2" x14ac:dyDescent="0.2">
      <c r="A373" s="15">
        <v>34001</v>
      </c>
      <c r="B373" s="16">
        <v>604</v>
      </c>
    </row>
    <row r="374" spans="1:2" x14ac:dyDescent="0.2">
      <c r="A374" s="15">
        <v>34029</v>
      </c>
      <c r="B374" s="16">
        <v>602</v>
      </c>
    </row>
    <row r="375" spans="1:2" x14ac:dyDescent="0.2">
      <c r="A375" s="15">
        <v>34060</v>
      </c>
      <c r="B375" s="16">
        <v>701</v>
      </c>
    </row>
    <row r="376" spans="1:2" x14ac:dyDescent="0.2">
      <c r="A376" s="15">
        <v>34090</v>
      </c>
      <c r="B376" s="16">
        <v>626</v>
      </c>
    </row>
    <row r="377" spans="1:2" x14ac:dyDescent="0.2">
      <c r="A377" s="15">
        <v>34121</v>
      </c>
      <c r="B377" s="16">
        <v>653</v>
      </c>
    </row>
    <row r="378" spans="1:2" x14ac:dyDescent="0.2">
      <c r="A378" s="15">
        <v>34151</v>
      </c>
      <c r="B378" s="16">
        <v>655</v>
      </c>
    </row>
    <row r="379" spans="1:2" x14ac:dyDescent="0.2">
      <c r="A379" s="15">
        <v>34182</v>
      </c>
      <c r="B379" s="16">
        <v>645</v>
      </c>
    </row>
    <row r="380" spans="1:2" x14ac:dyDescent="0.2">
      <c r="A380" s="15">
        <v>34213</v>
      </c>
      <c r="B380" s="16">
        <v>726</v>
      </c>
    </row>
    <row r="381" spans="1:2" x14ac:dyDescent="0.2">
      <c r="A381" s="15">
        <v>34243</v>
      </c>
      <c r="B381" s="16">
        <v>704</v>
      </c>
    </row>
    <row r="382" spans="1:2" x14ac:dyDescent="0.2">
      <c r="A382" s="15">
        <v>34274</v>
      </c>
      <c r="B382" s="16">
        <v>769</v>
      </c>
    </row>
    <row r="383" spans="1:2" x14ac:dyDescent="0.2">
      <c r="A383" s="15">
        <v>34304</v>
      </c>
      <c r="B383" s="16">
        <v>812</v>
      </c>
    </row>
    <row r="384" spans="1:2" x14ac:dyDescent="0.2">
      <c r="A384" s="15">
        <v>34335</v>
      </c>
      <c r="B384" s="16">
        <v>619</v>
      </c>
    </row>
    <row r="385" spans="1:2" x14ac:dyDescent="0.2">
      <c r="A385" s="15">
        <v>34366</v>
      </c>
      <c r="B385" s="16">
        <v>686</v>
      </c>
    </row>
    <row r="386" spans="1:2" x14ac:dyDescent="0.2">
      <c r="A386" s="15">
        <v>34394</v>
      </c>
      <c r="B386" s="16">
        <v>747</v>
      </c>
    </row>
    <row r="387" spans="1:2" x14ac:dyDescent="0.2">
      <c r="A387" s="15">
        <v>34425</v>
      </c>
      <c r="B387" s="16">
        <v>692</v>
      </c>
    </row>
    <row r="388" spans="1:2" x14ac:dyDescent="0.2">
      <c r="A388" s="15">
        <v>34455</v>
      </c>
      <c r="B388" s="16">
        <v>691</v>
      </c>
    </row>
    <row r="389" spans="1:2" x14ac:dyDescent="0.2">
      <c r="A389" s="15">
        <v>34486</v>
      </c>
      <c r="B389" s="16">
        <v>621</v>
      </c>
    </row>
    <row r="390" spans="1:2" x14ac:dyDescent="0.2">
      <c r="A390" s="15">
        <v>34516</v>
      </c>
      <c r="B390" s="16">
        <v>628</v>
      </c>
    </row>
    <row r="391" spans="1:2" x14ac:dyDescent="0.2">
      <c r="A391" s="15">
        <v>34547</v>
      </c>
      <c r="B391" s="16">
        <v>656</v>
      </c>
    </row>
    <row r="392" spans="1:2" x14ac:dyDescent="0.2">
      <c r="A392" s="15">
        <v>34578</v>
      </c>
      <c r="B392" s="16">
        <v>677</v>
      </c>
    </row>
    <row r="393" spans="1:2" x14ac:dyDescent="0.2">
      <c r="A393" s="15">
        <v>34608</v>
      </c>
      <c r="B393" s="16">
        <v>715</v>
      </c>
    </row>
    <row r="394" spans="1:2" x14ac:dyDescent="0.2">
      <c r="A394" s="15">
        <v>34639</v>
      </c>
      <c r="B394" s="16">
        <v>646</v>
      </c>
    </row>
    <row r="395" spans="1:2" x14ac:dyDescent="0.2">
      <c r="A395" s="15">
        <v>34669</v>
      </c>
      <c r="B395" s="16">
        <v>629</v>
      </c>
    </row>
    <row r="396" spans="1:2" x14ac:dyDescent="0.2">
      <c r="A396" s="15">
        <v>34700</v>
      </c>
      <c r="B396" s="16">
        <v>626</v>
      </c>
    </row>
    <row r="397" spans="1:2" x14ac:dyDescent="0.2">
      <c r="A397" s="15">
        <v>34731</v>
      </c>
      <c r="B397" s="16">
        <v>559</v>
      </c>
    </row>
    <row r="398" spans="1:2" x14ac:dyDescent="0.2">
      <c r="A398" s="15">
        <v>34759</v>
      </c>
      <c r="B398" s="16">
        <v>616</v>
      </c>
    </row>
    <row r="399" spans="1:2" x14ac:dyDescent="0.2">
      <c r="A399" s="15">
        <v>34790</v>
      </c>
      <c r="B399" s="16">
        <v>621</v>
      </c>
    </row>
    <row r="400" spans="1:2" x14ac:dyDescent="0.2">
      <c r="A400" s="15">
        <v>34820</v>
      </c>
      <c r="B400" s="16">
        <v>674</v>
      </c>
    </row>
    <row r="401" spans="1:2" x14ac:dyDescent="0.2">
      <c r="A401" s="15">
        <v>34851</v>
      </c>
      <c r="B401" s="16">
        <v>725</v>
      </c>
    </row>
    <row r="402" spans="1:2" x14ac:dyDescent="0.2">
      <c r="A402" s="15">
        <v>34881</v>
      </c>
      <c r="B402" s="16">
        <v>765</v>
      </c>
    </row>
    <row r="403" spans="1:2" x14ac:dyDescent="0.2">
      <c r="A403" s="15">
        <v>34912</v>
      </c>
      <c r="B403" s="16">
        <v>701</v>
      </c>
    </row>
    <row r="404" spans="1:2" x14ac:dyDescent="0.2">
      <c r="A404" s="15">
        <v>34943</v>
      </c>
      <c r="B404" s="16">
        <v>678</v>
      </c>
    </row>
    <row r="405" spans="1:2" x14ac:dyDescent="0.2">
      <c r="A405" s="15">
        <v>34973</v>
      </c>
      <c r="B405" s="16">
        <v>696</v>
      </c>
    </row>
    <row r="406" spans="1:2" x14ac:dyDescent="0.2">
      <c r="A406" s="15">
        <v>35004</v>
      </c>
      <c r="B406" s="16">
        <v>664</v>
      </c>
    </row>
    <row r="407" spans="1:2" x14ac:dyDescent="0.2">
      <c r="A407" s="15">
        <v>35034</v>
      </c>
      <c r="B407" s="16">
        <v>709</v>
      </c>
    </row>
    <row r="408" spans="1:2" x14ac:dyDescent="0.2">
      <c r="A408" s="15">
        <v>35065</v>
      </c>
      <c r="B408" s="16">
        <v>714</v>
      </c>
    </row>
    <row r="409" spans="1:2" x14ac:dyDescent="0.2">
      <c r="A409" s="15">
        <v>35096</v>
      </c>
      <c r="B409" s="16">
        <v>769</v>
      </c>
    </row>
    <row r="410" spans="1:2" x14ac:dyDescent="0.2">
      <c r="A410" s="15">
        <v>35125</v>
      </c>
      <c r="B410" s="16">
        <v>721</v>
      </c>
    </row>
    <row r="411" spans="1:2" x14ac:dyDescent="0.2">
      <c r="A411" s="15">
        <v>35156</v>
      </c>
      <c r="B411" s="16">
        <v>736</v>
      </c>
    </row>
    <row r="412" spans="1:2" x14ac:dyDescent="0.2">
      <c r="A412" s="15">
        <v>35186</v>
      </c>
      <c r="B412" s="16">
        <v>746</v>
      </c>
    </row>
    <row r="413" spans="1:2" x14ac:dyDescent="0.2">
      <c r="A413" s="15">
        <v>35217</v>
      </c>
      <c r="B413" s="16">
        <v>721</v>
      </c>
    </row>
    <row r="414" spans="1:2" x14ac:dyDescent="0.2">
      <c r="A414" s="15">
        <v>35247</v>
      </c>
      <c r="B414" s="16">
        <v>770</v>
      </c>
    </row>
    <row r="415" spans="1:2" x14ac:dyDescent="0.2">
      <c r="A415" s="15">
        <v>35278</v>
      </c>
      <c r="B415" s="16">
        <v>826</v>
      </c>
    </row>
    <row r="416" spans="1:2" x14ac:dyDescent="0.2">
      <c r="A416" s="15">
        <v>35309</v>
      </c>
      <c r="B416" s="16">
        <v>770</v>
      </c>
    </row>
    <row r="417" spans="1:2" x14ac:dyDescent="0.2">
      <c r="A417" s="15">
        <v>35339</v>
      </c>
      <c r="B417" s="16">
        <v>720</v>
      </c>
    </row>
    <row r="418" spans="1:2" x14ac:dyDescent="0.2">
      <c r="A418" s="15">
        <v>35370</v>
      </c>
      <c r="B418" s="16">
        <v>771</v>
      </c>
    </row>
    <row r="419" spans="1:2" x14ac:dyDescent="0.2">
      <c r="A419" s="15">
        <v>35400</v>
      </c>
      <c r="B419" s="16">
        <v>805</v>
      </c>
    </row>
    <row r="420" spans="1:2" x14ac:dyDescent="0.2">
      <c r="A420" s="15">
        <v>35431</v>
      </c>
      <c r="B420" s="16">
        <v>830</v>
      </c>
    </row>
    <row r="421" spans="1:2" x14ac:dyDescent="0.2">
      <c r="A421" s="15">
        <v>35462</v>
      </c>
      <c r="B421" s="16">
        <v>801</v>
      </c>
    </row>
    <row r="422" spans="1:2" x14ac:dyDescent="0.2">
      <c r="A422" s="15">
        <v>35490</v>
      </c>
      <c r="B422" s="16">
        <v>831</v>
      </c>
    </row>
    <row r="423" spans="1:2" x14ac:dyDescent="0.2">
      <c r="A423" s="15">
        <v>35521</v>
      </c>
      <c r="B423" s="16">
        <v>744</v>
      </c>
    </row>
    <row r="424" spans="1:2" x14ac:dyDescent="0.2">
      <c r="A424" s="15">
        <v>35551</v>
      </c>
      <c r="B424" s="16">
        <v>760</v>
      </c>
    </row>
    <row r="425" spans="1:2" x14ac:dyDescent="0.2">
      <c r="A425" s="15">
        <v>35582</v>
      </c>
      <c r="B425" s="16">
        <v>793</v>
      </c>
    </row>
    <row r="426" spans="1:2" x14ac:dyDescent="0.2">
      <c r="A426" s="15">
        <v>35612</v>
      </c>
      <c r="B426" s="16">
        <v>805</v>
      </c>
    </row>
    <row r="427" spans="1:2" x14ac:dyDescent="0.2">
      <c r="A427" s="15">
        <v>35643</v>
      </c>
      <c r="B427" s="16">
        <v>815</v>
      </c>
    </row>
    <row r="428" spans="1:2" x14ac:dyDescent="0.2">
      <c r="A428" s="15">
        <v>35674</v>
      </c>
      <c r="B428" s="16">
        <v>840</v>
      </c>
    </row>
    <row r="429" spans="1:2" x14ac:dyDescent="0.2">
      <c r="A429" s="15">
        <v>35704</v>
      </c>
      <c r="B429" s="16">
        <v>800</v>
      </c>
    </row>
    <row r="430" spans="1:2" x14ac:dyDescent="0.2">
      <c r="A430" s="15">
        <v>35735</v>
      </c>
      <c r="B430" s="16">
        <v>864</v>
      </c>
    </row>
    <row r="431" spans="1:2" x14ac:dyDescent="0.2">
      <c r="A431" s="15">
        <v>35765</v>
      </c>
      <c r="B431" s="16">
        <v>793</v>
      </c>
    </row>
    <row r="432" spans="1:2" x14ac:dyDescent="0.2">
      <c r="A432" s="15">
        <v>35796</v>
      </c>
      <c r="B432" s="16">
        <v>872</v>
      </c>
    </row>
    <row r="433" spans="1:2" x14ac:dyDescent="0.2">
      <c r="A433" s="15">
        <v>35827</v>
      </c>
      <c r="B433" s="16">
        <v>866</v>
      </c>
    </row>
    <row r="434" spans="1:2" x14ac:dyDescent="0.2">
      <c r="A434" s="15">
        <v>35855</v>
      </c>
      <c r="B434" s="16">
        <v>836</v>
      </c>
    </row>
    <row r="435" spans="1:2" x14ac:dyDescent="0.2">
      <c r="A435" s="15">
        <v>35886</v>
      </c>
      <c r="B435" s="16">
        <v>866</v>
      </c>
    </row>
    <row r="436" spans="1:2" x14ac:dyDescent="0.2">
      <c r="A436" s="15">
        <v>35916</v>
      </c>
      <c r="B436" s="16">
        <v>887</v>
      </c>
    </row>
    <row r="437" spans="1:2" x14ac:dyDescent="0.2">
      <c r="A437" s="15">
        <v>35947</v>
      </c>
      <c r="B437" s="16">
        <v>923</v>
      </c>
    </row>
    <row r="438" spans="1:2" x14ac:dyDescent="0.2">
      <c r="A438" s="15">
        <v>35977</v>
      </c>
      <c r="B438" s="16">
        <v>876</v>
      </c>
    </row>
    <row r="439" spans="1:2" x14ac:dyDescent="0.2">
      <c r="A439" s="15">
        <v>36008</v>
      </c>
      <c r="B439" s="16">
        <v>846</v>
      </c>
    </row>
    <row r="440" spans="1:2" x14ac:dyDescent="0.2">
      <c r="A440" s="15">
        <v>36039</v>
      </c>
      <c r="B440" s="16">
        <v>864</v>
      </c>
    </row>
    <row r="441" spans="1:2" x14ac:dyDescent="0.2">
      <c r="A441" s="15">
        <v>36069</v>
      </c>
      <c r="B441" s="16">
        <v>893</v>
      </c>
    </row>
    <row r="442" spans="1:2" x14ac:dyDescent="0.2">
      <c r="A442" s="15">
        <v>36100</v>
      </c>
      <c r="B442" s="16">
        <v>995</v>
      </c>
    </row>
    <row r="443" spans="1:2" x14ac:dyDescent="0.2">
      <c r="A443" s="15">
        <v>36130</v>
      </c>
      <c r="B443" s="16">
        <v>949</v>
      </c>
    </row>
    <row r="444" spans="1:2" x14ac:dyDescent="0.2">
      <c r="A444" s="15">
        <v>36161</v>
      </c>
      <c r="B444" s="16">
        <v>875</v>
      </c>
    </row>
    <row r="445" spans="1:2" x14ac:dyDescent="0.2">
      <c r="A445" s="15">
        <v>36192</v>
      </c>
      <c r="B445" s="16">
        <v>848</v>
      </c>
    </row>
    <row r="446" spans="1:2" x14ac:dyDescent="0.2">
      <c r="A446" s="15">
        <v>36220</v>
      </c>
      <c r="B446" s="16">
        <v>863</v>
      </c>
    </row>
    <row r="447" spans="1:2" x14ac:dyDescent="0.2">
      <c r="A447" s="15">
        <v>36251</v>
      </c>
      <c r="B447" s="16">
        <v>918</v>
      </c>
    </row>
    <row r="448" spans="1:2" x14ac:dyDescent="0.2">
      <c r="A448" s="15">
        <v>36281</v>
      </c>
      <c r="B448" s="16">
        <v>888</v>
      </c>
    </row>
    <row r="449" spans="1:2" x14ac:dyDescent="0.2">
      <c r="A449" s="15">
        <v>36312</v>
      </c>
      <c r="B449" s="16">
        <v>923</v>
      </c>
    </row>
    <row r="450" spans="1:2" x14ac:dyDescent="0.2">
      <c r="A450" s="15">
        <v>36342</v>
      </c>
      <c r="B450" s="16">
        <v>900</v>
      </c>
    </row>
    <row r="451" spans="1:2" x14ac:dyDescent="0.2">
      <c r="A451" s="15">
        <v>36373</v>
      </c>
      <c r="B451" s="16">
        <v>893</v>
      </c>
    </row>
    <row r="452" spans="1:2" x14ac:dyDescent="0.2">
      <c r="A452" s="15">
        <v>36404</v>
      </c>
      <c r="B452" s="16">
        <v>826</v>
      </c>
    </row>
    <row r="453" spans="1:2" x14ac:dyDescent="0.2">
      <c r="A453" s="15">
        <v>36434</v>
      </c>
      <c r="B453" s="16">
        <v>872</v>
      </c>
    </row>
    <row r="454" spans="1:2" x14ac:dyDescent="0.2">
      <c r="A454" s="15">
        <v>36465</v>
      </c>
      <c r="B454" s="16">
        <v>863</v>
      </c>
    </row>
    <row r="455" spans="1:2" x14ac:dyDescent="0.2">
      <c r="A455" s="15">
        <v>36495</v>
      </c>
      <c r="B455" s="16">
        <v>873</v>
      </c>
    </row>
    <row r="456" spans="1:2" x14ac:dyDescent="0.2">
      <c r="A456" s="15">
        <v>36526</v>
      </c>
      <c r="B456" s="16">
        <v>873</v>
      </c>
    </row>
    <row r="457" spans="1:2" x14ac:dyDescent="0.2">
      <c r="A457" s="15">
        <v>36557</v>
      </c>
      <c r="B457" s="16">
        <v>856</v>
      </c>
    </row>
    <row r="458" spans="1:2" x14ac:dyDescent="0.2">
      <c r="A458" s="15">
        <v>36586</v>
      </c>
      <c r="B458" s="16">
        <v>900</v>
      </c>
    </row>
    <row r="459" spans="1:2" x14ac:dyDescent="0.2">
      <c r="A459" s="15">
        <v>36617</v>
      </c>
      <c r="B459" s="16">
        <v>841</v>
      </c>
    </row>
    <row r="460" spans="1:2" x14ac:dyDescent="0.2">
      <c r="A460" s="15">
        <v>36647</v>
      </c>
      <c r="B460" s="16">
        <v>857</v>
      </c>
    </row>
    <row r="461" spans="1:2" x14ac:dyDescent="0.2">
      <c r="A461" s="15">
        <v>36678</v>
      </c>
      <c r="B461" s="16">
        <v>793</v>
      </c>
    </row>
    <row r="462" spans="1:2" x14ac:dyDescent="0.2">
      <c r="A462" s="15">
        <v>36708</v>
      </c>
      <c r="B462" s="16">
        <v>887</v>
      </c>
    </row>
    <row r="463" spans="1:2" x14ac:dyDescent="0.2">
      <c r="A463" s="15">
        <v>36739</v>
      </c>
      <c r="B463" s="16">
        <v>848</v>
      </c>
    </row>
    <row r="464" spans="1:2" x14ac:dyDescent="0.2">
      <c r="A464" s="15">
        <v>36770</v>
      </c>
      <c r="B464" s="16">
        <v>912</v>
      </c>
    </row>
    <row r="465" spans="1:2" x14ac:dyDescent="0.2">
      <c r="A465" s="15">
        <v>36800</v>
      </c>
      <c r="B465" s="16">
        <v>933</v>
      </c>
    </row>
    <row r="466" spans="1:2" x14ac:dyDescent="0.2">
      <c r="A466" s="15">
        <v>36831</v>
      </c>
      <c r="B466" s="16">
        <v>880</v>
      </c>
    </row>
    <row r="467" spans="1:2" x14ac:dyDescent="0.2">
      <c r="A467" s="15">
        <v>36861</v>
      </c>
      <c r="B467" s="16">
        <v>983</v>
      </c>
    </row>
    <row r="468" spans="1:2" x14ac:dyDescent="0.2">
      <c r="A468" s="15">
        <v>36892</v>
      </c>
      <c r="B468" s="16">
        <v>936</v>
      </c>
    </row>
    <row r="469" spans="1:2" x14ac:dyDescent="0.2">
      <c r="A469" s="15">
        <v>36923</v>
      </c>
      <c r="B469" s="16">
        <v>963</v>
      </c>
    </row>
    <row r="470" spans="1:2" x14ac:dyDescent="0.2">
      <c r="A470" s="15">
        <v>36951</v>
      </c>
      <c r="B470" s="16">
        <v>939</v>
      </c>
    </row>
    <row r="471" spans="1:2" x14ac:dyDescent="0.2">
      <c r="A471" s="15">
        <v>36982</v>
      </c>
      <c r="B471" s="16">
        <v>909</v>
      </c>
    </row>
    <row r="472" spans="1:2" x14ac:dyDescent="0.2">
      <c r="A472" s="15">
        <v>37012</v>
      </c>
      <c r="B472" s="16">
        <v>885</v>
      </c>
    </row>
    <row r="473" spans="1:2" x14ac:dyDescent="0.2">
      <c r="A473" s="15">
        <v>37043</v>
      </c>
      <c r="B473" s="16">
        <v>882</v>
      </c>
    </row>
    <row r="474" spans="1:2" x14ac:dyDescent="0.2">
      <c r="A474" s="15">
        <v>37073</v>
      </c>
      <c r="B474" s="16">
        <v>880</v>
      </c>
    </row>
    <row r="475" spans="1:2" x14ac:dyDescent="0.2">
      <c r="A475" s="15">
        <v>37104</v>
      </c>
      <c r="B475" s="16">
        <v>866</v>
      </c>
    </row>
    <row r="476" spans="1:2" x14ac:dyDescent="0.2">
      <c r="A476" s="15">
        <v>37135</v>
      </c>
      <c r="B476" s="16">
        <v>853</v>
      </c>
    </row>
    <row r="477" spans="1:2" x14ac:dyDescent="0.2">
      <c r="A477" s="15">
        <v>37165</v>
      </c>
      <c r="B477" s="16">
        <v>871</v>
      </c>
    </row>
    <row r="478" spans="1:2" x14ac:dyDescent="0.2">
      <c r="A478" s="15">
        <v>37196</v>
      </c>
      <c r="B478" s="16">
        <v>924</v>
      </c>
    </row>
    <row r="479" spans="1:2" x14ac:dyDescent="0.2">
      <c r="A479" s="15">
        <v>37226</v>
      </c>
      <c r="B479" s="16">
        <v>979</v>
      </c>
    </row>
    <row r="480" spans="1:2" x14ac:dyDescent="0.2">
      <c r="A480" s="15">
        <v>37257</v>
      </c>
      <c r="B480" s="16">
        <v>880</v>
      </c>
    </row>
    <row r="481" spans="1:2" x14ac:dyDescent="0.2">
      <c r="A481" s="15">
        <v>37288</v>
      </c>
      <c r="B481" s="16">
        <v>948</v>
      </c>
    </row>
    <row r="482" spans="1:2" x14ac:dyDescent="0.2">
      <c r="A482" s="15">
        <v>37316</v>
      </c>
      <c r="B482" s="16">
        <v>923</v>
      </c>
    </row>
    <row r="483" spans="1:2" x14ac:dyDescent="0.2">
      <c r="A483" s="15">
        <v>37347</v>
      </c>
      <c r="B483" s="16">
        <v>936</v>
      </c>
    </row>
    <row r="484" spans="1:2" x14ac:dyDescent="0.2">
      <c r="A484" s="15">
        <v>37377</v>
      </c>
      <c r="B484" s="16">
        <v>978</v>
      </c>
    </row>
    <row r="485" spans="1:2" x14ac:dyDescent="0.2">
      <c r="A485" s="15">
        <v>37408</v>
      </c>
      <c r="B485" s="16">
        <v>957</v>
      </c>
    </row>
    <row r="486" spans="1:2" x14ac:dyDescent="0.2">
      <c r="A486" s="15">
        <v>37438</v>
      </c>
      <c r="B486" s="16">
        <v>956</v>
      </c>
    </row>
    <row r="487" spans="1:2" x14ac:dyDescent="0.2">
      <c r="A487" s="15">
        <v>37469</v>
      </c>
      <c r="B487" s="16">
        <v>1014</v>
      </c>
    </row>
    <row r="488" spans="1:2" x14ac:dyDescent="0.2">
      <c r="A488" s="15">
        <v>37500</v>
      </c>
      <c r="B488" s="16">
        <v>1044</v>
      </c>
    </row>
    <row r="489" spans="1:2" x14ac:dyDescent="0.2">
      <c r="A489" s="15">
        <v>37530</v>
      </c>
      <c r="B489" s="16">
        <v>1006</v>
      </c>
    </row>
    <row r="490" spans="1:2" x14ac:dyDescent="0.2">
      <c r="A490" s="15">
        <v>37561</v>
      </c>
      <c r="B490" s="16">
        <v>1024</v>
      </c>
    </row>
    <row r="491" spans="1:2" x14ac:dyDescent="0.2">
      <c r="A491" s="15">
        <v>37591</v>
      </c>
      <c r="B491" s="16">
        <v>1048</v>
      </c>
    </row>
    <row r="492" spans="1:2" x14ac:dyDescent="0.2">
      <c r="A492" s="15">
        <v>37622</v>
      </c>
      <c r="B492" s="16">
        <v>999</v>
      </c>
    </row>
    <row r="493" spans="1:2" x14ac:dyDescent="0.2">
      <c r="A493" s="15">
        <v>37653</v>
      </c>
      <c r="B493" s="16">
        <v>936</v>
      </c>
    </row>
    <row r="494" spans="1:2" x14ac:dyDescent="0.2">
      <c r="A494" s="15">
        <v>37681</v>
      </c>
      <c r="B494" s="16">
        <v>999</v>
      </c>
    </row>
    <row r="495" spans="1:2" x14ac:dyDescent="0.2">
      <c r="A495" s="15">
        <v>37712</v>
      </c>
      <c r="B495" s="16">
        <v>1012</v>
      </c>
    </row>
    <row r="496" spans="1:2" x14ac:dyDescent="0.2">
      <c r="A496" s="15">
        <v>37742</v>
      </c>
      <c r="B496" s="16">
        <v>1078</v>
      </c>
    </row>
    <row r="497" spans="1:2" x14ac:dyDescent="0.2">
      <c r="A497" s="15">
        <v>37773</v>
      </c>
      <c r="B497" s="16">
        <v>1193</v>
      </c>
    </row>
    <row r="498" spans="1:2" x14ac:dyDescent="0.2">
      <c r="A498" s="15">
        <v>37803</v>
      </c>
      <c r="B498" s="16">
        <v>1168</v>
      </c>
    </row>
    <row r="499" spans="1:2" x14ac:dyDescent="0.2">
      <c r="A499" s="15">
        <v>37834</v>
      </c>
      <c r="B499" s="16">
        <v>1206</v>
      </c>
    </row>
    <row r="500" spans="1:2" x14ac:dyDescent="0.2">
      <c r="A500" s="15">
        <v>37865</v>
      </c>
      <c r="B500" s="16">
        <v>1131</v>
      </c>
    </row>
    <row r="501" spans="1:2" x14ac:dyDescent="0.2">
      <c r="A501" s="15">
        <v>37895</v>
      </c>
      <c r="B501" s="16">
        <v>1144</v>
      </c>
    </row>
    <row r="502" spans="1:2" x14ac:dyDescent="0.2">
      <c r="A502" s="15">
        <v>37926</v>
      </c>
      <c r="B502" s="16">
        <v>1093</v>
      </c>
    </row>
    <row r="503" spans="1:2" x14ac:dyDescent="0.2">
      <c r="A503" s="15">
        <v>37956</v>
      </c>
      <c r="B503" s="16">
        <v>1129</v>
      </c>
    </row>
    <row r="504" spans="1:2" x14ac:dyDescent="0.2">
      <c r="A504" s="15">
        <v>37987</v>
      </c>
      <c r="B504" s="16">
        <v>1165</v>
      </c>
    </row>
    <row r="505" spans="1:2" x14ac:dyDescent="0.2">
      <c r="A505" s="15">
        <v>38018</v>
      </c>
      <c r="B505" s="16">
        <v>1159</v>
      </c>
    </row>
    <row r="506" spans="1:2" x14ac:dyDescent="0.2">
      <c r="A506" s="15">
        <v>38047</v>
      </c>
      <c r="B506" s="16">
        <v>1276</v>
      </c>
    </row>
    <row r="507" spans="1:2" x14ac:dyDescent="0.2">
      <c r="A507" s="15">
        <v>38078</v>
      </c>
      <c r="B507" s="16">
        <v>1186</v>
      </c>
    </row>
    <row r="508" spans="1:2" x14ac:dyDescent="0.2">
      <c r="A508" s="15">
        <v>38108</v>
      </c>
      <c r="B508" s="16">
        <v>1241</v>
      </c>
    </row>
    <row r="509" spans="1:2" x14ac:dyDescent="0.2">
      <c r="A509" s="15">
        <v>38139</v>
      </c>
      <c r="B509" s="16">
        <v>1180</v>
      </c>
    </row>
    <row r="510" spans="1:2" x14ac:dyDescent="0.2">
      <c r="A510" s="15">
        <v>38169</v>
      </c>
      <c r="B510" s="16">
        <v>1088</v>
      </c>
    </row>
    <row r="511" spans="1:2" x14ac:dyDescent="0.2">
      <c r="A511" s="15">
        <v>38200</v>
      </c>
      <c r="B511" s="16">
        <v>1175</v>
      </c>
    </row>
    <row r="512" spans="1:2" x14ac:dyDescent="0.2">
      <c r="A512" s="15">
        <v>38231</v>
      </c>
      <c r="B512" s="16">
        <v>1214</v>
      </c>
    </row>
    <row r="513" spans="1:2" x14ac:dyDescent="0.2">
      <c r="A513" s="15">
        <v>38261</v>
      </c>
      <c r="B513" s="16">
        <v>1305</v>
      </c>
    </row>
    <row r="514" spans="1:2" x14ac:dyDescent="0.2">
      <c r="A514" s="15">
        <v>38292</v>
      </c>
      <c r="B514" s="16">
        <v>1179</v>
      </c>
    </row>
    <row r="515" spans="1:2" x14ac:dyDescent="0.2">
      <c r="A515" s="15">
        <v>38322</v>
      </c>
      <c r="B515" s="16">
        <v>1242</v>
      </c>
    </row>
    <row r="516" spans="1:2" x14ac:dyDescent="0.2">
      <c r="A516" s="15">
        <v>38353</v>
      </c>
      <c r="B516" s="16">
        <v>1203</v>
      </c>
    </row>
    <row r="517" spans="1:2" x14ac:dyDescent="0.2">
      <c r="A517" s="15">
        <v>38384</v>
      </c>
      <c r="B517" s="16">
        <v>1319</v>
      </c>
    </row>
    <row r="518" spans="1:2" x14ac:dyDescent="0.2">
      <c r="A518" s="15">
        <v>38412</v>
      </c>
      <c r="B518" s="16">
        <v>1328</v>
      </c>
    </row>
    <row r="519" spans="1:2" x14ac:dyDescent="0.2">
      <c r="A519" s="15">
        <v>38443</v>
      </c>
      <c r="B519" s="16">
        <v>1260</v>
      </c>
    </row>
    <row r="520" spans="1:2" x14ac:dyDescent="0.2">
      <c r="A520" s="15">
        <v>38473</v>
      </c>
      <c r="B520" s="16">
        <v>1286</v>
      </c>
    </row>
    <row r="521" spans="1:2" x14ac:dyDescent="0.2">
      <c r="A521" s="15">
        <v>38504</v>
      </c>
      <c r="B521" s="16">
        <v>1274</v>
      </c>
    </row>
    <row r="522" spans="1:2" x14ac:dyDescent="0.2">
      <c r="A522" s="15">
        <v>38534</v>
      </c>
      <c r="B522" s="16">
        <v>1389</v>
      </c>
    </row>
    <row r="523" spans="1:2" x14ac:dyDescent="0.2">
      <c r="A523" s="15">
        <v>38565</v>
      </c>
      <c r="B523" s="16">
        <v>1255</v>
      </c>
    </row>
    <row r="524" spans="1:2" x14ac:dyDescent="0.2">
      <c r="A524" s="15">
        <v>38596</v>
      </c>
      <c r="B524" s="16">
        <v>1244</v>
      </c>
    </row>
    <row r="525" spans="1:2" x14ac:dyDescent="0.2">
      <c r="A525" s="15">
        <v>38626</v>
      </c>
      <c r="B525" s="16">
        <v>1336</v>
      </c>
    </row>
    <row r="526" spans="1:2" x14ac:dyDescent="0.2">
      <c r="A526" s="15">
        <v>38657</v>
      </c>
      <c r="B526" s="16">
        <v>1214</v>
      </c>
    </row>
    <row r="527" spans="1:2" x14ac:dyDescent="0.2">
      <c r="A527" s="15">
        <v>38687</v>
      </c>
      <c r="B527" s="16">
        <v>1239</v>
      </c>
    </row>
    <row r="528" spans="1:2" x14ac:dyDescent="0.2">
      <c r="A528" s="15">
        <v>38718</v>
      </c>
      <c r="B528" s="16">
        <v>1174</v>
      </c>
    </row>
    <row r="529" spans="1:2" x14ac:dyDescent="0.2">
      <c r="A529" s="15">
        <v>38749</v>
      </c>
      <c r="B529" s="16">
        <v>1061</v>
      </c>
    </row>
    <row r="530" spans="1:2" x14ac:dyDescent="0.2">
      <c r="A530" s="15">
        <v>38777</v>
      </c>
      <c r="B530" s="16">
        <v>1116</v>
      </c>
    </row>
    <row r="531" spans="1:2" x14ac:dyDescent="0.2">
      <c r="A531" s="15">
        <v>38808</v>
      </c>
      <c r="B531" s="16">
        <v>1123</v>
      </c>
    </row>
    <row r="532" spans="1:2" x14ac:dyDescent="0.2">
      <c r="A532" s="15">
        <v>38838</v>
      </c>
      <c r="B532" s="16">
        <v>1086</v>
      </c>
    </row>
    <row r="533" spans="1:2" x14ac:dyDescent="0.2">
      <c r="A533" s="15">
        <v>38869</v>
      </c>
      <c r="B533" s="16">
        <v>1074</v>
      </c>
    </row>
    <row r="534" spans="1:2" x14ac:dyDescent="0.2">
      <c r="A534" s="15">
        <v>38899</v>
      </c>
      <c r="B534" s="16">
        <v>965</v>
      </c>
    </row>
    <row r="535" spans="1:2" x14ac:dyDescent="0.2">
      <c r="A535" s="15">
        <v>38930</v>
      </c>
      <c r="B535" s="16">
        <v>1035</v>
      </c>
    </row>
    <row r="536" spans="1:2" x14ac:dyDescent="0.2">
      <c r="A536" s="15">
        <v>38961</v>
      </c>
      <c r="B536" s="16">
        <v>1016</v>
      </c>
    </row>
    <row r="537" spans="1:2" x14ac:dyDescent="0.2">
      <c r="A537" s="15">
        <v>38991</v>
      </c>
      <c r="B537" s="16">
        <v>941</v>
      </c>
    </row>
    <row r="538" spans="1:2" x14ac:dyDescent="0.2">
      <c r="A538" s="15">
        <v>39022</v>
      </c>
      <c r="B538" s="16">
        <v>1003</v>
      </c>
    </row>
    <row r="539" spans="1:2" x14ac:dyDescent="0.2">
      <c r="A539" s="15">
        <v>39052</v>
      </c>
      <c r="B539" s="16">
        <v>998</v>
      </c>
    </row>
    <row r="540" spans="1:2" x14ac:dyDescent="0.2">
      <c r="A540" s="15">
        <v>39083</v>
      </c>
      <c r="B540" s="16">
        <v>891</v>
      </c>
    </row>
    <row r="541" spans="1:2" x14ac:dyDescent="0.2">
      <c r="A541" s="15">
        <v>39114</v>
      </c>
      <c r="B541" s="16">
        <v>828</v>
      </c>
    </row>
    <row r="542" spans="1:2" x14ac:dyDescent="0.2">
      <c r="A542" s="15">
        <v>39142</v>
      </c>
      <c r="B542" s="16">
        <v>833</v>
      </c>
    </row>
    <row r="543" spans="1:2" x14ac:dyDescent="0.2">
      <c r="A543" s="15">
        <v>39173</v>
      </c>
      <c r="B543" s="16">
        <v>887</v>
      </c>
    </row>
    <row r="544" spans="1:2" x14ac:dyDescent="0.2">
      <c r="A544" s="15">
        <v>39203</v>
      </c>
      <c r="B544" s="16">
        <v>842</v>
      </c>
    </row>
    <row r="545" spans="1:2" x14ac:dyDescent="0.2">
      <c r="A545" s="15">
        <v>39234</v>
      </c>
      <c r="B545" s="16">
        <v>793</v>
      </c>
    </row>
    <row r="546" spans="1:2" x14ac:dyDescent="0.2">
      <c r="A546" s="15">
        <v>39264</v>
      </c>
      <c r="B546" s="16">
        <v>778</v>
      </c>
    </row>
    <row r="547" spans="1:2" x14ac:dyDescent="0.2">
      <c r="A547" s="15">
        <v>39295</v>
      </c>
      <c r="B547" s="16">
        <v>699</v>
      </c>
    </row>
    <row r="548" spans="1:2" x14ac:dyDescent="0.2">
      <c r="A548" s="15">
        <v>39326</v>
      </c>
      <c r="B548" s="16">
        <v>686</v>
      </c>
    </row>
    <row r="549" spans="1:2" x14ac:dyDescent="0.2">
      <c r="A549" s="15">
        <v>39356</v>
      </c>
      <c r="B549" s="16">
        <v>727</v>
      </c>
    </row>
    <row r="550" spans="1:2" x14ac:dyDescent="0.2">
      <c r="A550" s="15">
        <v>39387</v>
      </c>
      <c r="B550" s="16">
        <v>641</v>
      </c>
    </row>
    <row r="551" spans="1:2" x14ac:dyDescent="0.2">
      <c r="A551" s="15">
        <v>39417</v>
      </c>
      <c r="B551" s="16">
        <v>619</v>
      </c>
    </row>
    <row r="552" spans="1:2" x14ac:dyDescent="0.2">
      <c r="A552" s="15">
        <v>39448</v>
      </c>
      <c r="B552" s="16">
        <v>627</v>
      </c>
    </row>
    <row r="553" spans="1:2" x14ac:dyDescent="0.2">
      <c r="A553" s="15">
        <v>39479</v>
      </c>
      <c r="B553" s="16">
        <v>593</v>
      </c>
    </row>
    <row r="554" spans="1:2" x14ac:dyDescent="0.2">
      <c r="A554" s="15">
        <v>39508</v>
      </c>
      <c r="B554" s="16">
        <v>535</v>
      </c>
    </row>
    <row r="555" spans="1:2" x14ac:dyDescent="0.2">
      <c r="A555" s="15">
        <v>39539</v>
      </c>
      <c r="B555" s="16">
        <v>536</v>
      </c>
    </row>
    <row r="556" spans="1:2" x14ac:dyDescent="0.2">
      <c r="A556" s="15">
        <v>39569</v>
      </c>
      <c r="B556" s="16">
        <v>504</v>
      </c>
    </row>
    <row r="557" spans="1:2" x14ac:dyDescent="0.2">
      <c r="A557" s="15">
        <v>39600</v>
      </c>
      <c r="B557" s="16">
        <v>487</v>
      </c>
    </row>
    <row r="558" spans="1:2" x14ac:dyDescent="0.2">
      <c r="A558" s="15">
        <v>39630</v>
      </c>
      <c r="B558" s="16">
        <v>477</v>
      </c>
    </row>
    <row r="559" spans="1:2" x14ac:dyDescent="0.2">
      <c r="A559" s="15">
        <v>39661</v>
      </c>
      <c r="B559" s="16">
        <v>435</v>
      </c>
    </row>
    <row r="560" spans="1:2" x14ac:dyDescent="0.2">
      <c r="A560" s="15">
        <v>39692</v>
      </c>
      <c r="B560" s="16">
        <v>433</v>
      </c>
    </row>
    <row r="561" spans="1:2" x14ac:dyDescent="0.2">
      <c r="A561" s="15">
        <v>39722</v>
      </c>
      <c r="B561" s="16">
        <v>393</v>
      </c>
    </row>
    <row r="562" spans="1:2" x14ac:dyDescent="0.2">
      <c r="A562" s="15">
        <v>39753</v>
      </c>
      <c r="B562" s="16">
        <v>389</v>
      </c>
    </row>
    <row r="563" spans="1:2" x14ac:dyDescent="0.2">
      <c r="A563" s="15">
        <v>39783</v>
      </c>
      <c r="B563" s="16">
        <v>377</v>
      </c>
    </row>
    <row r="564" spans="1:2" x14ac:dyDescent="0.2">
      <c r="A564" s="15">
        <v>39814</v>
      </c>
      <c r="B564" s="16">
        <v>336</v>
      </c>
    </row>
    <row r="565" spans="1:2" x14ac:dyDescent="0.2">
      <c r="A565" s="15">
        <v>39845</v>
      </c>
      <c r="B565" s="16">
        <v>372</v>
      </c>
    </row>
    <row r="566" spans="1:2" x14ac:dyDescent="0.2">
      <c r="A566" s="15">
        <v>39873</v>
      </c>
      <c r="B566" s="16">
        <v>339</v>
      </c>
    </row>
    <row r="567" spans="1:2" x14ac:dyDescent="0.2">
      <c r="A567" s="15">
        <v>39904</v>
      </c>
      <c r="B567" s="16">
        <v>337</v>
      </c>
    </row>
    <row r="568" spans="1:2" x14ac:dyDescent="0.2">
      <c r="A568" s="15">
        <v>39934</v>
      </c>
      <c r="B568" s="16">
        <v>376</v>
      </c>
    </row>
    <row r="569" spans="1:2" x14ac:dyDescent="0.2">
      <c r="A569" s="15">
        <v>39965</v>
      </c>
      <c r="B569" s="16">
        <v>393</v>
      </c>
    </row>
    <row r="570" spans="1:2" x14ac:dyDescent="0.2">
      <c r="A570" s="15">
        <v>39995</v>
      </c>
      <c r="B570" s="16">
        <v>411</v>
      </c>
    </row>
    <row r="571" spans="1:2" x14ac:dyDescent="0.2">
      <c r="A571" s="15">
        <v>40026</v>
      </c>
      <c r="B571" s="16">
        <v>418</v>
      </c>
    </row>
    <row r="572" spans="1:2" x14ac:dyDescent="0.2">
      <c r="A572" s="15">
        <v>40057</v>
      </c>
      <c r="B572" s="16">
        <v>386</v>
      </c>
    </row>
    <row r="573" spans="1:2" x14ac:dyDescent="0.2">
      <c r="A573" s="15">
        <v>40087</v>
      </c>
      <c r="B573" s="16">
        <v>396</v>
      </c>
    </row>
    <row r="574" spans="1:2" x14ac:dyDescent="0.2">
      <c r="A574" s="15">
        <v>40118</v>
      </c>
      <c r="B574" s="16">
        <v>375</v>
      </c>
    </row>
    <row r="575" spans="1:2" x14ac:dyDescent="0.2">
      <c r="A575" s="15">
        <v>40148</v>
      </c>
      <c r="B575" s="16">
        <v>352</v>
      </c>
    </row>
    <row r="576" spans="1:2" x14ac:dyDescent="0.2">
      <c r="A576" s="15">
        <v>40179</v>
      </c>
      <c r="B576" s="16">
        <v>345</v>
      </c>
    </row>
    <row r="577" spans="1:2" x14ac:dyDescent="0.2">
      <c r="A577" s="15">
        <v>40210</v>
      </c>
      <c r="B577" s="16">
        <v>336</v>
      </c>
    </row>
    <row r="578" spans="1:2" x14ac:dyDescent="0.2">
      <c r="A578" s="15">
        <v>40238</v>
      </c>
      <c r="B578" s="16">
        <v>381</v>
      </c>
    </row>
    <row r="579" spans="1:2" x14ac:dyDescent="0.2">
      <c r="A579" s="15">
        <v>40269</v>
      </c>
      <c r="B579" s="16">
        <v>422</v>
      </c>
    </row>
    <row r="580" spans="1:2" x14ac:dyDescent="0.2">
      <c r="A580" s="15">
        <v>40299</v>
      </c>
      <c r="B580" s="16">
        <v>280</v>
      </c>
    </row>
    <row r="581" spans="1:2" x14ac:dyDescent="0.2">
      <c r="A581" s="15">
        <v>40330</v>
      </c>
      <c r="B581" s="16">
        <v>305</v>
      </c>
    </row>
    <row r="582" spans="1:2" x14ac:dyDescent="0.2">
      <c r="A582" s="15">
        <v>40360</v>
      </c>
      <c r="B582" s="16">
        <v>283</v>
      </c>
    </row>
    <row r="583" spans="1:2" x14ac:dyDescent="0.2">
      <c r="A583" s="15">
        <v>40391</v>
      </c>
      <c r="B583" s="16">
        <v>282</v>
      </c>
    </row>
    <row r="584" spans="1:2" x14ac:dyDescent="0.2">
      <c r="A584" s="15">
        <v>40422</v>
      </c>
      <c r="B584" s="16">
        <v>317</v>
      </c>
    </row>
    <row r="585" spans="1:2" x14ac:dyDescent="0.2">
      <c r="A585" s="15">
        <v>40452</v>
      </c>
      <c r="B585" s="16">
        <v>291</v>
      </c>
    </row>
    <row r="586" spans="1:2" x14ac:dyDescent="0.2">
      <c r="A586" s="15">
        <v>40483</v>
      </c>
      <c r="B586" s="16">
        <v>287</v>
      </c>
    </row>
    <row r="587" spans="1:2" x14ac:dyDescent="0.2">
      <c r="A587" s="15">
        <v>40513</v>
      </c>
      <c r="B587" s="16">
        <v>326</v>
      </c>
    </row>
    <row r="588" spans="1:2" x14ac:dyDescent="0.2">
      <c r="A588" s="15">
        <v>40544</v>
      </c>
      <c r="B588" s="16">
        <v>307</v>
      </c>
    </row>
    <row r="589" spans="1:2" x14ac:dyDescent="0.2">
      <c r="A589" s="15">
        <v>40575</v>
      </c>
      <c r="B589" s="16">
        <v>270</v>
      </c>
    </row>
    <row r="590" spans="1:2" x14ac:dyDescent="0.2">
      <c r="A590" s="15">
        <v>40603</v>
      </c>
      <c r="B590" s="16">
        <v>300</v>
      </c>
    </row>
    <row r="591" spans="1:2" x14ac:dyDescent="0.2">
      <c r="A591" s="15">
        <v>40634</v>
      </c>
      <c r="B591" s="16">
        <v>310</v>
      </c>
    </row>
    <row r="592" spans="1:2" x14ac:dyDescent="0.2">
      <c r="A592" s="15">
        <v>40664</v>
      </c>
      <c r="B592" s="16">
        <v>305</v>
      </c>
    </row>
    <row r="593" spans="1:2" x14ac:dyDescent="0.2">
      <c r="A593" s="15">
        <v>40695</v>
      </c>
      <c r="B593" s="16">
        <v>301</v>
      </c>
    </row>
    <row r="594" spans="1:2" x14ac:dyDescent="0.2">
      <c r="A594" s="15">
        <v>40725</v>
      </c>
      <c r="B594" s="16">
        <v>296</v>
      </c>
    </row>
    <row r="595" spans="1:2" x14ac:dyDescent="0.2">
      <c r="A595" s="15">
        <v>40756</v>
      </c>
      <c r="B595" s="16">
        <v>299</v>
      </c>
    </row>
    <row r="596" spans="1:2" x14ac:dyDescent="0.2">
      <c r="A596" s="15">
        <v>40787</v>
      </c>
      <c r="B596" s="16">
        <v>304</v>
      </c>
    </row>
    <row r="597" spans="1:2" x14ac:dyDescent="0.2">
      <c r="A597" s="15">
        <v>40817</v>
      </c>
      <c r="B597" s="16">
        <v>316</v>
      </c>
    </row>
    <row r="598" spans="1:2" x14ac:dyDescent="0.2">
      <c r="A598" s="15">
        <v>40848</v>
      </c>
      <c r="B598" s="16">
        <v>328</v>
      </c>
    </row>
    <row r="599" spans="1:2" x14ac:dyDescent="0.2">
      <c r="A599" s="15">
        <v>40878</v>
      </c>
      <c r="B599" s="16">
        <v>341</v>
      </c>
    </row>
    <row r="600" spans="1:2" x14ac:dyDescent="0.2">
      <c r="A600" s="15">
        <v>40909</v>
      </c>
      <c r="B600" s="16">
        <v>335</v>
      </c>
    </row>
    <row r="601" spans="1:2" x14ac:dyDescent="0.2">
      <c r="A601" s="15">
        <v>40940</v>
      </c>
      <c r="B601" s="16">
        <v>366</v>
      </c>
    </row>
    <row r="602" spans="1:2" x14ac:dyDescent="0.2">
      <c r="A602" s="15">
        <v>40969</v>
      </c>
      <c r="B602" s="16">
        <v>354</v>
      </c>
    </row>
    <row r="603" spans="1:2" x14ac:dyDescent="0.2">
      <c r="A603" s="15">
        <v>41000</v>
      </c>
      <c r="B603" s="16">
        <v>354</v>
      </c>
    </row>
    <row r="604" spans="1:2" x14ac:dyDescent="0.2">
      <c r="A604" s="15">
        <v>41030</v>
      </c>
      <c r="B604" s="16">
        <v>370</v>
      </c>
    </row>
    <row r="605" spans="1:2" x14ac:dyDescent="0.2">
      <c r="A605" s="15">
        <v>41061</v>
      </c>
      <c r="B605" s="16">
        <v>360</v>
      </c>
    </row>
    <row r="606" spans="1:2" x14ac:dyDescent="0.2">
      <c r="A606" s="15">
        <v>41091</v>
      </c>
      <c r="B606" s="16">
        <v>369</v>
      </c>
    </row>
    <row r="607" spans="1:2" x14ac:dyDescent="0.2">
      <c r="A607" s="15">
        <v>41122</v>
      </c>
      <c r="B607" s="16">
        <v>375</v>
      </c>
    </row>
    <row r="608" spans="1:2" x14ac:dyDescent="0.2">
      <c r="A608" s="15">
        <v>41153</v>
      </c>
      <c r="B608" s="16">
        <v>385</v>
      </c>
    </row>
    <row r="609" spans="1:2" x14ac:dyDescent="0.2">
      <c r="A609" s="15">
        <v>41183</v>
      </c>
      <c r="B609" s="16">
        <v>358</v>
      </c>
    </row>
    <row r="610" spans="1:2" x14ac:dyDescent="0.2">
      <c r="A610" s="15">
        <v>41214</v>
      </c>
      <c r="B610" s="16">
        <v>392</v>
      </c>
    </row>
    <row r="611" spans="1:2" x14ac:dyDescent="0.2">
      <c r="A611" s="15">
        <v>41244</v>
      </c>
      <c r="B611" s="16">
        <v>399</v>
      </c>
    </row>
    <row r="612" spans="1:2" x14ac:dyDescent="0.2">
      <c r="A612" s="15">
        <v>41275</v>
      </c>
      <c r="B612" s="16">
        <v>446</v>
      </c>
    </row>
    <row r="613" spans="1:2" x14ac:dyDescent="0.2">
      <c r="A613" s="15">
        <v>41306</v>
      </c>
      <c r="B613" s="16">
        <v>447</v>
      </c>
    </row>
    <row r="614" spans="1:2" x14ac:dyDescent="0.2">
      <c r="A614" s="15">
        <v>41334</v>
      </c>
      <c r="B614" s="16">
        <v>444</v>
      </c>
    </row>
    <row r="615" spans="1:2" x14ac:dyDescent="0.2">
      <c r="A615" s="15">
        <v>41365</v>
      </c>
      <c r="B615" s="16">
        <v>441</v>
      </c>
    </row>
    <row r="616" spans="1:2" x14ac:dyDescent="0.2">
      <c r="A616" s="15">
        <v>41395</v>
      </c>
      <c r="B616" s="16">
        <v>428</v>
      </c>
    </row>
    <row r="617" spans="1:2" x14ac:dyDescent="0.2">
      <c r="A617" s="15">
        <v>41426</v>
      </c>
      <c r="B617" s="16">
        <v>470</v>
      </c>
    </row>
    <row r="618" spans="1:2" x14ac:dyDescent="0.2">
      <c r="A618" s="15">
        <v>41456</v>
      </c>
      <c r="B618" s="16">
        <v>375</v>
      </c>
    </row>
    <row r="619" spans="1:2" x14ac:dyDescent="0.2">
      <c r="A619" s="15">
        <v>41487</v>
      </c>
      <c r="B619" s="16">
        <v>381</v>
      </c>
    </row>
    <row r="620" spans="1:2" x14ac:dyDescent="0.2">
      <c r="A620" s="15">
        <v>41518</v>
      </c>
      <c r="B620" s="16">
        <v>403</v>
      </c>
    </row>
    <row r="621" spans="1:2" x14ac:dyDescent="0.2">
      <c r="A621" s="15">
        <v>41548</v>
      </c>
      <c r="B621" s="16">
        <v>444</v>
      </c>
    </row>
    <row r="622" spans="1:2" x14ac:dyDescent="0.2">
      <c r="A622" s="15">
        <v>41579</v>
      </c>
      <c r="B622" s="16">
        <v>446</v>
      </c>
    </row>
    <row r="623" spans="1:2" x14ac:dyDescent="0.2">
      <c r="A623" s="15">
        <v>41609</v>
      </c>
      <c r="B623" s="16">
        <v>433</v>
      </c>
    </row>
    <row r="624" spans="1:2" x14ac:dyDescent="0.2">
      <c r="A624" s="15">
        <v>41640</v>
      </c>
      <c r="B624" s="16">
        <v>443</v>
      </c>
    </row>
    <row r="625" spans="1:2" x14ac:dyDescent="0.2">
      <c r="A625" s="15">
        <v>41671</v>
      </c>
      <c r="B625" s="16">
        <v>420</v>
      </c>
    </row>
    <row r="626" spans="1:2" x14ac:dyDescent="0.2">
      <c r="A626" s="15">
        <v>41699</v>
      </c>
      <c r="B626" s="16">
        <v>405</v>
      </c>
    </row>
    <row r="627" spans="1:2" x14ac:dyDescent="0.2">
      <c r="A627" s="15">
        <v>41730</v>
      </c>
      <c r="B627" s="16">
        <v>403</v>
      </c>
    </row>
    <row r="628" spans="1:2" x14ac:dyDescent="0.2">
      <c r="A628" s="15">
        <v>41760</v>
      </c>
      <c r="B628" s="16">
        <v>451</v>
      </c>
    </row>
    <row r="629" spans="1:2" x14ac:dyDescent="0.2">
      <c r="A629" s="15">
        <v>41791</v>
      </c>
      <c r="B629" s="16">
        <v>418</v>
      </c>
    </row>
    <row r="630" spans="1:2" x14ac:dyDescent="0.2">
      <c r="A630" s="15">
        <v>41821</v>
      </c>
      <c r="B630" s="16">
        <v>402</v>
      </c>
    </row>
    <row r="631" spans="1:2" x14ac:dyDescent="0.2">
      <c r="A631" s="15">
        <v>41852</v>
      </c>
      <c r="B631" s="16">
        <v>456</v>
      </c>
    </row>
    <row r="632" spans="1:2" x14ac:dyDescent="0.2">
      <c r="A632" s="15">
        <v>41883</v>
      </c>
      <c r="B632" s="16">
        <v>470</v>
      </c>
    </row>
    <row r="633" spans="1:2" x14ac:dyDescent="0.2">
      <c r="A633" s="15">
        <v>41913</v>
      </c>
      <c r="B633" s="16">
        <v>476</v>
      </c>
    </row>
    <row r="634" spans="1:2" x14ac:dyDescent="0.2">
      <c r="A634" s="15">
        <v>41944</v>
      </c>
      <c r="B634" s="16">
        <v>442</v>
      </c>
    </row>
    <row r="635" spans="1:2" x14ac:dyDescent="0.2">
      <c r="A635" s="15">
        <v>41974</v>
      </c>
      <c r="B635" s="16">
        <v>497</v>
      </c>
    </row>
    <row r="636" spans="1:2" x14ac:dyDescent="0.2">
      <c r="A636" s="15">
        <v>42005</v>
      </c>
      <c r="B636" s="16">
        <v>515</v>
      </c>
    </row>
    <row r="637" spans="1:2" x14ac:dyDescent="0.2">
      <c r="A637" s="15">
        <v>42036</v>
      </c>
      <c r="B637" s="16">
        <v>540</v>
      </c>
    </row>
    <row r="638" spans="1:2" x14ac:dyDescent="0.2">
      <c r="A638" s="15">
        <v>42064</v>
      </c>
      <c r="B638" s="16">
        <v>480</v>
      </c>
    </row>
    <row r="639" spans="1:2" x14ac:dyDescent="0.2">
      <c r="A639" s="15">
        <v>42095</v>
      </c>
      <c r="B639" s="16">
        <v>502</v>
      </c>
    </row>
    <row r="640" spans="1:2" x14ac:dyDescent="0.2">
      <c r="A640" s="15">
        <v>42125</v>
      </c>
      <c r="B640" s="16">
        <v>502</v>
      </c>
    </row>
    <row r="641" spans="1:2" x14ac:dyDescent="0.2">
      <c r="A641" s="15">
        <v>42156</v>
      </c>
      <c r="B641" s="16">
        <v>480</v>
      </c>
    </row>
    <row r="642" spans="1:2" x14ac:dyDescent="0.2">
      <c r="A642" s="15">
        <v>42186</v>
      </c>
      <c r="B642" s="16">
        <v>506</v>
      </c>
    </row>
    <row r="643" spans="1:2" x14ac:dyDescent="0.2">
      <c r="A643" s="15">
        <v>42217</v>
      </c>
      <c r="B643" s="16">
        <v>518</v>
      </c>
    </row>
    <row r="644" spans="1:2" x14ac:dyDescent="0.2">
      <c r="A644" s="15">
        <v>42248</v>
      </c>
      <c r="B644" s="16">
        <v>456</v>
      </c>
    </row>
    <row r="645" spans="1:2" x14ac:dyDescent="0.2">
      <c r="A645" s="15">
        <v>42278</v>
      </c>
      <c r="B645" s="16">
        <v>482</v>
      </c>
    </row>
    <row r="646" spans="1:2" x14ac:dyDescent="0.2">
      <c r="A646" s="15">
        <v>42309</v>
      </c>
      <c r="B646" s="16">
        <v>504</v>
      </c>
    </row>
    <row r="647" spans="1:2" x14ac:dyDescent="0.2">
      <c r="A647" s="15">
        <v>42339</v>
      </c>
      <c r="B647" s="16">
        <v>546</v>
      </c>
    </row>
    <row r="648" spans="1:2" x14ac:dyDescent="0.2">
      <c r="A648" s="15">
        <v>42370</v>
      </c>
      <c r="B648" s="16">
        <v>505</v>
      </c>
    </row>
    <row r="649" spans="1:2" x14ac:dyDescent="0.2">
      <c r="A649" s="15">
        <v>42401</v>
      </c>
      <c r="B649" s="16">
        <v>517</v>
      </c>
    </row>
    <row r="650" spans="1:2" x14ac:dyDescent="0.2">
      <c r="A650" s="15">
        <v>42430</v>
      </c>
      <c r="B650" s="16">
        <v>532</v>
      </c>
    </row>
    <row r="651" spans="1:2" x14ac:dyDescent="0.2">
      <c r="A651" s="15">
        <v>42461</v>
      </c>
      <c r="B651" s="16">
        <v>576</v>
      </c>
    </row>
    <row r="652" spans="1:2" x14ac:dyDescent="0.2">
      <c r="A652" s="15">
        <v>42491</v>
      </c>
      <c r="B652" s="16">
        <v>571</v>
      </c>
    </row>
    <row r="653" spans="1:2" x14ac:dyDescent="0.2">
      <c r="A653" s="15">
        <v>42522</v>
      </c>
      <c r="B653" s="16">
        <v>557</v>
      </c>
    </row>
    <row r="654" spans="1:2" x14ac:dyDescent="0.2">
      <c r="A654" s="15">
        <v>42552</v>
      </c>
      <c r="B654" s="16">
        <v>628</v>
      </c>
    </row>
    <row r="655" spans="1:2" x14ac:dyDescent="0.2">
      <c r="A655" s="15">
        <v>42583</v>
      </c>
      <c r="B655" s="16">
        <v>575</v>
      </c>
    </row>
    <row r="656" spans="1:2" x14ac:dyDescent="0.2">
      <c r="A656" s="15">
        <v>42614</v>
      </c>
      <c r="B656" s="16">
        <v>558</v>
      </c>
    </row>
    <row r="657" spans="1:2" x14ac:dyDescent="0.2">
      <c r="A657" s="15">
        <v>42644</v>
      </c>
      <c r="B657" s="16">
        <v>575</v>
      </c>
    </row>
    <row r="658" spans="1:2" x14ac:dyDescent="0.2">
      <c r="A658" s="15">
        <v>42675</v>
      </c>
      <c r="B658" s="16">
        <v>571</v>
      </c>
    </row>
    <row r="659" spans="1:2" x14ac:dyDescent="0.2">
      <c r="A659" s="15">
        <v>42705</v>
      </c>
      <c r="B659" s="16">
        <v>561</v>
      </c>
    </row>
    <row r="660" spans="1:2" x14ac:dyDescent="0.2">
      <c r="A660" s="15">
        <v>42736</v>
      </c>
      <c r="B660" s="16">
        <v>573</v>
      </c>
    </row>
    <row r="661" spans="1:2" x14ac:dyDescent="0.2">
      <c r="A661" s="15">
        <v>42767</v>
      </c>
      <c r="B661" s="16">
        <v>587</v>
      </c>
    </row>
    <row r="662" spans="1:2" x14ac:dyDescent="0.2">
      <c r="A662" s="15">
        <v>42795</v>
      </c>
      <c r="B662" s="16">
        <v>632</v>
      </c>
    </row>
    <row r="663" spans="1:2" x14ac:dyDescent="0.2">
      <c r="A663" s="15">
        <v>42826</v>
      </c>
      <c r="B663" s="16">
        <v>598</v>
      </c>
    </row>
    <row r="664" spans="1:2" x14ac:dyDescent="0.2">
      <c r="A664" s="15">
        <v>42856</v>
      </c>
      <c r="B664" s="16">
        <v>635</v>
      </c>
    </row>
    <row r="665" spans="1:2" x14ac:dyDescent="0.2">
      <c r="A665" s="15">
        <v>42887</v>
      </c>
      <c r="B665" s="16">
        <v>619</v>
      </c>
    </row>
    <row r="666" spans="1:2" x14ac:dyDescent="0.2">
      <c r="A666" s="15">
        <v>42917</v>
      </c>
      <c r="B666" s="16">
        <v>572</v>
      </c>
    </row>
    <row r="667" spans="1:2" x14ac:dyDescent="0.2">
      <c r="A667" s="15">
        <v>42948</v>
      </c>
      <c r="B667" s="16">
        <v>556</v>
      </c>
    </row>
    <row r="668" spans="1:2" x14ac:dyDescent="0.2">
      <c r="A668" s="15">
        <v>42979</v>
      </c>
      <c r="B668" s="16">
        <v>637</v>
      </c>
    </row>
    <row r="669" spans="1:2" x14ac:dyDescent="0.2">
      <c r="A669" s="15">
        <v>43009</v>
      </c>
      <c r="B669" s="16">
        <v>626</v>
      </c>
    </row>
    <row r="670" spans="1:2" x14ac:dyDescent="0.2">
      <c r="A670" s="15">
        <v>43040</v>
      </c>
      <c r="B670" s="16">
        <v>711</v>
      </c>
    </row>
    <row r="671" spans="1:2" x14ac:dyDescent="0.2">
      <c r="A671" s="15">
        <v>43070</v>
      </c>
      <c r="B671" s="16">
        <v>630</v>
      </c>
    </row>
    <row r="672" spans="1:2" x14ac:dyDescent="0.2">
      <c r="A672" s="15">
        <v>43101</v>
      </c>
      <c r="B672" s="16">
        <v>610</v>
      </c>
    </row>
    <row r="673" spans="1:2" x14ac:dyDescent="0.2">
      <c r="A673" s="15">
        <v>43132</v>
      </c>
      <c r="B673" s="16">
        <v>618</v>
      </c>
    </row>
    <row r="674" spans="1:2" x14ac:dyDescent="0.2">
      <c r="A674" s="15">
        <v>43160</v>
      </c>
      <c r="B674" s="16">
        <v>670</v>
      </c>
    </row>
    <row r="675" spans="1:2" x14ac:dyDescent="0.2">
      <c r="A675" s="15">
        <v>43191</v>
      </c>
      <c r="B675" s="16">
        <v>655</v>
      </c>
    </row>
    <row r="676" spans="1:2" x14ac:dyDescent="0.2">
      <c r="A676" s="15">
        <v>43221</v>
      </c>
      <c r="B676" s="16">
        <v>674</v>
      </c>
    </row>
    <row r="677" spans="1:2" x14ac:dyDescent="0.2">
      <c r="A677" s="15">
        <v>43252</v>
      </c>
      <c r="B677" s="16">
        <v>631</v>
      </c>
    </row>
    <row r="678" spans="1:2" x14ac:dyDescent="0.2">
      <c r="A678" s="15">
        <v>43282</v>
      </c>
      <c r="B678" s="16">
        <v>611</v>
      </c>
    </row>
    <row r="679" spans="1:2" x14ac:dyDescent="0.2">
      <c r="A679" s="15">
        <v>43313</v>
      </c>
      <c r="B679" s="16">
        <v>592</v>
      </c>
    </row>
    <row r="680" spans="1:2" x14ac:dyDescent="0.2">
      <c r="A680" s="15">
        <v>43344</v>
      </c>
      <c r="B680" s="16">
        <v>589</v>
      </c>
    </row>
    <row r="681" spans="1:2" x14ac:dyDescent="0.2">
      <c r="A681" s="15">
        <v>43374</v>
      </c>
      <c r="B681" s="16">
        <v>567</v>
      </c>
    </row>
    <row r="682" spans="1:2" x14ac:dyDescent="0.2">
      <c r="A682" s="15">
        <v>43405</v>
      </c>
      <c r="B682" s="16">
        <v>600</v>
      </c>
    </row>
    <row r="683" spans="1:2" x14ac:dyDescent="0.2">
      <c r="A683" s="15">
        <v>43435</v>
      </c>
      <c r="B683" s="16">
        <v>550</v>
      </c>
    </row>
    <row r="684" spans="1:2" x14ac:dyDescent="0.2">
      <c r="A684" s="15">
        <v>43466</v>
      </c>
      <c r="B684" s="16">
        <v>599</v>
      </c>
    </row>
    <row r="685" spans="1:2" x14ac:dyDescent="0.2">
      <c r="A685" s="15">
        <v>43497</v>
      </c>
      <c r="B685" s="16">
        <v>638</v>
      </c>
    </row>
    <row r="686" spans="1:2" x14ac:dyDescent="0.2">
      <c r="A686" s="15">
        <v>43525</v>
      </c>
      <c r="B686" s="16">
        <v>702</v>
      </c>
    </row>
    <row r="687" spans="1:2" x14ac:dyDescent="0.2">
      <c r="A687" s="15">
        <v>43556</v>
      </c>
      <c r="B687" s="16">
        <v>698</v>
      </c>
    </row>
    <row r="688" spans="1:2" x14ac:dyDescent="0.2">
      <c r="A688" s="15">
        <v>43586</v>
      </c>
      <c r="B688" s="16">
        <v>620</v>
      </c>
    </row>
    <row r="689" spans="1:2" x14ac:dyDescent="0.2">
      <c r="A689" s="15">
        <v>43617</v>
      </c>
      <c r="B689" s="16">
        <v>753</v>
      </c>
    </row>
    <row r="690" spans="1:2" x14ac:dyDescent="0.2">
      <c r="A690" s="15">
        <v>43647</v>
      </c>
      <c r="B690" s="16">
        <v>674</v>
      </c>
    </row>
    <row r="691" spans="1:2" x14ac:dyDescent="0.2">
      <c r="A691" s="15">
        <v>43678</v>
      </c>
      <c r="B691" s="16">
        <v>699</v>
      </c>
    </row>
    <row r="692" spans="1:2" x14ac:dyDescent="0.2">
      <c r="A692" s="15">
        <v>43709</v>
      </c>
      <c r="B692" s="16">
        <v>719</v>
      </c>
    </row>
    <row r="693" spans="1:2" x14ac:dyDescent="0.2">
      <c r="A693" s="15">
        <v>43739</v>
      </c>
      <c r="B693" s="16">
        <v>714</v>
      </c>
    </row>
    <row r="694" spans="1:2" x14ac:dyDescent="0.2">
      <c r="A694" s="15">
        <v>43770</v>
      </c>
      <c r="B694" s="16">
        <v>694</v>
      </c>
    </row>
    <row r="695" spans="1:2" x14ac:dyDescent="0.2">
      <c r="A695" s="15">
        <v>43800</v>
      </c>
      <c r="B695" s="16">
        <v>688</v>
      </c>
    </row>
    <row r="696" spans="1:2" x14ac:dyDescent="0.2">
      <c r="A696" s="15">
        <v>43831</v>
      </c>
      <c r="B696" s="16">
        <v>708</v>
      </c>
    </row>
    <row r="697" spans="1:2" x14ac:dyDescent="0.2">
      <c r="A697" s="15">
        <v>43862</v>
      </c>
      <c r="B697" s="16">
        <v>690</v>
      </c>
    </row>
    <row r="698" spans="1:2" x14ac:dyDescent="0.2">
      <c r="A698" s="15">
        <v>43891</v>
      </c>
      <c r="B698" s="16">
        <v>610</v>
      </c>
    </row>
    <row r="699" spans="1:2" x14ac:dyDescent="0.2">
      <c r="A699" s="15">
        <v>43922</v>
      </c>
      <c r="B699" s="16">
        <v>582</v>
      </c>
    </row>
    <row r="700" spans="1:2" x14ac:dyDescent="0.2">
      <c r="A700" s="15">
        <v>43952</v>
      </c>
      <c r="B700" s="16">
        <v>706</v>
      </c>
    </row>
    <row r="701" spans="1:2" x14ac:dyDescent="0.2">
      <c r="A701" s="15">
        <v>43983</v>
      </c>
      <c r="B701" s="16">
        <v>922</v>
      </c>
    </row>
    <row r="702" spans="1:2" x14ac:dyDescent="0.2">
      <c r="A702" s="15">
        <v>44013</v>
      </c>
      <c r="B702" s="16">
        <v>1007</v>
      </c>
    </row>
    <row r="703" spans="1:2" x14ac:dyDescent="0.2">
      <c r="A703" s="15">
        <v>44044</v>
      </c>
      <c r="B703" s="16">
        <v>1036</v>
      </c>
    </row>
    <row r="704" spans="1:2" x14ac:dyDescent="0.2">
      <c r="A704" s="15">
        <v>44075</v>
      </c>
      <c r="B704" s="16">
        <v>991</v>
      </c>
    </row>
    <row r="705" spans="1:2" x14ac:dyDescent="0.2">
      <c r="A705" s="15">
        <v>44105</v>
      </c>
      <c r="B705" s="16">
        <v>1001</v>
      </c>
    </row>
    <row r="706" spans="1:2" x14ac:dyDescent="0.2">
      <c r="A706" s="15">
        <v>44136</v>
      </c>
      <c r="B706" s="16">
        <v>851</v>
      </c>
    </row>
    <row r="707" spans="1:2" x14ac:dyDescent="0.2">
      <c r="A707" s="15">
        <v>44166</v>
      </c>
      <c r="B707" s="16">
        <v>871</v>
      </c>
    </row>
    <row r="708" spans="1:2" x14ac:dyDescent="0.2">
      <c r="A708" s="15">
        <v>44197</v>
      </c>
      <c r="B708" s="16">
        <v>911</v>
      </c>
    </row>
    <row r="709" spans="1:2" x14ac:dyDescent="0.2">
      <c r="A709" s="15">
        <v>44228</v>
      </c>
      <c r="B709" s="16">
        <v>768</v>
      </c>
    </row>
    <row r="710" spans="1:2" x14ac:dyDescent="0.2">
      <c r="A710" s="15">
        <v>44256</v>
      </c>
      <c r="B710" s="16">
        <v>881</v>
      </c>
    </row>
    <row r="711" spans="1:2" x14ac:dyDescent="0.2">
      <c r="A711" s="15">
        <v>44287</v>
      </c>
      <c r="B711" s="16">
        <v>809</v>
      </c>
    </row>
    <row r="712" spans="1:2" x14ac:dyDescent="0.2">
      <c r="A712" s="15">
        <v>44317</v>
      </c>
      <c r="B712" s="16">
        <v>740</v>
      </c>
    </row>
    <row r="713" spans="1:2" x14ac:dyDescent="0.2">
      <c r="A713" s="15">
        <v>44348</v>
      </c>
      <c r="B713" s="16">
        <v>714</v>
      </c>
    </row>
    <row r="714" spans="1:2" x14ac:dyDescent="0.2">
      <c r="A714" s="15">
        <v>44378</v>
      </c>
      <c r="B714" s="16">
        <v>726</v>
      </c>
    </row>
    <row r="715" spans="1:2" x14ac:dyDescent="0.2">
      <c r="A715" s="15">
        <v>44409</v>
      </c>
      <c r="B715" s="16">
        <v>686</v>
      </c>
    </row>
    <row r="716" spans="1:2" x14ac:dyDescent="0.2">
      <c r="A716" s="15">
        <v>44440</v>
      </c>
      <c r="B716" s="16">
        <v>732</v>
      </c>
    </row>
    <row r="717" spans="1:2" x14ac:dyDescent="0.2">
      <c r="A717" s="15">
        <v>44470</v>
      </c>
      <c r="B717" s="16">
        <v>671</v>
      </c>
    </row>
    <row r="718" spans="1:2" x14ac:dyDescent="0.2">
      <c r="A718" s="15">
        <v>44501</v>
      </c>
      <c r="B718" s="16">
        <v>756</v>
      </c>
    </row>
    <row r="719" spans="1:2" x14ac:dyDescent="0.2">
      <c r="A719" s="15">
        <v>44531</v>
      </c>
      <c r="B719" s="16">
        <v>839</v>
      </c>
    </row>
    <row r="720" spans="1:2" x14ac:dyDescent="0.2">
      <c r="A720" s="15">
        <v>44562</v>
      </c>
      <c r="B720" s="16">
        <v>831</v>
      </c>
    </row>
    <row r="721" spans="1:2" x14ac:dyDescent="0.2">
      <c r="A721" s="15">
        <v>44593</v>
      </c>
      <c r="B721" s="16">
        <v>790</v>
      </c>
    </row>
    <row r="722" spans="1:2" x14ac:dyDescent="0.2">
      <c r="A722" s="15">
        <v>44621</v>
      </c>
      <c r="B722" s="16">
        <v>707</v>
      </c>
    </row>
    <row r="723" spans="1:2" x14ac:dyDescent="0.2">
      <c r="A723" s="15">
        <v>44652</v>
      </c>
      <c r="B723" s="16">
        <v>619</v>
      </c>
    </row>
    <row r="724" spans="1:2" x14ac:dyDescent="0.2">
      <c r="A724" s="15">
        <v>44682</v>
      </c>
      <c r="B724" s="16">
        <v>636</v>
      </c>
    </row>
    <row r="725" spans="1:2" x14ac:dyDescent="0.2">
      <c r="A725" s="15">
        <v>44713</v>
      </c>
      <c r="B725" s="16">
        <v>571</v>
      </c>
    </row>
    <row r="726" spans="1:2" x14ac:dyDescent="0.2">
      <c r="A726" s="15">
        <v>44743</v>
      </c>
      <c r="B726" s="16">
        <v>543</v>
      </c>
    </row>
    <row r="727" spans="1:2" x14ac:dyDescent="0.2">
      <c r="A727" s="15">
        <v>44774</v>
      </c>
      <c r="B727" s="16">
        <v>646</v>
      </c>
    </row>
    <row r="728" spans="1:2" x14ac:dyDescent="0.2">
      <c r="A728" s="15">
        <v>44805</v>
      </c>
      <c r="B728" s="16">
        <v>550</v>
      </c>
    </row>
    <row r="729" spans="1:2" x14ac:dyDescent="0.2">
      <c r="A729" s="15">
        <v>44835</v>
      </c>
      <c r="B729" s="16">
        <v>589</v>
      </c>
    </row>
    <row r="730" spans="1:2" x14ac:dyDescent="0.2">
      <c r="A730" s="15">
        <v>44866</v>
      </c>
      <c r="B730" s="16">
        <v>583</v>
      </c>
    </row>
    <row r="731" spans="1:2" x14ac:dyDescent="0.2">
      <c r="A731" s="15">
        <v>44896</v>
      </c>
      <c r="B731" s="16">
        <v>625</v>
      </c>
    </row>
    <row r="732" spans="1:2" x14ac:dyDescent="0.2">
      <c r="A732" s="15">
        <v>44927</v>
      </c>
      <c r="B732" s="16">
        <v>670</v>
      </c>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58C03B-95A3-2E4C-B606-C6C6DFC7BA13}">
  <dimension ref="A1:AE119"/>
  <sheetViews>
    <sheetView workbookViewId="0"/>
  </sheetViews>
  <sheetFormatPr baseColWidth="10" defaultRowHeight="16" x14ac:dyDescent="0.2"/>
  <cols>
    <col min="1" max="1" width="12.5" customWidth="1"/>
    <col min="2" max="2" width="16.83203125" customWidth="1"/>
    <col min="6" max="6" width="19" customWidth="1"/>
    <col min="12" max="12" width="13.1640625" style="3" customWidth="1"/>
    <col min="13" max="13" width="14.5" style="1" customWidth="1"/>
    <col min="21" max="21" width="12.33203125" style="3" customWidth="1"/>
    <col min="22" max="22" width="14.83203125" style="1" customWidth="1"/>
  </cols>
  <sheetData>
    <row r="1" spans="1:31" x14ac:dyDescent="0.2">
      <c r="A1" s="12" t="s">
        <v>829</v>
      </c>
    </row>
    <row r="2" spans="1:31" x14ac:dyDescent="0.2">
      <c r="A2" s="12"/>
    </row>
    <row r="3" spans="1:31" x14ac:dyDescent="0.2">
      <c r="A3" t="s">
        <v>0</v>
      </c>
    </row>
    <row r="4" spans="1:31" x14ac:dyDescent="0.2">
      <c r="A4" t="s">
        <v>153</v>
      </c>
    </row>
    <row r="5" spans="1:31" x14ac:dyDescent="0.2">
      <c r="A5" t="s">
        <v>768</v>
      </c>
    </row>
    <row r="6" spans="1:31" x14ac:dyDescent="0.2">
      <c r="A6" s="4" t="s">
        <v>154</v>
      </c>
    </row>
    <row r="7" spans="1:31" x14ac:dyDescent="0.2">
      <c r="A7" s="4" t="s">
        <v>155</v>
      </c>
    </row>
    <row r="9" spans="1:31" x14ac:dyDescent="0.2">
      <c r="A9" s="49" t="s">
        <v>156</v>
      </c>
      <c r="B9" s="49"/>
      <c r="C9" s="49"/>
      <c r="D9" s="49"/>
      <c r="E9" s="49"/>
      <c r="F9" s="49"/>
      <c r="G9" s="49"/>
      <c r="H9" s="49"/>
      <c r="I9" s="49"/>
      <c r="L9" s="50" t="s">
        <v>159</v>
      </c>
      <c r="M9" s="50"/>
      <c r="N9" s="50"/>
      <c r="O9" s="50"/>
      <c r="P9" s="50"/>
      <c r="Q9" s="50"/>
      <c r="R9" s="50"/>
      <c r="U9" s="50" t="s">
        <v>186</v>
      </c>
      <c r="V9" s="50"/>
      <c r="W9" s="50"/>
      <c r="X9" s="50"/>
      <c r="Y9" s="50"/>
      <c r="Z9" s="50"/>
      <c r="AA9" s="50"/>
      <c r="AD9" s="49" t="s">
        <v>189</v>
      </c>
      <c r="AE9" s="49"/>
    </row>
    <row r="10" spans="1:31" x14ac:dyDescent="0.2">
      <c r="I10" s="1" t="s">
        <v>150</v>
      </c>
    </row>
    <row r="11" spans="1:31" x14ac:dyDescent="0.2">
      <c r="I11" s="1" t="s">
        <v>151</v>
      </c>
      <c r="L11" t="s">
        <v>147</v>
      </c>
      <c r="M11" s="1" t="s">
        <v>148</v>
      </c>
      <c r="O11" t="s">
        <v>149</v>
      </c>
    </row>
    <row r="12" spans="1:31" x14ac:dyDescent="0.2">
      <c r="A12" t="s">
        <v>147</v>
      </c>
      <c r="B12" s="1" t="s">
        <v>148</v>
      </c>
      <c r="D12" t="s">
        <v>149</v>
      </c>
      <c r="G12">
        <v>1999</v>
      </c>
      <c r="H12">
        <v>2019</v>
      </c>
      <c r="I12" s="1" t="s">
        <v>152</v>
      </c>
      <c r="L12" s="3">
        <v>-2.6874691201019901E-2</v>
      </c>
      <c r="M12" s="1" t="s">
        <v>105</v>
      </c>
      <c r="N12" t="s">
        <v>106</v>
      </c>
      <c r="U12" s="3" t="s">
        <v>187</v>
      </c>
    </row>
    <row r="13" spans="1:31" x14ac:dyDescent="0.2">
      <c r="A13" s="2">
        <v>0</v>
      </c>
      <c r="C13" t="s">
        <v>2</v>
      </c>
      <c r="G13" s="2">
        <v>1</v>
      </c>
      <c r="H13" s="2">
        <v>1</v>
      </c>
      <c r="I13" s="2">
        <v>0</v>
      </c>
      <c r="L13" s="3">
        <v>-1.119770988652468E-2</v>
      </c>
      <c r="M13" s="1">
        <v>47</v>
      </c>
      <c r="N13" t="s">
        <v>78</v>
      </c>
      <c r="U13" t="s">
        <v>147</v>
      </c>
      <c r="V13" s="1" t="s">
        <v>148</v>
      </c>
      <c r="X13" t="s">
        <v>149</v>
      </c>
      <c r="AE13" t="s">
        <v>837</v>
      </c>
    </row>
    <row r="14" spans="1:31" x14ac:dyDescent="0.2">
      <c r="A14" s="3">
        <v>-6.2437369935293419E-2</v>
      </c>
      <c r="B14" s="1" t="s">
        <v>3</v>
      </c>
      <c r="C14" t="s">
        <v>4</v>
      </c>
      <c r="G14" s="2">
        <v>0.20628789815457579</v>
      </c>
      <c r="H14" s="2">
        <v>0.14385052821928238</v>
      </c>
      <c r="I14" s="2">
        <v>-0.30267102672454305</v>
      </c>
      <c r="L14" s="3">
        <v>-6.7254127743317065E-3</v>
      </c>
      <c r="M14" s="1">
        <v>10</v>
      </c>
      <c r="N14" t="s">
        <v>19</v>
      </c>
      <c r="U14" s="3">
        <v>-8.7964296532163852E-4</v>
      </c>
      <c r="V14" s="1" t="s">
        <v>1</v>
      </c>
      <c r="W14" t="s">
        <v>2</v>
      </c>
    </row>
    <row r="15" spans="1:31" x14ac:dyDescent="0.2">
      <c r="A15" s="3">
        <v>-2.9282866821840137E-3</v>
      </c>
      <c r="B15" s="1" t="s">
        <v>5</v>
      </c>
      <c r="C15" t="s">
        <v>6</v>
      </c>
      <c r="G15" s="2">
        <v>9.769955728216817E-3</v>
      </c>
      <c r="H15" s="2">
        <v>6.8416690460328033E-3</v>
      </c>
      <c r="I15" s="2">
        <v>-0.29972363884175712</v>
      </c>
      <c r="L15" s="3">
        <v>-6.4382120344473881E-3</v>
      </c>
      <c r="M15" s="1">
        <v>46</v>
      </c>
      <c r="N15" t="s">
        <v>77</v>
      </c>
      <c r="U15" s="3">
        <v>-1.5753664267370775E-3</v>
      </c>
      <c r="V15" s="1" t="s">
        <v>3</v>
      </c>
      <c r="W15" t="s">
        <v>4</v>
      </c>
    </row>
    <row r="16" spans="1:31" x14ac:dyDescent="0.2">
      <c r="A16" s="3">
        <v>-2.9868091961111195E-3</v>
      </c>
      <c r="B16" s="1">
        <v>1</v>
      </c>
      <c r="C16" t="s">
        <v>7</v>
      </c>
      <c r="G16" s="2">
        <v>9.0789779090326636E-3</v>
      </c>
      <c r="H16" s="2">
        <v>6.0921687129215441E-3</v>
      </c>
      <c r="I16" s="2">
        <v>-0.32898077581393242</v>
      </c>
      <c r="L16" s="3">
        <v>-5.008526664080833E-3</v>
      </c>
      <c r="M16" s="1" t="s">
        <v>32</v>
      </c>
      <c r="N16" t="s">
        <v>33</v>
      </c>
      <c r="U16" s="3">
        <v>-1.4078316499784907E-3</v>
      </c>
      <c r="V16" s="1" t="s">
        <v>15</v>
      </c>
      <c r="W16" t="s">
        <v>16</v>
      </c>
      <c r="AD16">
        <v>1998</v>
      </c>
      <c r="AE16">
        <v>43809</v>
      </c>
    </row>
    <row r="17" spans="1:31" x14ac:dyDescent="0.2">
      <c r="A17" s="3">
        <v>1.5049626699027257E-4</v>
      </c>
      <c r="B17" s="1">
        <v>2</v>
      </c>
      <c r="C17" t="s">
        <v>8</v>
      </c>
      <c r="G17" s="2">
        <v>2.7382402741663075E-4</v>
      </c>
      <c r="H17" s="2">
        <v>4.2432029440690332E-4</v>
      </c>
      <c r="I17" s="2">
        <v>0.54960942766826082</v>
      </c>
      <c r="L17" s="3">
        <v>-4.8265048541914031E-3</v>
      </c>
      <c r="M17" s="1" t="s">
        <v>48</v>
      </c>
      <c r="N17" t="s">
        <v>49</v>
      </c>
      <c r="U17" s="3">
        <v>-4.86771861330481E-4</v>
      </c>
      <c r="V17" s="1" t="s">
        <v>105</v>
      </c>
      <c r="W17" t="s">
        <v>106</v>
      </c>
      <c r="AD17">
        <v>1999</v>
      </c>
      <c r="AE17">
        <v>47013</v>
      </c>
    </row>
    <row r="18" spans="1:31" x14ac:dyDescent="0.2">
      <c r="A18" s="3">
        <v>-9.1973753063167619E-5</v>
      </c>
      <c r="B18" s="1">
        <v>3</v>
      </c>
      <c r="C18" t="s">
        <v>9</v>
      </c>
      <c r="G18" s="2">
        <v>4.1715379176752342E-4</v>
      </c>
      <c r="H18" s="2">
        <v>3.251800387043558E-4</v>
      </c>
      <c r="I18" s="2">
        <v>-0.22047924501288935</v>
      </c>
      <c r="L18" s="3">
        <v>-4.2019145535485882E-3</v>
      </c>
      <c r="M18" s="1" t="s">
        <v>12</v>
      </c>
      <c r="N18" t="s">
        <v>13</v>
      </c>
      <c r="U18" s="3">
        <v>-4.4222033651471595E-4</v>
      </c>
      <c r="V18" s="1" t="s">
        <v>103</v>
      </c>
      <c r="W18" t="s">
        <v>104</v>
      </c>
      <c r="AD18">
        <v>2000</v>
      </c>
      <c r="AE18">
        <v>50480</v>
      </c>
    </row>
    <row r="19" spans="1:31" x14ac:dyDescent="0.2">
      <c r="A19" s="3">
        <v>-4.8110244190645267E-3</v>
      </c>
      <c r="B19" s="1" t="s">
        <v>10</v>
      </c>
      <c r="C19" t="s">
        <v>11</v>
      </c>
      <c r="G19" s="2">
        <v>1.5545931306536372E-2</v>
      </c>
      <c r="H19" s="2">
        <v>1.0734906887471845E-2</v>
      </c>
      <c r="I19" s="2">
        <v>-0.3094716118449401</v>
      </c>
      <c r="L19" s="3">
        <v>-3.9774451800991192E-3</v>
      </c>
      <c r="M19" s="1">
        <v>22</v>
      </c>
      <c r="N19" t="s">
        <v>38</v>
      </c>
      <c r="U19" s="3">
        <v>-4.1850819032842592E-4</v>
      </c>
      <c r="V19" s="1" t="s">
        <v>17</v>
      </c>
      <c r="W19" t="s">
        <v>18</v>
      </c>
      <c r="AD19">
        <v>2001</v>
      </c>
      <c r="AE19">
        <v>55348</v>
      </c>
    </row>
    <row r="20" spans="1:31" x14ac:dyDescent="0.2">
      <c r="A20" s="3">
        <v>-4.2019145535485882E-3</v>
      </c>
      <c r="B20" s="1" t="s">
        <v>12</v>
      </c>
      <c r="C20" t="s">
        <v>13</v>
      </c>
      <c r="G20" s="2">
        <v>1.4273077429091877E-2</v>
      </c>
      <c r="H20" s="2">
        <v>1.0071162875543289E-2</v>
      </c>
      <c r="I20" s="2">
        <v>-0.29439443416625077</v>
      </c>
      <c r="L20" s="3">
        <v>-3.9671340434614972E-3</v>
      </c>
      <c r="M20" s="1">
        <v>49</v>
      </c>
      <c r="N20" t="s">
        <v>81</v>
      </c>
      <c r="U20" s="3">
        <v>-3.3141858425774309E-4</v>
      </c>
      <c r="V20" s="1" t="s">
        <v>40</v>
      </c>
      <c r="W20" t="s">
        <v>41</v>
      </c>
      <c r="AD20">
        <v>2002</v>
      </c>
      <c r="AE20">
        <v>59502</v>
      </c>
    </row>
    <row r="21" spans="1:31" x14ac:dyDescent="0.2">
      <c r="A21" s="3">
        <v>-6.0910986551593891E-4</v>
      </c>
      <c r="B21" s="1">
        <v>9</v>
      </c>
      <c r="C21" t="s">
        <v>14</v>
      </c>
      <c r="G21" s="2">
        <v>1.2728538774444945E-3</v>
      </c>
      <c r="H21" s="2">
        <v>6.6374401192855555E-4</v>
      </c>
      <c r="I21" s="2">
        <v>-0.47853872020160498</v>
      </c>
      <c r="L21" s="3">
        <v>-3.7466179204091472E-3</v>
      </c>
      <c r="M21" s="1">
        <v>25</v>
      </c>
      <c r="N21" t="s">
        <v>43</v>
      </c>
      <c r="U21" s="3">
        <v>-2.5414716907109765E-4</v>
      </c>
      <c r="V21" s="1" t="s">
        <v>160</v>
      </c>
      <c r="W21" t="s">
        <v>161</v>
      </c>
      <c r="AD21">
        <v>2003</v>
      </c>
      <c r="AE21">
        <v>62953</v>
      </c>
    </row>
    <row r="22" spans="1:31" x14ac:dyDescent="0.2">
      <c r="A22" s="3">
        <v>-5.5079486690508578E-2</v>
      </c>
      <c r="B22" s="1" t="s">
        <v>15</v>
      </c>
      <c r="C22" t="s">
        <v>16</v>
      </c>
      <c r="G22" s="2">
        <v>0.15435011182930494</v>
      </c>
      <c r="H22" s="2">
        <v>9.9270625138796365E-2</v>
      </c>
      <c r="I22" s="2">
        <v>-0.35684772779057472</v>
      </c>
      <c r="L22" s="3">
        <v>-3.6378329043452728E-3</v>
      </c>
      <c r="M22" s="1">
        <v>58</v>
      </c>
      <c r="N22" t="s">
        <v>92</v>
      </c>
      <c r="U22" s="3">
        <v>-2.0027917788690417E-4</v>
      </c>
      <c r="V22" s="1" t="s">
        <v>162</v>
      </c>
      <c r="W22" t="s">
        <v>163</v>
      </c>
      <c r="AD22">
        <v>2004</v>
      </c>
      <c r="AE22">
        <v>67612</v>
      </c>
    </row>
    <row r="23" spans="1:31" x14ac:dyDescent="0.2">
      <c r="A23" s="3">
        <v>-9.0376000204198843E-3</v>
      </c>
      <c r="B23" s="1" t="s">
        <v>17</v>
      </c>
      <c r="C23" t="s">
        <v>18</v>
      </c>
      <c r="G23" s="2">
        <v>2.4218451674872472E-2</v>
      </c>
      <c r="H23" s="2">
        <v>1.5180851654452588E-2</v>
      </c>
      <c r="I23" s="2">
        <v>-0.37317001688413981</v>
      </c>
      <c r="L23" s="3">
        <v>-3.4503779771213432E-3</v>
      </c>
      <c r="M23" s="1">
        <v>61</v>
      </c>
      <c r="N23" t="s">
        <v>95</v>
      </c>
      <c r="U23" s="3">
        <v>-1.7530955211464915E-4</v>
      </c>
      <c r="V23" s="1" t="s">
        <v>164</v>
      </c>
      <c r="W23" t="s">
        <v>165</v>
      </c>
      <c r="AD23">
        <v>2005</v>
      </c>
      <c r="AE23">
        <v>72901</v>
      </c>
    </row>
    <row r="24" spans="1:31" x14ac:dyDescent="0.2">
      <c r="A24" s="3">
        <v>-6.7254127743317065E-3</v>
      </c>
      <c r="B24" s="1">
        <v>10</v>
      </c>
      <c r="C24" t="s">
        <v>19</v>
      </c>
      <c r="G24" s="2">
        <v>1.8806148632965633E-2</v>
      </c>
      <c r="H24" s="2">
        <v>1.2080735858633927E-2</v>
      </c>
      <c r="I24" s="2">
        <v>-0.35761776138164786</v>
      </c>
      <c r="L24" s="3">
        <v>-3.2712602545611987E-3</v>
      </c>
      <c r="M24" s="1">
        <v>24</v>
      </c>
      <c r="N24" t="s">
        <v>42</v>
      </c>
      <c r="U24" s="3">
        <v>-1.6343208433487836E-4</v>
      </c>
      <c r="V24" s="1" t="s">
        <v>166</v>
      </c>
      <c r="W24" t="s">
        <v>167</v>
      </c>
      <c r="AD24">
        <v>2006</v>
      </c>
      <c r="AE24">
        <v>77117</v>
      </c>
    </row>
    <row r="25" spans="1:31" x14ac:dyDescent="0.2">
      <c r="A25" s="3">
        <v>-2.3121872460881814E-3</v>
      </c>
      <c r="B25" s="1" t="s">
        <v>20</v>
      </c>
      <c r="C25" t="s">
        <v>21</v>
      </c>
      <c r="G25" s="2">
        <v>5.412303041906842E-3</v>
      </c>
      <c r="H25" s="2">
        <v>3.1001157958186606E-3</v>
      </c>
      <c r="I25" s="2">
        <v>-0.42720949440287814</v>
      </c>
      <c r="L25" s="3">
        <v>-3.1272598165452206E-3</v>
      </c>
      <c r="M25" s="1" t="s">
        <v>44</v>
      </c>
      <c r="N25" t="s">
        <v>45</v>
      </c>
      <c r="U25" s="3">
        <v>-1.3996892530269641E-4</v>
      </c>
      <c r="V25" s="1" t="s">
        <v>79</v>
      </c>
      <c r="W25" t="s">
        <v>80</v>
      </c>
      <c r="AD25">
        <v>2007</v>
      </c>
      <c r="AE25">
        <v>82351</v>
      </c>
    </row>
    <row r="26" spans="1:31" x14ac:dyDescent="0.2">
      <c r="A26" s="3">
        <v>-4.185788179264599E-3</v>
      </c>
      <c r="B26" s="1" t="s">
        <v>22</v>
      </c>
      <c r="C26" t="s">
        <v>23</v>
      </c>
      <c r="G26" s="2">
        <v>7.6809778940579113E-3</v>
      </c>
      <c r="H26" s="2">
        <v>3.4951897147933123E-3</v>
      </c>
      <c r="I26" s="2">
        <v>-0.54495511339809621</v>
      </c>
      <c r="L26" s="3">
        <v>-2.9911134358040132E-3</v>
      </c>
      <c r="M26" s="1" t="s">
        <v>46</v>
      </c>
      <c r="N26" t="s">
        <v>47</v>
      </c>
      <c r="U26" s="3">
        <v>-1.0413424352835631E-4</v>
      </c>
      <c r="V26" s="1">
        <v>41</v>
      </c>
      <c r="W26" t="s">
        <v>69</v>
      </c>
      <c r="AD26">
        <v>2008</v>
      </c>
      <c r="AE26">
        <v>88227</v>
      </c>
    </row>
    <row r="27" spans="1:31" x14ac:dyDescent="0.2">
      <c r="A27" s="3">
        <v>-1.317740699326712E-3</v>
      </c>
      <c r="B27" s="1">
        <v>13</v>
      </c>
      <c r="C27" t="s">
        <v>24</v>
      </c>
      <c r="G27" s="2">
        <v>3.3981989652446714E-3</v>
      </c>
      <c r="H27" s="2">
        <v>2.0804582659179594E-3</v>
      </c>
      <c r="I27" s="2">
        <v>-0.38777620522047163</v>
      </c>
      <c r="L27" s="3">
        <v>-2.9909798551451838E-3</v>
      </c>
      <c r="M27" s="1">
        <v>18</v>
      </c>
      <c r="N27" t="s">
        <v>31</v>
      </c>
      <c r="U27" s="3">
        <v>-9.7332383208978759E-5</v>
      </c>
      <c r="V27" s="1" t="s">
        <v>168</v>
      </c>
      <c r="W27" t="s">
        <v>169</v>
      </c>
      <c r="AD27">
        <v>2009</v>
      </c>
      <c r="AE27">
        <v>91709</v>
      </c>
    </row>
    <row r="28" spans="1:31" x14ac:dyDescent="0.2">
      <c r="A28" s="3">
        <v>-2.3192875726516832E-3</v>
      </c>
      <c r="B28" s="1">
        <v>14</v>
      </c>
      <c r="C28" t="s">
        <v>25</v>
      </c>
      <c r="G28" s="2">
        <v>3.5030222257401004E-3</v>
      </c>
      <c r="H28" s="2">
        <v>1.1837346530884172E-3</v>
      </c>
      <c r="I28" s="2">
        <v>-0.66208188906414267</v>
      </c>
      <c r="L28" s="3">
        <v>-2.9868091961111195E-3</v>
      </c>
      <c r="M28" s="1">
        <v>1</v>
      </c>
      <c r="N28" t="s">
        <v>7</v>
      </c>
      <c r="U28" s="3">
        <v>-8.4235952747786693E-5</v>
      </c>
      <c r="V28" s="1">
        <v>47</v>
      </c>
      <c r="W28" t="s">
        <v>78</v>
      </c>
      <c r="AD28">
        <v>2010</v>
      </c>
      <c r="AE28">
        <v>93842</v>
      </c>
    </row>
    <row r="29" spans="1:31" x14ac:dyDescent="0.2">
      <c r="A29" s="3">
        <v>-5.4875990728620418E-4</v>
      </c>
      <c r="B29" s="1">
        <v>15</v>
      </c>
      <c r="C29" t="s">
        <v>26</v>
      </c>
      <c r="G29" s="2">
        <v>7.797567030731399E-4</v>
      </c>
      <c r="H29" s="2">
        <v>2.3099679578693569E-4</v>
      </c>
      <c r="I29" s="2">
        <v>-0.7037578582184133</v>
      </c>
      <c r="L29" s="3">
        <v>-2.350386067510507E-3</v>
      </c>
      <c r="M29" s="1" t="s">
        <v>125</v>
      </c>
      <c r="N29" t="s">
        <v>126</v>
      </c>
      <c r="U29" s="3">
        <v>-7.9032996770185852E-5</v>
      </c>
      <c r="V29" s="1" t="s">
        <v>74</v>
      </c>
      <c r="W29" t="s">
        <v>75</v>
      </c>
      <c r="AD29">
        <v>2011</v>
      </c>
      <c r="AE29">
        <v>95710</v>
      </c>
    </row>
    <row r="30" spans="1:31" x14ac:dyDescent="0.2">
      <c r="A30" s="3">
        <v>-4.8110210617461043E-3</v>
      </c>
      <c r="B30" s="1" t="s">
        <v>27</v>
      </c>
      <c r="C30" t="s">
        <v>28</v>
      </c>
      <c r="G30" s="2">
        <v>1.1384020014825004E-2</v>
      </c>
      <c r="H30" s="2">
        <v>6.5729989530788997E-3</v>
      </c>
      <c r="I30" s="2">
        <v>-0.42261178876011135</v>
      </c>
      <c r="L30" s="3">
        <v>-2.3212129157657076E-3</v>
      </c>
      <c r="M30" s="1">
        <v>33</v>
      </c>
      <c r="N30" t="s">
        <v>58</v>
      </c>
      <c r="U30" s="3">
        <v>-7.747271378521589E-5</v>
      </c>
      <c r="V30" s="1" t="s">
        <v>54</v>
      </c>
      <c r="W30" t="s">
        <v>55</v>
      </c>
      <c r="AD30">
        <v>2012</v>
      </c>
      <c r="AE30">
        <v>97938</v>
      </c>
    </row>
    <row r="31" spans="1:31" x14ac:dyDescent="0.2">
      <c r="A31" s="3">
        <v>-4.5419899573813198E-4</v>
      </c>
      <c r="B31" s="1">
        <v>16</v>
      </c>
      <c r="C31" t="s">
        <v>29</v>
      </c>
      <c r="G31" s="2">
        <v>2.2793711032220317E-3</v>
      </c>
      <c r="H31" s="2">
        <v>1.8251721074838997E-3</v>
      </c>
      <c r="I31" s="2">
        <v>-0.19926504951128568</v>
      </c>
      <c r="L31" s="3">
        <v>-2.3192875726516832E-3</v>
      </c>
      <c r="M31" s="1">
        <v>14</v>
      </c>
      <c r="N31" t="s">
        <v>25</v>
      </c>
      <c r="U31" s="3">
        <v>-4.5050832083317447E-5</v>
      </c>
      <c r="V31" s="1" t="s">
        <v>27</v>
      </c>
      <c r="W31" t="s">
        <v>28</v>
      </c>
      <c r="AD31">
        <v>2013</v>
      </c>
      <c r="AE31">
        <v>99423</v>
      </c>
    </row>
    <row r="32" spans="1:31" x14ac:dyDescent="0.2">
      <c r="A32" s="3">
        <v>-1.3658422108627881E-3</v>
      </c>
      <c r="B32" s="1">
        <v>17</v>
      </c>
      <c r="C32" t="s">
        <v>30</v>
      </c>
      <c r="G32" s="2">
        <v>3.5746871079155467E-3</v>
      </c>
      <c r="H32" s="2">
        <v>2.2088448970527586E-3</v>
      </c>
      <c r="I32" s="2">
        <v>-0.38208720641265609</v>
      </c>
      <c r="L32" s="3">
        <v>-2.3121872460881814E-3</v>
      </c>
      <c r="M32" s="1" t="s">
        <v>20</v>
      </c>
      <c r="N32" t="s">
        <v>21</v>
      </c>
      <c r="U32" s="3">
        <v>-4.5032449015239783E-5</v>
      </c>
      <c r="V32" s="1" t="s">
        <v>170</v>
      </c>
      <c r="W32" t="s">
        <v>171</v>
      </c>
      <c r="AD32">
        <v>2014</v>
      </c>
      <c r="AE32">
        <v>103965</v>
      </c>
    </row>
    <row r="33" spans="1:31" x14ac:dyDescent="0.2">
      <c r="A33" s="3">
        <v>-2.9909798551451838E-3</v>
      </c>
      <c r="B33" s="1">
        <v>18</v>
      </c>
      <c r="C33" t="s">
        <v>31</v>
      </c>
      <c r="G33" s="2">
        <v>5.5299618036874255E-3</v>
      </c>
      <c r="H33" s="2">
        <v>2.5389819485422418E-3</v>
      </c>
      <c r="I33" s="2">
        <v>-0.54086808577064183</v>
      </c>
      <c r="L33" s="3">
        <v>-1.8888362607289233E-3</v>
      </c>
      <c r="M33" s="1">
        <v>51</v>
      </c>
      <c r="N33" t="s">
        <v>83</v>
      </c>
      <c r="U33" s="3">
        <v>-3.5426832272034055E-5</v>
      </c>
      <c r="V33" s="1" t="s">
        <v>22</v>
      </c>
      <c r="W33" t="s">
        <v>23</v>
      </c>
      <c r="AD33">
        <v>2015</v>
      </c>
      <c r="AE33">
        <v>105285</v>
      </c>
    </row>
    <row r="34" spans="1:31" x14ac:dyDescent="0.2">
      <c r="A34" s="3">
        <v>-5.008526664080833E-3</v>
      </c>
      <c r="B34" s="1" t="s">
        <v>32</v>
      </c>
      <c r="C34" t="s">
        <v>33</v>
      </c>
      <c r="G34" s="2">
        <v>1.302054642868221E-2</v>
      </c>
      <c r="H34" s="2">
        <v>8.0120197646013774E-3</v>
      </c>
      <c r="I34" s="2">
        <v>-0.38466332357971078</v>
      </c>
      <c r="L34" s="3">
        <v>-1.7551742256329333E-3</v>
      </c>
      <c r="M34" s="1" t="s">
        <v>34</v>
      </c>
      <c r="N34" t="s">
        <v>35</v>
      </c>
      <c r="U34" s="3">
        <v>-3.359357363683427E-5</v>
      </c>
      <c r="V34" s="1" t="s">
        <v>67</v>
      </c>
      <c r="W34" t="s">
        <v>68</v>
      </c>
      <c r="AD34">
        <v>2016</v>
      </c>
      <c r="AE34">
        <v>105427</v>
      </c>
    </row>
    <row r="35" spans="1:31" x14ac:dyDescent="0.2">
      <c r="A35" s="3">
        <v>-1.7551742256329333E-3</v>
      </c>
      <c r="B35" s="1" t="s">
        <v>34</v>
      </c>
      <c r="C35" t="s">
        <v>35</v>
      </c>
      <c r="G35" s="2">
        <v>8.4714308482020141E-3</v>
      </c>
      <c r="H35" s="2">
        <v>6.7162566225690808E-3</v>
      </c>
      <c r="I35" s="2">
        <v>-0.20718745830351121</v>
      </c>
      <c r="L35" s="3">
        <v>-1.7088629744542788E-3</v>
      </c>
      <c r="M35" s="1">
        <v>30</v>
      </c>
      <c r="N35" t="s">
        <v>53</v>
      </c>
      <c r="U35" s="3">
        <v>-2.9685843217810948E-5</v>
      </c>
      <c r="V35" s="1">
        <v>77</v>
      </c>
      <c r="W35" t="s">
        <v>119</v>
      </c>
      <c r="AD35">
        <v>2017</v>
      </c>
      <c r="AE35">
        <v>106824</v>
      </c>
    </row>
    <row r="36" spans="1:31" x14ac:dyDescent="0.2">
      <c r="A36" s="3">
        <v>-5.6242992435953662E-3</v>
      </c>
      <c r="B36" s="1" t="s">
        <v>36</v>
      </c>
      <c r="C36" t="s">
        <v>37</v>
      </c>
      <c r="G36" s="2">
        <v>1.2852615286868105E-2</v>
      </c>
      <c r="H36" s="2">
        <v>7.2283160432727389E-3</v>
      </c>
      <c r="I36" s="2">
        <v>-0.43759959495106637</v>
      </c>
      <c r="L36" s="3">
        <v>-1.6779117085065822E-3</v>
      </c>
      <c r="M36" s="1">
        <v>31</v>
      </c>
      <c r="N36" t="s">
        <v>56</v>
      </c>
      <c r="U36" s="3">
        <v>-2.7861338424552823E-5</v>
      </c>
      <c r="V36" s="1">
        <v>46</v>
      </c>
      <c r="W36" t="s">
        <v>77</v>
      </c>
      <c r="AD36">
        <v>2018</v>
      </c>
      <c r="AE36">
        <v>112783</v>
      </c>
    </row>
    <row r="37" spans="1:31" x14ac:dyDescent="0.2">
      <c r="A37" s="3">
        <v>-3.9774451800991192E-3</v>
      </c>
      <c r="B37" s="1">
        <v>22</v>
      </c>
      <c r="C37" t="s">
        <v>38</v>
      </c>
      <c r="G37" s="2">
        <v>8.0992013109325318E-3</v>
      </c>
      <c r="H37" s="2">
        <v>4.1217561308334125E-3</v>
      </c>
      <c r="I37" s="2">
        <v>-0.49109103816573257</v>
      </c>
      <c r="L37" s="3">
        <v>-1.6468540634962483E-3</v>
      </c>
      <c r="M37" s="1">
        <v>23</v>
      </c>
      <c r="N37" t="s">
        <v>39</v>
      </c>
      <c r="U37" s="3">
        <v>-2.3032549540827265E-5</v>
      </c>
      <c r="V37" s="1">
        <v>53</v>
      </c>
      <c r="W37" t="s">
        <v>85</v>
      </c>
      <c r="AD37">
        <v>2019</v>
      </c>
      <c r="AE37">
        <v>119509</v>
      </c>
    </row>
    <row r="38" spans="1:31" x14ac:dyDescent="0.2">
      <c r="A38" s="3">
        <v>-1.6468540634962483E-3</v>
      </c>
      <c r="B38" s="1">
        <v>23</v>
      </c>
      <c r="C38" t="s">
        <v>39</v>
      </c>
      <c r="G38" s="2">
        <v>4.7534139759355743E-3</v>
      </c>
      <c r="H38" s="2">
        <v>3.106559912439326E-3</v>
      </c>
      <c r="I38" s="2">
        <v>-0.34645710889763437</v>
      </c>
      <c r="L38" s="3">
        <v>-1.5359264648198406E-3</v>
      </c>
      <c r="M38" s="1">
        <v>53</v>
      </c>
      <c r="N38" t="s">
        <v>85</v>
      </c>
      <c r="U38" s="3">
        <v>-2.2615070812385265E-5</v>
      </c>
      <c r="V38" s="1" t="s">
        <v>172</v>
      </c>
      <c r="W38" t="s">
        <v>173</v>
      </c>
      <c r="AD38">
        <v>2020</v>
      </c>
      <c r="AE38">
        <v>126030</v>
      </c>
    </row>
    <row r="39" spans="1:31" x14ac:dyDescent="0.2">
      <c r="A39" s="3">
        <v>-7.0178781749703437E-3</v>
      </c>
      <c r="B39" s="1" t="s">
        <v>40</v>
      </c>
      <c r="C39" t="s">
        <v>41</v>
      </c>
      <c r="G39" s="2">
        <v>1.816223431849371E-2</v>
      </c>
      <c r="H39" s="2">
        <v>1.1144356143523366E-2</v>
      </c>
      <c r="I39" s="2">
        <v>-0.38639949534316842</v>
      </c>
      <c r="L39" s="3">
        <v>-1.4406694685449688E-3</v>
      </c>
      <c r="M39" s="1">
        <v>32</v>
      </c>
      <c r="N39" t="s">
        <v>57</v>
      </c>
      <c r="U39" s="3">
        <v>-1.6474215165866724E-5</v>
      </c>
      <c r="V39" s="1" t="s">
        <v>174</v>
      </c>
      <c r="W39" t="s">
        <v>175</v>
      </c>
    </row>
    <row r="40" spans="1:31" x14ac:dyDescent="0.2">
      <c r="A40" s="3">
        <v>-3.2712602545611987E-3</v>
      </c>
      <c r="B40" s="1">
        <v>24</v>
      </c>
      <c r="C40" t="s">
        <v>42</v>
      </c>
      <c r="G40" s="2">
        <v>5.5192655526164636E-3</v>
      </c>
      <c r="H40" s="2">
        <v>2.2480052980552649E-3</v>
      </c>
      <c r="I40" s="2">
        <v>-0.59269847108741214</v>
      </c>
      <c r="L40" s="3">
        <v>-1.3658422108627881E-3</v>
      </c>
      <c r="M40" s="1">
        <v>17</v>
      </c>
      <c r="N40" t="s">
        <v>30</v>
      </c>
      <c r="U40" s="3">
        <v>-8.1632619538334921E-6</v>
      </c>
      <c r="V40" s="1">
        <v>74</v>
      </c>
      <c r="W40" t="s">
        <v>115</v>
      </c>
    </row>
    <row r="41" spans="1:31" x14ac:dyDescent="0.2">
      <c r="A41" s="3">
        <v>-3.7466179204091472E-3</v>
      </c>
      <c r="B41" s="1">
        <v>25</v>
      </c>
      <c r="C41" t="s">
        <v>43</v>
      </c>
      <c r="G41" s="2">
        <v>1.2642968765877248E-2</v>
      </c>
      <c r="H41" s="2">
        <v>8.8963508454681008E-3</v>
      </c>
      <c r="I41" s="2">
        <v>-0.29634004400304181</v>
      </c>
      <c r="L41" s="3">
        <v>-1.317740699326712E-3</v>
      </c>
      <c r="M41" s="1">
        <v>13</v>
      </c>
      <c r="N41" t="s">
        <v>24</v>
      </c>
      <c r="U41" s="3">
        <v>-6.96443310887828E-6</v>
      </c>
      <c r="V41" s="1">
        <v>82</v>
      </c>
      <c r="W41" t="s">
        <v>124</v>
      </c>
    </row>
    <row r="42" spans="1:31" x14ac:dyDescent="0.2">
      <c r="A42" s="3">
        <v>-3.1272598165452206E-3</v>
      </c>
      <c r="B42" s="1" t="s">
        <v>44</v>
      </c>
      <c r="C42" t="s">
        <v>45</v>
      </c>
      <c r="G42" s="2">
        <v>1.0043779755633447E-2</v>
      </c>
      <c r="H42" s="2">
        <v>6.9165199390882268E-3</v>
      </c>
      <c r="I42" s="2">
        <v>-0.31136284273768294</v>
      </c>
      <c r="L42" s="3">
        <v>-1.2425032395803406E-3</v>
      </c>
      <c r="M42" s="1" t="s">
        <v>63</v>
      </c>
      <c r="N42" t="s">
        <v>64</v>
      </c>
      <c r="U42" s="3">
        <v>-6.156717014276762E-6</v>
      </c>
      <c r="V42" s="1">
        <v>95</v>
      </c>
      <c r="W42" t="s">
        <v>143</v>
      </c>
    </row>
    <row r="43" spans="1:31" x14ac:dyDescent="0.2">
      <c r="A43" s="3">
        <v>-2.9911134358040132E-3</v>
      </c>
      <c r="B43" s="1" t="s">
        <v>46</v>
      </c>
      <c r="C43" t="s">
        <v>47</v>
      </c>
      <c r="G43" s="2">
        <v>5.4572272964048827E-3</v>
      </c>
      <c r="H43" s="2">
        <v>2.4661138606008695E-3</v>
      </c>
      <c r="I43" s="2">
        <v>-0.54810131104022397</v>
      </c>
      <c r="L43" s="3">
        <v>-6.0910986551593891E-4</v>
      </c>
      <c r="M43" s="1">
        <v>9</v>
      </c>
      <c r="N43" t="s">
        <v>14</v>
      </c>
      <c r="U43" s="3">
        <v>-5.3999821074635019E-6</v>
      </c>
      <c r="V43" s="1" t="s">
        <v>145</v>
      </c>
      <c r="W43" t="s">
        <v>146</v>
      </c>
    </row>
    <row r="44" spans="1:31" x14ac:dyDescent="0.2">
      <c r="A44" s="3">
        <v>-4.8265048541914031E-3</v>
      </c>
      <c r="B44" s="1" t="s">
        <v>48</v>
      </c>
      <c r="C44" t="s">
        <v>49</v>
      </c>
      <c r="G44" s="2">
        <v>1.230068873160646E-2</v>
      </c>
      <c r="H44" s="2">
        <v>7.474183877415057E-3</v>
      </c>
      <c r="I44" s="2">
        <v>-0.39237679771456713</v>
      </c>
      <c r="L44" s="3">
        <v>-5.4875990728620418E-4</v>
      </c>
      <c r="M44" s="1">
        <v>15</v>
      </c>
      <c r="N44" t="s">
        <v>26</v>
      </c>
      <c r="U44" s="3">
        <v>2.9223510990939918E-6</v>
      </c>
      <c r="V44" s="1">
        <v>75</v>
      </c>
      <c r="W44" t="s">
        <v>116</v>
      </c>
    </row>
    <row r="45" spans="1:31" x14ac:dyDescent="0.2">
      <c r="A45" s="3">
        <v>-1.2545269214406223E-3</v>
      </c>
      <c r="B45" s="1" t="s">
        <v>50</v>
      </c>
      <c r="C45" t="s">
        <v>51</v>
      </c>
      <c r="G45" s="2">
        <v>1.6090370486048344E-2</v>
      </c>
      <c r="H45" s="2">
        <v>1.4835843564607721E-2</v>
      </c>
      <c r="I45" s="2">
        <v>-7.7967559698417066E-2</v>
      </c>
      <c r="L45" s="3">
        <v>-4.5419899573813198E-4</v>
      </c>
      <c r="M45" s="1">
        <v>16</v>
      </c>
      <c r="N45" t="s">
        <v>29</v>
      </c>
      <c r="U45" s="3">
        <v>6.457247383578218E-6</v>
      </c>
      <c r="V45" s="1">
        <v>43</v>
      </c>
      <c r="W45" t="s">
        <v>71</v>
      </c>
    </row>
    <row r="46" spans="1:31" x14ac:dyDescent="0.2">
      <c r="A46" s="3">
        <v>4.5433605301365559E-4</v>
      </c>
      <c r="B46" s="1">
        <v>29</v>
      </c>
      <c r="C46" t="s">
        <v>52</v>
      </c>
      <c r="G46" s="2">
        <v>8.1708661931079781E-3</v>
      </c>
      <c r="H46" s="2">
        <v>8.6252022461216337E-3</v>
      </c>
      <c r="I46" s="2">
        <v>5.5604392762774929E-2</v>
      </c>
      <c r="L46" s="3">
        <v>-3.5336714942148847E-4</v>
      </c>
      <c r="M46" s="1">
        <v>38</v>
      </c>
      <c r="N46" t="s">
        <v>65</v>
      </c>
      <c r="U46" s="3">
        <v>7.7747753560623226E-6</v>
      </c>
      <c r="V46" s="1" t="s">
        <v>176</v>
      </c>
      <c r="W46" t="s">
        <v>177</v>
      </c>
    </row>
    <row r="47" spans="1:31" x14ac:dyDescent="0.2">
      <c r="A47" s="3">
        <v>-1.7088629744542788E-3</v>
      </c>
      <c r="B47" s="1">
        <v>30</v>
      </c>
      <c r="C47" t="s">
        <v>53</v>
      </c>
      <c r="G47" s="2">
        <v>7.9195042929403672E-3</v>
      </c>
      <c r="H47" s="2">
        <v>6.2106413184860884E-3</v>
      </c>
      <c r="I47" s="2">
        <v>-0.21577903253081124</v>
      </c>
      <c r="L47" s="3">
        <v>-9.1973753063167619E-5</v>
      </c>
      <c r="M47" s="1">
        <v>3</v>
      </c>
      <c r="N47" t="s">
        <v>9</v>
      </c>
      <c r="U47" s="3">
        <v>8.168514258998538E-6</v>
      </c>
      <c r="V47" s="1">
        <v>55</v>
      </c>
      <c r="W47" t="s">
        <v>88</v>
      </c>
    </row>
    <row r="48" spans="1:31" x14ac:dyDescent="0.2">
      <c r="A48" s="3">
        <v>-5.4397940928172586E-3</v>
      </c>
      <c r="B48" s="1" t="s">
        <v>54</v>
      </c>
      <c r="C48" t="s">
        <v>55</v>
      </c>
      <c r="G48" s="2">
        <v>1.4667769093610381E-2</v>
      </c>
      <c r="H48" s="2">
        <v>9.2279750007931219E-3</v>
      </c>
      <c r="I48" s="2">
        <v>-0.37086717537617625</v>
      </c>
      <c r="L48" s="3">
        <v>-7.8310531219290616E-5</v>
      </c>
      <c r="M48" s="1">
        <v>71</v>
      </c>
      <c r="N48" t="s">
        <v>112</v>
      </c>
      <c r="U48" s="3">
        <v>1.2974334249149505E-5</v>
      </c>
      <c r="V48" s="1">
        <v>71</v>
      </c>
      <c r="W48" t="s">
        <v>112</v>
      </c>
    </row>
    <row r="49" spans="1:23" x14ac:dyDescent="0.2">
      <c r="A49" s="3">
        <v>-1.6779117085065822E-3</v>
      </c>
      <c r="B49" s="1">
        <v>31</v>
      </c>
      <c r="C49" t="s">
        <v>56</v>
      </c>
      <c r="G49" s="2">
        <v>3.8902265145089299E-3</v>
      </c>
      <c r="H49" s="2">
        <v>2.2123148060023477E-3</v>
      </c>
      <c r="I49" s="2">
        <v>-0.43131465539311609</v>
      </c>
      <c r="L49" s="3">
        <v>-6.0370300970726768E-5</v>
      </c>
      <c r="M49" s="1">
        <v>91</v>
      </c>
      <c r="N49" t="s">
        <v>137</v>
      </c>
      <c r="U49" s="3">
        <v>1.2994572537878575E-5</v>
      </c>
      <c r="V49" s="1" t="s">
        <v>178</v>
      </c>
      <c r="W49" t="s">
        <v>179</v>
      </c>
    </row>
    <row r="50" spans="1:23" x14ac:dyDescent="0.2">
      <c r="A50" s="3">
        <v>-1.4406694685449688E-3</v>
      </c>
      <c r="B50" s="1">
        <v>32</v>
      </c>
      <c r="C50" t="s">
        <v>57</v>
      </c>
      <c r="G50" s="2">
        <v>4.1234047878559044E-3</v>
      </c>
      <c r="H50" s="2">
        <v>2.6827353193109357E-3</v>
      </c>
      <c r="I50" s="2">
        <v>-0.34938831928118574</v>
      </c>
      <c r="L50" s="3">
        <v>-2.5254712582850527E-5</v>
      </c>
      <c r="M50" s="1">
        <v>80</v>
      </c>
      <c r="N50" t="s">
        <v>122</v>
      </c>
      <c r="U50" s="3">
        <v>1.3483166290574849E-5</v>
      </c>
      <c r="V50" s="1" t="s">
        <v>117</v>
      </c>
      <c r="W50" t="s">
        <v>118</v>
      </c>
    </row>
    <row r="51" spans="1:23" x14ac:dyDescent="0.2">
      <c r="A51" s="3">
        <v>-2.3212129157657076E-3</v>
      </c>
      <c r="B51" s="1">
        <v>33</v>
      </c>
      <c r="C51" t="s">
        <v>58</v>
      </c>
      <c r="G51" s="2">
        <v>6.6541377912455466E-3</v>
      </c>
      <c r="H51" s="2">
        <v>4.3329248754798389E-3</v>
      </c>
      <c r="I51" s="2">
        <v>-0.34883751863683821</v>
      </c>
      <c r="L51" s="3">
        <v>0</v>
      </c>
      <c r="M51" s="1" t="s">
        <v>1</v>
      </c>
      <c r="N51" t="s">
        <v>157</v>
      </c>
      <c r="U51" s="3">
        <v>2.0198925602134108E-5</v>
      </c>
      <c r="V51" s="1">
        <v>87</v>
      </c>
      <c r="W51" t="s">
        <v>132</v>
      </c>
    </row>
    <row r="52" spans="1:23" x14ac:dyDescent="0.2">
      <c r="A52" s="3">
        <v>1.8258975523102565E-3</v>
      </c>
      <c r="B52" s="1" t="s">
        <v>59</v>
      </c>
      <c r="C52" t="s">
        <v>60</v>
      </c>
      <c r="G52" s="2">
        <v>1.3207730822424048E-2</v>
      </c>
      <c r="H52" s="2">
        <v>1.5033628374734305E-2</v>
      </c>
      <c r="I52" s="2">
        <v>0.13824460665190516</v>
      </c>
      <c r="L52" s="3">
        <v>1.0851351759133456E-4</v>
      </c>
      <c r="M52" s="1">
        <v>95</v>
      </c>
      <c r="N52" t="s">
        <v>143</v>
      </c>
      <c r="U52" s="3">
        <v>2.3912151591614218E-5</v>
      </c>
      <c r="V52" s="1" t="s">
        <v>125</v>
      </c>
      <c r="W52" t="s">
        <v>126</v>
      </c>
    </row>
    <row r="53" spans="1:23" x14ac:dyDescent="0.2">
      <c r="A53" s="3">
        <v>-1.4444696958465456E-3</v>
      </c>
      <c r="B53" s="1" t="s">
        <v>61</v>
      </c>
      <c r="C53" t="s">
        <v>62</v>
      </c>
      <c r="G53" s="2">
        <v>1.3414168468093618E-2</v>
      </c>
      <c r="H53" s="2">
        <v>1.1969698772247073E-2</v>
      </c>
      <c r="I53" s="2">
        <v>-0.10768238816161442</v>
      </c>
      <c r="L53" s="3">
        <v>1.5049626699027257E-4</v>
      </c>
      <c r="M53" s="1">
        <v>2</v>
      </c>
      <c r="N53" t="s">
        <v>8</v>
      </c>
      <c r="U53" s="3">
        <v>2.4710342912342848E-5</v>
      </c>
      <c r="V53" s="1" t="s">
        <v>180</v>
      </c>
      <c r="W53" t="s">
        <v>181</v>
      </c>
    </row>
    <row r="54" spans="1:23" x14ac:dyDescent="0.2">
      <c r="A54" s="3">
        <v>-1.2425032395803406E-3</v>
      </c>
      <c r="B54" s="1" t="s">
        <v>63</v>
      </c>
      <c r="C54" t="s">
        <v>64</v>
      </c>
      <c r="G54" s="2">
        <v>9.3442449355925234E-3</v>
      </c>
      <c r="H54" s="2">
        <v>8.1017416960121828E-3</v>
      </c>
      <c r="I54" s="2">
        <v>-0.13296989196501119</v>
      </c>
      <c r="L54" s="3">
        <v>1.5140069315528555E-4</v>
      </c>
      <c r="M54" s="1">
        <v>39</v>
      </c>
      <c r="N54" t="s">
        <v>66</v>
      </c>
      <c r="U54" s="3">
        <v>2.6568216757242723E-5</v>
      </c>
      <c r="V54" s="1">
        <v>64</v>
      </c>
      <c r="W54" t="s">
        <v>100</v>
      </c>
    </row>
    <row r="55" spans="1:23" x14ac:dyDescent="0.2">
      <c r="A55" s="3">
        <v>-3.5336714942148847E-4</v>
      </c>
      <c r="B55" s="1">
        <v>38</v>
      </c>
      <c r="C55" t="s">
        <v>65</v>
      </c>
      <c r="G55" s="2">
        <v>3.9982586503256477E-3</v>
      </c>
      <c r="H55" s="2">
        <v>3.6448915009041592E-3</v>
      </c>
      <c r="I55" s="2">
        <v>-8.8380262590742512E-2</v>
      </c>
      <c r="L55" s="3">
        <v>1.7988522559391189E-4</v>
      </c>
      <c r="M55" s="1">
        <v>63</v>
      </c>
      <c r="N55" t="s">
        <v>97</v>
      </c>
      <c r="U55" s="3">
        <v>3.3559995680666451E-5</v>
      </c>
      <c r="V55" s="1">
        <v>45</v>
      </c>
      <c r="W55" t="s">
        <v>76</v>
      </c>
    </row>
    <row r="56" spans="1:23" x14ac:dyDescent="0.2">
      <c r="A56" s="3">
        <v>1.5140069315528555E-4</v>
      </c>
      <c r="B56" s="1">
        <v>39</v>
      </c>
      <c r="C56" t="s">
        <v>66</v>
      </c>
      <c r="G56" s="2">
        <v>7.1664882175446324E-5</v>
      </c>
      <c r="H56" s="2">
        <v>2.2306557533073189E-4</v>
      </c>
      <c r="I56" s="2">
        <v>2.1126204154586352</v>
      </c>
      <c r="L56" s="3">
        <v>2.7257740556387478E-4</v>
      </c>
      <c r="M56" s="1" t="s">
        <v>145</v>
      </c>
      <c r="N56" t="s">
        <v>146</v>
      </c>
      <c r="U56" s="3">
        <v>3.6635290343125197E-5</v>
      </c>
      <c r="V56" s="1" t="s">
        <v>134</v>
      </c>
      <c r="W56" t="s">
        <v>135</v>
      </c>
    </row>
    <row r="57" spans="1:23" x14ac:dyDescent="0.2">
      <c r="A57" s="3">
        <v>7.3046442216509813E-3</v>
      </c>
      <c r="B57" s="1" t="s">
        <v>67</v>
      </c>
      <c r="C57" t="s">
        <v>68</v>
      </c>
      <c r="G57" s="2">
        <v>5.6707244677812872E-2</v>
      </c>
      <c r="H57" s="2">
        <v>6.4011888899463854E-2</v>
      </c>
      <c r="I57" s="2">
        <v>0.12881324534727354</v>
      </c>
      <c r="L57" s="3">
        <v>3.2331313742681514E-4</v>
      </c>
      <c r="M57" s="1">
        <v>59</v>
      </c>
      <c r="N57" t="s">
        <v>93</v>
      </c>
      <c r="U57" s="3">
        <v>4.3887998442586497E-5</v>
      </c>
      <c r="V57" s="1">
        <v>96</v>
      </c>
      <c r="W57" t="s">
        <v>144</v>
      </c>
    </row>
    <row r="58" spans="1:23" x14ac:dyDescent="0.2">
      <c r="A58" s="3">
        <v>2.3790909427933056E-3</v>
      </c>
      <c r="B58" s="1">
        <v>41</v>
      </c>
      <c r="C58" t="s">
        <v>69</v>
      </c>
      <c r="G58" s="2">
        <v>2.0867316214340036E-2</v>
      </c>
      <c r="H58" s="2">
        <v>2.3246407157133341E-2</v>
      </c>
      <c r="I58" s="2">
        <v>0.11401039397478399</v>
      </c>
      <c r="L58" s="3">
        <v>4.5433605301365559E-4</v>
      </c>
      <c r="M58" s="1">
        <v>29</v>
      </c>
      <c r="N58" t="s">
        <v>52</v>
      </c>
      <c r="U58" s="3">
        <v>4.562114992286121E-5</v>
      </c>
      <c r="V58" s="1">
        <v>68</v>
      </c>
      <c r="W58" t="s">
        <v>107</v>
      </c>
    </row>
    <row r="59" spans="1:23" x14ac:dyDescent="0.2">
      <c r="A59" s="3">
        <v>1.0870305470602401E-3</v>
      </c>
      <c r="B59" s="1">
        <v>42</v>
      </c>
      <c r="C59" t="s">
        <v>70</v>
      </c>
      <c r="G59" s="2">
        <v>1.1130518864443202E-2</v>
      </c>
      <c r="H59" s="2">
        <v>1.2217549411503442E-2</v>
      </c>
      <c r="I59" s="2">
        <v>9.7662162950264059E-2</v>
      </c>
      <c r="L59" s="3">
        <v>4.8115125748600168E-4</v>
      </c>
      <c r="M59" s="1">
        <v>94</v>
      </c>
      <c r="N59" t="s">
        <v>142</v>
      </c>
      <c r="U59" s="3">
        <v>4.6495708573009154E-5</v>
      </c>
      <c r="V59" s="1">
        <v>52</v>
      </c>
      <c r="W59" t="s">
        <v>84</v>
      </c>
    </row>
    <row r="60" spans="1:23" x14ac:dyDescent="0.2">
      <c r="A60" s="3">
        <v>3.8385227317974321E-3</v>
      </c>
      <c r="B60" s="1">
        <v>43</v>
      </c>
      <c r="C60" t="s">
        <v>71</v>
      </c>
      <c r="G60" s="2">
        <v>2.4709409599029637E-2</v>
      </c>
      <c r="H60" s="2">
        <v>2.8547932330827069E-2</v>
      </c>
      <c r="I60" s="2">
        <v>0.15534659848563015</v>
      </c>
      <c r="L60" s="3">
        <v>6.1440092194036235E-4</v>
      </c>
      <c r="M60" s="1">
        <v>60</v>
      </c>
      <c r="N60" t="s">
        <v>94</v>
      </c>
      <c r="U60" s="3">
        <v>5.2154973540384846E-5</v>
      </c>
      <c r="V60" s="1">
        <v>70</v>
      </c>
      <c r="W60" t="s">
        <v>111</v>
      </c>
    </row>
    <row r="61" spans="1:23" x14ac:dyDescent="0.2">
      <c r="A61" s="3">
        <v>5.5132725713642472E-2</v>
      </c>
      <c r="B61" s="1" t="s">
        <v>72</v>
      </c>
      <c r="C61" t="s">
        <v>73</v>
      </c>
      <c r="G61" s="2">
        <v>0.73700485716761133</v>
      </c>
      <c r="H61" s="2">
        <v>0.7921375828812538</v>
      </c>
      <c r="I61" s="2">
        <v>7.4806461826484358E-2</v>
      </c>
      <c r="L61" s="3">
        <v>8.0000577424495841E-4</v>
      </c>
      <c r="M61" s="1">
        <v>74</v>
      </c>
      <c r="N61" t="s">
        <v>115</v>
      </c>
      <c r="U61" s="3">
        <v>5.9666860047495238E-5</v>
      </c>
      <c r="V61" s="1">
        <v>69</v>
      </c>
      <c r="W61" t="s">
        <v>110</v>
      </c>
    </row>
    <row r="62" spans="1:23" x14ac:dyDescent="0.2">
      <c r="A62" s="3">
        <v>-1.6719452070695126E-2</v>
      </c>
      <c r="B62" s="1" t="s">
        <v>74</v>
      </c>
      <c r="C62" t="s">
        <v>75</v>
      </c>
      <c r="G62" s="2">
        <v>0.12123558813871327</v>
      </c>
      <c r="H62" s="2">
        <v>0.10451613606801814</v>
      </c>
      <c r="I62" s="2">
        <v>-0.13790878014766875</v>
      </c>
      <c r="L62" s="3">
        <v>8.276759406383085E-4</v>
      </c>
      <c r="M62" s="1">
        <v>77</v>
      </c>
      <c r="N62" t="s">
        <v>119</v>
      </c>
      <c r="U62" s="3">
        <v>6.2303666760851815E-5</v>
      </c>
      <c r="V62" s="1">
        <v>94</v>
      </c>
      <c r="W62" t="s">
        <v>142</v>
      </c>
    </row>
    <row r="63" spans="1:23" x14ac:dyDescent="0.2">
      <c r="A63" s="3">
        <v>9.1646985027694569E-4</v>
      </c>
      <c r="B63" s="1">
        <v>45</v>
      </c>
      <c r="C63" t="s">
        <v>76</v>
      </c>
      <c r="G63" s="2">
        <v>1.5665729318531149E-2</v>
      </c>
      <c r="H63" s="2">
        <v>1.6582199168808095E-2</v>
      </c>
      <c r="I63" s="2">
        <v>5.8501575741695233E-2</v>
      </c>
      <c r="L63" s="3">
        <v>8.3421231087623445E-4</v>
      </c>
      <c r="M63" s="1">
        <v>75</v>
      </c>
      <c r="N63" t="s">
        <v>116</v>
      </c>
      <c r="U63" s="3">
        <v>6.3587721229431171E-5</v>
      </c>
      <c r="V63" s="1">
        <v>42</v>
      </c>
      <c r="W63" t="s">
        <v>70</v>
      </c>
    </row>
    <row r="64" spans="1:23" x14ac:dyDescent="0.2">
      <c r="A64" s="3">
        <v>-6.4382120344473881E-3</v>
      </c>
      <c r="B64" s="1">
        <v>46</v>
      </c>
      <c r="C64" t="s">
        <v>77</v>
      </c>
      <c r="G64" s="2">
        <v>4.5015172632144163E-2</v>
      </c>
      <c r="H64" s="2">
        <v>3.8576960597696774E-2</v>
      </c>
      <c r="I64" s="2">
        <v>-0.14302315548269226</v>
      </c>
      <c r="L64" s="3">
        <v>8.4487312877037793E-4</v>
      </c>
      <c r="M64" s="1">
        <v>50</v>
      </c>
      <c r="N64" t="s">
        <v>82</v>
      </c>
      <c r="U64" s="3">
        <v>6.6111956504618042E-5</v>
      </c>
      <c r="V64" s="1">
        <v>81</v>
      </c>
      <c r="W64" t="s">
        <v>123</v>
      </c>
    </row>
    <row r="65" spans="1:23" x14ac:dyDescent="0.2">
      <c r="A65" s="3">
        <v>-1.119770988652468E-2</v>
      </c>
      <c r="B65" s="1">
        <v>47</v>
      </c>
      <c r="C65" t="s">
        <v>78</v>
      </c>
      <c r="G65" s="2">
        <v>6.0554686188037957E-2</v>
      </c>
      <c r="H65" s="2">
        <v>4.9356976301513276E-2</v>
      </c>
      <c r="I65" s="2">
        <v>-0.18491896484696321</v>
      </c>
      <c r="L65" s="3">
        <v>9.1646985027694569E-4</v>
      </c>
      <c r="M65" s="1">
        <v>45</v>
      </c>
      <c r="N65" t="s">
        <v>76</v>
      </c>
      <c r="U65" s="3">
        <v>9.7435887448417587E-5</v>
      </c>
      <c r="V65" s="1" t="s">
        <v>108</v>
      </c>
      <c r="W65" t="s">
        <v>109</v>
      </c>
    </row>
    <row r="66" spans="1:23" x14ac:dyDescent="0.2">
      <c r="A66" s="3">
        <v>-4.639412201879585E-3</v>
      </c>
      <c r="B66" s="1" t="s">
        <v>79</v>
      </c>
      <c r="C66" t="s">
        <v>80</v>
      </c>
      <c r="G66" s="2">
        <v>4.4508170331380555E-2</v>
      </c>
      <c r="H66" s="2">
        <v>3.986875812950097E-2</v>
      </c>
      <c r="I66" s="2">
        <v>-0.10423731569591303</v>
      </c>
      <c r="L66" s="3">
        <v>9.503238159824976E-4</v>
      </c>
      <c r="M66" s="1">
        <v>90</v>
      </c>
      <c r="N66" t="s">
        <v>136</v>
      </c>
      <c r="U66" s="3">
        <v>1.0003494818916153E-4</v>
      </c>
      <c r="V66" s="1" t="s">
        <v>140</v>
      </c>
      <c r="W66" t="s">
        <v>141</v>
      </c>
    </row>
    <row r="67" spans="1:23" x14ac:dyDescent="0.2">
      <c r="A67" s="3">
        <v>-3.9671340434614972E-3</v>
      </c>
      <c r="B67" s="1">
        <v>49</v>
      </c>
      <c r="C67" t="s">
        <v>81</v>
      </c>
      <c r="G67" s="2">
        <v>1.9135593165951266E-2</v>
      </c>
      <c r="H67" s="2">
        <v>1.5168459122489769E-2</v>
      </c>
      <c r="I67" s="2">
        <v>-0.20731701437509548</v>
      </c>
      <c r="L67" s="3">
        <v>9.9355684783532933E-4</v>
      </c>
      <c r="M67" s="1">
        <v>56</v>
      </c>
      <c r="N67" t="s">
        <v>89</v>
      </c>
      <c r="U67" s="3">
        <v>1.0754420854368937E-4</v>
      </c>
      <c r="V67" s="1" t="s">
        <v>90</v>
      </c>
      <c r="W67" t="s">
        <v>91</v>
      </c>
    </row>
    <row r="68" spans="1:23" x14ac:dyDescent="0.2">
      <c r="A68" s="3">
        <v>8.4487312877037793E-4</v>
      </c>
      <c r="B68" s="1">
        <v>50</v>
      </c>
      <c r="C68" t="s">
        <v>82</v>
      </c>
      <c r="G68" s="2">
        <v>2.7831645286643483E-3</v>
      </c>
      <c r="H68" s="2">
        <v>3.6280376574347262E-3</v>
      </c>
      <c r="I68" s="2">
        <v>0.30356564265923436</v>
      </c>
      <c r="L68" s="3">
        <v>1.0870305470602401E-3</v>
      </c>
      <c r="M68" s="1">
        <v>42</v>
      </c>
      <c r="N68" t="s">
        <v>70</v>
      </c>
      <c r="U68" s="3">
        <v>1.1437418560954367E-4</v>
      </c>
      <c r="V68" s="1" t="s">
        <v>182</v>
      </c>
      <c r="W68" t="s">
        <v>183</v>
      </c>
    </row>
    <row r="69" spans="1:23" x14ac:dyDescent="0.2">
      <c r="A69" s="3">
        <v>-1.8888362607289233E-3</v>
      </c>
      <c r="B69" s="1">
        <v>51</v>
      </c>
      <c r="C69" t="s">
        <v>83</v>
      </c>
      <c r="G69" s="2">
        <v>4.7138378469730145E-3</v>
      </c>
      <c r="H69" s="2">
        <v>2.8250015862440912E-3</v>
      </c>
      <c r="I69" s="2">
        <v>-0.40070030451765271</v>
      </c>
      <c r="L69" s="3">
        <v>1.4172524063642954E-3</v>
      </c>
      <c r="M69" s="1">
        <v>65</v>
      </c>
      <c r="N69" t="s">
        <v>101</v>
      </c>
      <c r="U69" s="3">
        <v>1.2200224954386343E-4</v>
      </c>
      <c r="V69" s="1">
        <v>56</v>
      </c>
      <c r="W69" t="s">
        <v>89</v>
      </c>
    </row>
    <row r="70" spans="1:23" x14ac:dyDescent="0.2">
      <c r="A70" s="3">
        <v>1.907611438360296E-3</v>
      </c>
      <c r="B70" s="1">
        <v>52</v>
      </c>
      <c r="C70" t="s">
        <v>84</v>
      </c>
      <c r="G70" s="2">
        <v>1.021278052255465E-2</v>
      </c>
      <c r="H70" s="2">
        <v>1.2120391960914946E-2</v>
      </c>
      <c r="I70" s="2">
        <v>0.18678668695047226</v>
      </c>
      <c r="L70" s="3">
        <v>1.5184115270712919E-3</v>
      </c>
      <c r="M70" s="1">
        <v>87</v>
      </c>
      <c r="N70" t="s">
        <v>132</v>
      </c>
      <c r="U70" s="3">
        <v>1.3017076380286198E-4</v>
      </c>
      <c r="V70" s="1" t="s">
        <v>86</v>
      </c>
      <c r="W70" t="s">
        <v>87</v>
      </c>
    </row>
    <row r="71" spans="1:23" x14ac:dyDescent="0.2">
      <c r="A71" s="3">
        <v>-1.5359264648198406E-3</v>
      </c>
      <c r="B71" s="1">
        <v>53</v>
      </c>
      <c r="C71" t="s">
        <v>85</v>
      </c>
      <c r="G71" s="2">
        <v>7.6627942672372763E-3</v>
      </c>
      <c r="H71" s="2">
        <v>6.1268678024174357E-3</v>
      </c>
      <c r="I71" s="2">
        <v>-0.20043947563446715</v>
      </c>
      <c r="L71" s="3">
        <v>1.543956369865377E-3</v>
      </c>
      <c r="M71" s="1">
        <v>72</v>
      </c>
      <c r="N71" t="s">
        <v>113</v>
      </c>
      <c r="U71" s="3">
        <v>1.4094240236678618E-4</v>
      </c>
      <c r="V71" s="1" t="s">
        <v>98</v>
      </c>
      <c r="W71" t="s">
        <v>99</v>
      </c>
    </row>
    <row r="72" spans="1:23" x14ac:dyDescent="0.2">
      <c r="A72" s="3">
        <v>3.3612975231123582E-3</v>
      </c>
      <c r="B72" s="1" t="s">
        <v>86</v>
      </c>
      <c r="C72" t="s">
        <v>87</v>
      </c>
      <c r="G72" s="2">
        <v>2.6029326981186363E-2</v>
      </c>
      <c r="H72" s="2">
        <v>2.9390624504298721E-2</v>
      </c>
      <c r="I72" s="2">
        <v>0.12913501472941877</v>
      </c>
      <c r="L72" s="3">
        <v>1.5558599549526193E-3</v>
      </c>
      <c r="M72" s="1">
        <v>92</v>
      </c>
      <c r="N72" t="s">
        <v>138</v>
      </c>
      <c r="U72" s="3">
        <v>2.0487659175266824E-4</v>
      </c>
      <c r="V72" s="1" t="s">
        <v>184</v>
      </c>
      <c r="W72" t="s">
        <v>185</v>
      </c>
    </row>
    <row r="73" spans="1:23" x14ac:dyDescent="0.2">
      <c r="A73" s="3">
        <v>2.3677406752770297E-3</v>
      </c>
      <c r="B73" s="1">
        <v>55</v>
      </c>
      <c r="C73" t="s">
        <v>88</v>
      </c>
      <c r="G73" s="2">
        <v>6.3000918807966993E-3</v>
      </c>
      <c r="H73" s="2">
        <v>8.667832556073729E-3</v>
      </c>
      <c r="I73" s="2">
        <v>0.37582637207151481</v>
      </c>
      <c r="L73" s="3">
        <v>1.6568028706096605E-3</v>
      </c>
      <c r="M73" s="1">
        <v>73</v>
      </c>
      <c r="N73" t="s">
        <v>114</v>
      </c>
      <c r="U73" s="3">
        <v>2.0628186704909571E-4</v>
      </c>
      <c r="V73" s="1" t="s">
        <v>127</v>
      </c>
      <c r="W73" t="s">
        <v>128</v>
      </c>
    </row>
    <row r="74" spans="1:23" x14ac:dyDescent="0.2">
      <c r="A74" s="3">
        <v>9.9355684783532933E-4</v>
      </c>
      <c r="B74" s="1">
        <v>56</v>
      </c>
      <c r="C74" t="s">
        <v>89</v>
      </c>
      <c r="G74" s="2">
        <v>1.9729235100389663E-2</v>
      </c>
      <c r="H74" s="2">
        <v>2.0722791948224992E-2</v>
      </c>
      <c r="I74" s="2">
        <v>5.0359623309253691E-2</v>
      </c>
      <c r="L74" s="3">
        <v>1.8258975523102565E-3</v>
      </c>
      <c r="M74" s="1" t="s">
        <v>59</v>
      </c>
      <c r="N74" t="s">
        <v>60</v>
      </c>
      <c r="U74" s="3">
        <v>2.2479774697454938E-4</v>
      </c>
      <c r="V74" s="1">
        <v>86</v>
      </c>
      <c r="W74" t="s">
        <v>131</v>
      </c>
    </row>
    <row r="75" spans="1:23" x14ac:dyDescent="0.2">
      <c r="A75" s="3">
        <v>4.0207073928389958E-3</v>
      </c>
      <c r="B75" s="1" t="s">
        <v>90</v>
      </c>
      <c r="C75" t="s">
        <v>91</v>
      </c>
      <c r="G75" s="2">
        <v>5.8054972312754104E-2</v>
      </c>
      <c r="H75" s="2">
        <v>6.2075679705593099E-2</v>
      </c>
      <c r="I75" s="2">
        <v>6.9256899670516014E-2</v>
      </c>
      <c r="L75" s="3">
        <v>1.907611438360296E-3</v>
      </c>
      <c r="M75" s="1">
        <v>52</v>
      </c>
      <c r="N75" t="s">
        <v>84</v>
      </c>
      <c r="U75" s="3">
        <v>2.9450191754532522E-4</v>
      </c>
      <c r="V75" s="1">
        <v>88</v>
      </c>
      <c r="W75" t="s">
        <v>133</v>
      </c>
    </row>
    <row r="76" spans="1:23" x14ac:dyDescent="0.2">
      <c r="A76" s="3">
        <v>-3.6378329043452728E-3</v>
      </c>
      <c r="B76" s="1">
        <v>58</v>
      </c>
      <c r="C76" t="s">
        <v>92</v>
      </c>
      <c r="G76" s="2">
        <v>9.4201883181963559E-3</v>
      </c>
      <c r="H76" s="2">
        <v>5.7823554138510831E-3</v>
      </c>
      <c r="I76" s="2">
        <v>-0.38617411685054226</v>
      </c>
      <c r="L76" s="3">
        <v>1.9580150464907648E-3</v>
      </c>
      <c r="M76" s="1">
        <v>79</v>
      </c>
      <c r="N76" t="s">
        <v>121</v>
      </c>
      <c r="U76" s="3">
        <v>5.3842896501491268E-4</v>
      </c>
      <c r="V76" s="1" t="s">
        <v>129</v>
      </c>
      <c r="W76" t="s">
        <v>130</v>
      </c>
    </row>
    <row r="77" spans="1:23" x14ac:dyDescent="0.2">
      <c r="A77" s="3">
        <v>3.2331313742681514E-4</v>
      </c>
      <c r="B77" s="1">
        <v>59</v>
      </c>
      <c r="C77" t="s">
        <v>93</v>
      </c>
      <c r="G77" s="2">
        <v>5.7192854476434555E-3</v>
      </c>
      <c r="H77" s="2">
        <v>6.0425985850702706E-3</v>
      </c>
      <c r="I77" s="2">
        <v>5.6530337642096778E-2</v>
      </c>
      <c r="L77" s="3">
        <v>2.3146097029722351E-3</v>
      </c>
      <c r="M77" s="1">
        <v>81</v>
      </c>
      <c r="N77" t="s">
        <v>123</v>
      </c>
      <c r="U77" s="3">
        <v>7.2931703505227374E-4</v>
      </c>
      <c r="V77" s="1" t="s">
        <v>72</v>
      </c>
      <c r="W77" t="s">
        <v>73</v>
      </c>
    </row>
    <row r="78" spans="1:23" x14ac:dyDescent="0.2">
      <c r="A78" s="3">
        <v>6.1440092194036235E-4</v>
      </c>
      <c r="B78" s="1">
        <v>60</v>
      </c>
      <c r="C78" t="s">
        <v>94</v>
      </c>
      <c r="G78" s="2">
        <v>3.4538194708136744E-3</v>
      </c>
      <c r="H78" s="2">
        <v>4.0682203927540368E-3</v>
      </c>
      <c r="I78" s="2">
        <v>0.17789028266599516</v>
      </c>
      <c r="L78" s="3">
        <v>2.3422669475071985E-3</v>
      </c>
      <c r="M78" s="1">
        <v>96</v>
      </c>
      <c r="N78" t="s">
        <v>144</v>
      </c>
    </row>
    <row r="79" spans="1:23" x14ac:dyDescent="0.2">
      <c r="A79" s="3">
        <v>-3.4503779771213432E-3</v>
      </c>
      <c r="B79" s="1">
        <v>61</v>
      </c>
      <c r="C79" t="s">
        <v>95</v>
      </c>
      <c r="G79" s="2">
        <v>2.0359244288469334E-2</v>
      </c>
      <c r="H79" s="2">
        <v>1.6908866311347991E-2</v>
      </c>
      <c r="I79" s="2">
        <v>-0.16947475693267749</v>
      </c>
      <c r="L79" s="3">
        <v>2.361151911359799E-3</v>
      </c>
      <c r="M79" s="1">
        <v>93</v>
      </c>
      <c r="N79" t="s">
        <v>139</v>
      </c>
      <c r="U79" t="s">
        <v>188</v>
      </c>
    </row>
    <row r="80" spans="1:23" x14ac:dyDescent="0.2">
      <c r="A80" s="3">
        <v>9.9913189893445203E-3</v>
      </c>
      <c r="B80" s="1">
        <v>62</v>
      </c>
      <c r="C80" t="s">
        <v>96</v>
      </c>
      <c r="G80" s="2">
        <v>1.4912713243135414E-2</v>
      </c>
      <c r="H80" s="2">
        <v>2.4904032232479934E-2</v>
      </c>
      <c r="I80" s="2">
        <v>0.66998666348953639</v>
      </c>
      <c r="L80" s="3">
        <v>2.3677406752770297E-3</v>
      </c>
      <c r="M80" s="1">
        <v>55</v>
      </c>
      <c r="N80" t="s">
        <v>88</v>
      </c>
    </row>
    <row r="81" spans="1:14" x14ac:dyDescent="0.2">
      <c r="A81" s="3">
        <v>1.7988522559391189E-4</v>
      </c>
      <c r="B81" s="1">
        <v>63</v>
      </c>
      <c r="C81" t="s">
        <v>97</v>
      </c>
      <c r="G81" s="2">
        <v>4.1897215444958698E-3</v>
      </c>
      <c r="H81" s="2">
        <v>4.3696067700897817E-3</v>
      </c>
      <c r="I81" s="2">
        <v>4.2934888078715185E-2</v>
      </c>
      <c r="L81" s="3">
        <v>2.3790909427933056E-3</v>
      </c>
      <c r="M81" s="1">
        <v>41</v>
      </c>
      <c r="N81" t="s">
        <v>69</v>
      </c>
    </row>
    <row r="82" spans="1:14" x14ac:dyDescent="0.2">
      <c r="A82" s="3">
        <v>2.1520124064786116E-2</v>
      </c>
      <c r="B82" s="1" t="s">
        <v>98</v>
      </c>
      <c r="C82" t="s">
        <v>99</v>
      </c>
      <c r="G82" s="2">
        <v>6.0187804776303956E-2</v>
      </c>
      <c r="H82" s="2">
        <v>8.1707928841090072E-2</v>
      </c>
      <c r="I82" s="2">
        <v>0.35754957577815871</v>
      </c>
      <c r="L82" s="3">
        <v>3.1948188727290681E-3</v>
      </c>
      <c r="M82" s="1">
        <v>82</v>
      </c>
      <c r="N82" t="s">
        <v>124</v>
      </c>
    </row>
    <row r="83" spans="1:14" x14ac:dyDescent="0.2">
      <c r="A83" s="3">
        <v>3.8815523611604244E-3</v>
      </c>
      <c r="B83" s="1">
        <v>64</v>
      </c>
      <c r="C83" t="s">
        <v>100</v>
      </c>
      <c r="G83" s="2">
        <v>3.8219844326761912E-2</v>
      </c>
      <c r="H83" s="2">
        <v>4.2101396687922336E-2</v>
      </c>
      <c r="I83" s="2">
        <v>0.1015585602069688</v>
      </c>
      <c r="L83" s="3">
        <v>3.8385227317974321E-3</v>
      </c>
      <c r="M83" s="1">
        <v>43</v>
      </c>
      <c r="N83" t="s">
        <v>71</v>
      </c>
    </row>
    <row r="84" spans="1:14" x14ac:dyDescent="0.2">
      <c r="A84" s="3">
        <v>1.4172524063642954E-3</v>
      </c>
      <c r="B84" s="1">
        <v>65</v>
      </c>
      <c r="C84" t="s">
        <v>101</v>
      </c>
      <c r="G84" s="2">
        <v>1.3705106497223788E-2</v>
      </c>
      <c r="H84" s="2">
        <v>1.5122358903588084E-2</v>
      </c>
      <c r="I84" s="2">
        <v>0.10341053582118351</v>
      </c>
      <c r="L84" s="3">
        <v>3.8815523611604244E-3</v>
      </c>
      <c r="M84" s="1">
        <v>64</v>
      </c>
      <c r="N84" t="s">
        <v>100</v>
      </c>
    </row>
    <row r="85" spans="1:14" x14ac:dyDescent="0.2">
      <c r="A85" s="3">
        <v>1.6221319297261394E-2</v>
      </c>
      <c r="B85" s="1">
        <v>66</v>
      </c>
      <c r="C85" t="s">
        <v>102</v>
      </c>
      <c r="G85" s="2">
        <v>8.2628539523182526E-3</v>
      </c>
      <c r="H85" s="2">
        <v>2.4484173249579647E-2</v>
      </c>
      <c r="I85" s="2">
        <v>1.9631618071514247</v>
      </c>
      <c r="L85" s="3">
        <v>4.226136814895475E-3</v>
      </c>
      <c r="M85" s="1">
        <v>70</v>
      </c>
      <c r="N85" t="s">
        <v>111</v>
      </c>
    </row>
    <row r="86" spans="1:14" x14ac:dyDescent="0.2">
      <c r="A86" s="3">
        <v>-1.5993955461467035E-2</v>
      </c>
      <c r="B86" s="1" t="s">
        <v>103</v>
      </c>
      <c r="C86" t="s">
        <v>104</v>
      </c>
      <c r="G86" s="2">
        <v>0.14664346293267672</v>
      </c>
      <c r="H86" s="2">
        <v>0.13064950747120968</v>
      </c>
      <c r="I86" s="2">
        <v>-0.10906695151361627</v>
      </c>
      <c r="L86" s="3">
        <v>4.4367092288471466E-3</v>
      </c>
      <c r="M86" s="1">
        <v>78</v>
      </c>
      <c r="N86" t="s">
        <v>120</v>
      </c>
    </row>
    <row r="87" spans="1:14" x14ac:dyDescent="0.2">
      <c r="A87" s="3">
        <v>-2.6874691201019887E-2</v>
      </c>
      <c r="B87" s="1" t="s">
        <v>105</v>
      </c>
      <c r="C87" t="s">
        <v>106</v>
      </c>
      <c r="G87" s="2">
        <v>0.11844707548451343</v>
      </c>
      <c r="H87" s="2">
        <v>9.1572384283493541E-2</v>
      </c>
      <c r="I87" s="2">
        <v>-0.22689197762872301</v>
      </c>
      <c r="L87" s="3">
        <v>5.4760414087498509E-3</v>
      </c>
      <c r="M87" s="1">
        <v>88</v>
      </c>
      <c r="N87" t="s">
        <v>133</v>
      </c>
    </row>
    <row r="88" spans="1:14" x14ac:dyDescent="0.2">
      <c r="A88" s="3">
        <v>1.0880735739552831E-2</v>
      </c>
      <c r="B88" s="1">
        <v>68</v>
      </c>
      <c r="C88" t="s">
        <v>107</v>
      </c>
      <c r="G88" s="2">
        <v>2.8196387448163295E-2</v>
      </c>
      <c r="H88" s="2">
        <v>3.9077123187716126E-2</v>
      </c>
      <c r="I88" s="2">
        <v>0.38589112734942221</v>
      </c>
      <c r="L88" s="3">
        <v>6.6274311890253748E-3</v>
      </c>
      <c r="M88" s="1">
        <v>69</v>
      </c>
      <c r="N88" t="s">
        <v>110</v>
      </c>
    </row>
    <row r="89" spans="1:14" x14ac:dyDescent="0.2">
      <c r="A89" s="3">
        <v>1.5610234798297797E-2</v>
      </c>
      <c r="B89" s="1" t="s">
        <v>108</v>
      </c>
      <c r="C89" t="s">
        <v>109</v>
      </c>
      <c r="G89" s="2">
        <v>5.878659588600791E-2</v>
      </c>
      <c r="H89" s="2">
        <v>7.4396830684305706E-2</v>
      </c>
      <c r="I89" s="2">
        <v>0.26554071660429768</v>
      </c>
      <c r="L89" s="3">
        <v>8.9544789338644459E-3</v>
      </c>
      <c r="M89" s="1" t="s">
        <v>127</v>
      </c>
      <c r="N89" t="s">
        <v>128</v>
      </c>
    </row>
    <row r="90" spans="1:14" x14ac:dyDescent="0.2">
      <c r="A90" s="3">
        <v>6.6274311890253748E-3</v>
      </c>
      <c r="B90" s="1">
        <v>69</v>
      </c>
      <c r="C90" t="s">
        <v>110</v>
      </c>
      <c r="G90" s="2">
        <v>2.0207357523261672E-2</v>
      </c>
      <c r="H90" s="2">
        <v>2.6834788712287047E-2</v>
      </c>
      <c r="I90" s="2">
        <v>0.32797119471935982</v>
      </c>
      <c r="L90" s="3">
        <v>9.9913189893445203E-3</v>
      </c>
      <c r="M90" s="1">
        <v>62</v>
      </c>
      <c r="N90" t="s">
        <v>96</v>
      </c>
    </row>
    <row r="91" spans="1:14" x14ac:dyDescent="0.2">
      <c r="A91" s="3">
        <v>4.226136814895475E-3</v>
      </c>
      <c r="B91" s="1">
        <v>70</v>
      </c>
      <c r="C91" t="s">
        <v>111</v>
      </c>
      <c r="G91" s="2">
        <v>7.7911492800888217E-3</v>
      </c>
      <c r="H91" s="2">
        <v>1.2017286094984297E-2</v>
      </c>
      <c r="I91" s="2">
        <v>0.5424279092810933</v>
      </c>
      <c r="L91" s="3">
        <v>1.0880735739552831E-2</v>
      </c>
      <c r="M91" s="1">
        <v>68</v>
      </c>
      <c r="N91" t="s">
        <v>107</v>
      </c>
    </row>
    <row r="92" spans="1:14" x14ac:dyDescent="0.2">
      <c r="A92" s="3">
        <v>-7.8310531219290616E-5</v>
      </c>
      <c r="B92" s="1">
        <v>71</v>
      </c>
      <c r="C92" t="s">
        <v>112</v>
      </c>
      <c r="G92" s="2">
        <v>1.174662292613062E-2</v>
      </c>
      <c r="H92" s="2">
        <v>1.1668312394911329E-2</v>
      </c>
      <c r="I92" s="2">
        <v>-6.6666421244430283E-3</v>
      </c>
      <c r="L92" s="3">
        <v>1.3656587277906591E-2</v>
      </c>
      <c r="M92" s="1">
        <v>86</v>
      </c>
      <c r="N92" t="s">
        <v>131</v>
      </c>
    </row>
    <row r="93" spans="1:14" x14ac:dyDescent="0.2">
      <c r="A93" s="3">
        <v>1.543956369865377E-3</v>
      </c>
      <c r="B93" s="1">
        <v>72</v>
      </c>
      <c r="C93" t="s">
        <v>113</v>
      </c>
      <c r="G93" s="2">
        <v>6.1364392394109785E-3</v>
      </c>
      <c r="H93" s="2">
        <v>7.6803956092763555E-3</v>
      </c>
      <c r="I93" s="2">
        <v>0.25160460482512292</v>
      </c>
      <c r="L93" s="3">
        <v>1.6221319297261394E-2</v>
      </c>
      <c r="M93" s="1">
        <v>66</v>
      </c>
      <c r="N93" t="s">
        <v>102</v>
      </c>
    </row>
    <row r="94" spans="1:14" x14ac:dyDescent="0.2">
      <c r="A94" s="3">
        <v>1.6568028706096605E-3</v>
      </c>
      <c r="B94" s="1">
        <v>73</v>
      </c>
      <c r="C94" t="s">
        <v>114</v>
      </c>
      <c r="G94" s="2">
        <v>7.5622495071702321E-3</v>
      </c>
      <c r="H94" s="2">
        <v>9.2190523777798926E-3</v>
      </c>
      <c r="I94" s="2">
        <v>0.219088628197039</v>
      </c>
    </row>
    <row r="95" spans="1:14" x14ac:dyDescent="0.2">
      <c r="A95" s="3">
        <v>8.0000577424495841E-4</v>
      </c>
      <c r="B95" s="1">
        <v>74</v>
      </c>
      <c r="C95" t="s">
        <v>115</v>
      </c>
      <c r="G95" s="2">
        <v>4.1490757904262135E-3</v>
      </c>
      <c r="H95" s="2">
        <v>4.9490815646711719E-3</v>
      </c>
      <c r="I95" s="2">
        <v>0.19281541592730891</v>
      </c>
      <c r="L95" s="3">
        <f>SUM(L12:L93)</f>
        <v>0</v>
      </c>
      <c r="N95" t="s">
        <v>158</v>
      </c>
    </row>
    <row r="96" spans="1:14" x14ac:dyDescent="0.2">
      <c r="A96" s="3">
        <v>8.3421231087623445E-4</v>
      </c>
      <c r="B96" s="1">
        <v>75</v>
      </c>
      <c r="C96" t="s">
        <v>116</v>
      </c>
      <c r="G96" s="2">
        <v>1.1937016195193747E-3</v>
      </c>
      <c r="H96" s="2">
        <v>2.0279139303956092E-3</v>
      </c>
      <c r="I96" s="2">
        <v>0.69884491839101048</v>
      </c>
    </row>
    <row r="97" spans="1:9" x14ac:dyDescent="0.2">
      <c r="A97" s="3">
        <v>1.2706574079094674E-2</v>
      </c>
      <c r="B97" s="1" t="s">
        <v>117</v>
      </c>
      <c r="C97" t="s">
        <v>118</v>
      </c>
      <c r="G97" s="2">
        <v>3.8212356951012237E-2</v>
      </c>
      <c r="H97" s="2">
        <v>5.0918931030106911E-2</v>
      </c>
      <c r="I97" s="2">
        <v>0.33252526389262882</v>
      </c>
    </row>
    <row r="98" spans="1:9" x14ac:dyDescent="0.2">
      <c r="A98" s="3">
        <v>8.276759406383085E-4</v>
      </c>
      <c r="B98" s="1">
        <v>77</v>
      </c>
      <c r="C98" t="s">
        <v>119</v>
      </c>
      <c r="G98" s="2">
        <v>1.1165816492977376E-2</v>
      </c>
      <c r="H98" s="2">
        <v>1.1993492433615685E-2</v>
      </c>
      <c r="I98" s="2">
        <v>7.4125877060478892E-2</v>
      </c>
    </row>
    <row r="99" spans="1:9" x14ac:dyDescent="0.2">
      <c r="A99" s="3">
        <v>4.4367092288471466E-3</v>
      </c>
      <c r="B99" s="1">
        <v>78</v>
      </c>
      <c r="C99" t="s">
        <v>120</v>
      </c>
      <c r="G99" s="2">
        <v>1.030048978133654E-2</v>
      </c>
      <c r="H99" s="2">
        <v>1.4737199010183687E-2</v>
      </c>
      <c r="I99" s="2">
        <v>0.43072798702116294</v>
      </c>
    </row>
    <row r="100" spans="1:9" x14ac:dyDescent="0.2">
      <c r="A100" s="3">
        <v>1.9580150464907648E-3</v>
      </c>
      <c r="B100" s="1">
        <v>79</v>
      </c>
      <c r="C100" t="s">
        <v>121</v>
      </c>
      <c r="G100" s="2">
        <v>3.5179969772394471E-3</v>
      </c>
      <c r="H100" s="2">
        <v>5.476012023730212E-3</v>
      </c>
      <c r="I100" s="2">
        <v>0.55657098603512967</v>
      </c>
    </row>
    <row r="101" spans="1:9" x14ac:dyDescent="0.2">
      <c r="A101" s="3">
        <v>-2.5254712582850527E-5</v>
      </c>
      <c r="B101" s="1">
        <v>80</v>
      </c>
      <c r="C101" t="s">
        <v>122</v>
      </c>
      <c r="G101" s="2">
        <v>1.8162234318493712E-3</v>
      </c>
      <c r="H101" s="2">
        <v>1.7909687192665207E-3</v>
      </c>
      <c r="I101" s="2">
        <v>-1.3905069244225582E-2</v>
      </c>
    </row>
    <row r="102" spans="1:9" x14ac:dyDescent="0.2">
      <c r="A102" s="3">
        <v>2.3146097029722351E-3</v>
      </c>
      <c r="B102" s="1">
        <v>81</v>
      </c>
      <c r="C102" t="s">
        <v>123</v>
      </c>
      <c r="G102" s="2">
        <v>3.5832441087723164E-3</v>
      </c>
      <c r="H102" s="2">
        <v>5.8978538117445516E-3</v>
      </c>
      <c r="I102" s="2">
        <v>0.64595367569452644</v>
      </c>
    </row>
    <row r="103" spans="1:9" x14ac:dyDescent="0.2">
      <c r="A103" s="3">
        <v>3.1948188727290681E-3</v>
      </c>
      <c r="B103" s="1">
        <v>82</v>
      </c>
      <c r="C103" t="s">
        <v>124</v>
      </c>
      <c r="G103" s="2">
        <v>7.8285861588371884E-3</v>
      </c>
      <c r="H103" s="2">
        <v>1.1023405031566257E-2</v>
      </c>
      <c r="I103" s="2">
        <v>0.40809653338523227</v>
      </c>
    </row>
    <row r="104" spans="1:9" x14ac:dyDescent="0.2">
      <c r="A104" s="3">
        <v>-2.350386067510507E-3</v>
      </c>
      <c r="B104" s="1" t="s">
        <v>125</v>
      </c>
      <c r="C104" t="s">
        <v>126</v>
      </c>
      <c r="G104" s="2">
        <v>5.0752641706608252E-2</v>
      </c>
      <c r="H104" s="2">
        <v>4.8402255639097745E-2</v>
      </c>
      <c r="I104" s="2">
        <v>-4.6310615338954364E-2</v>
      </c>
    </row>
    <row r="105" spans="1:9" x14ac:dyDescent="0.2">
      <c r="A105" s="3">
        <v>8.9544789338644459E-3</v>
      </c>
      <c r="B105" s="1" t="s">
        <v>127</v>
      </c>
      <c r="C105" t="s">
        <v>128</v>
      </c>
      <c r="G105" s="2">
        <v>5.0286285159914304E-2</v>
      </c>
      <c r="H105" s="2">
        <v>5.924076409377875E-2</v>
      </c>
      <c r="I105" s="2">
        <v>0.1780700026933488</v>
      </c>
    </row>
    <row r="106" spans="1:9" x14ac:dyDescent="0.2">
      <c r="A106" s="3">
        <v>2.0651040213727732E-2</v>
      </c>
      <c r="B106" s="1" t="s">
        <v>129</v>
      </c>
      <c r="C106" t="s">
        <v>130</v>
      </c>
      <c r="G106" s="2">
        <v>5.4990496380923452E-2</v>
      </c>
      <c r="H106" s="2">
        <v>7.5641536594651185E-2</v>
      </c>
      <c r="I106" s="2">
        <v>0.37553834885716192</v>
      </c>
    </row>
    <row r="107" spans="1:9" x14ac:dyDescent="0.2">
      <c r="A107" s="3">
        <v>1.3656587277906591E-2</v>
      </c>
      <c r="B107" s="1">
        <v>86</v>
      </c>
      <c r="C107" t="s">
        <v>131</v>
      </c>
      <c r="G107" s="2">
        <v>3.8554636985283025E-2</v>
      </c>
      <c r="H107" s="2">
        <v>5.2211224263189616E-2</v>
      </c>
      <c r="I107" s="2">
        <v>0.35421387272092714</v>
      </c>
    </row>
    <row r="108" spans="1:9" x14ac:dyDescent="0.2">
      <c r="A108" s="3">
        <v>1.5184115270712919E-3</v>
      </c>
      <c r="B108" s="1">
        <v>87</v>
      </c>
      <c r="C108" t="s">
        <v>132</v>
      </c>
      <c r="G108" s="2">
        <v>8.4853359745942648E-3</v>
      </c>
      <c r="H108" s="2">
        <v>1.0003747501665557E-2</v>
      </c>
      <c r="I108" s="2">
        <v>0.17894536310848863</v>
      </c>
    </row>
    <row r="109" spans="1:9" x14ac:dyDescent="0.2">
      <c r="A109" s="3">
        <v>5.4760414087498509E-3</v>
      </c>
      <c r="B109" s="1">
        <v>88</v>
      </c>
      <c r="C109" t="s">
        <v>133</v>
      </c>
      <c r="G109" s="2">
        <v>7.9505234210461573E-3</v>
      </c>
      <c r="H109" s="2">
        <v>1.3426564829796008E-2</v>
      </c>
      <c r="I109" s="2">
        <v>0.68876489241626493</v>
      </c>
    </row>
    <row r="110" spans="1:9" x14ac:dyDescent="0.2">
      <c r="A110" s="3">
        <v>4.8069653813241908E-3</v>
      </c>
      <c r="B110" s="1" t="s">
        <v>134</v>
      </c>
      <c r="C110" t="s">
        <v>135</v>
      </c>
      <c r="G110" s="2">
        <v>1.1358349012254694E-2</v>
      </c>
      <c r="H110" s="2">
        <v>1.6165314393578885E-2</v>
      </c>
      <c r="I110" s="2">
        <v>0.42320986757299706</v>
      </c>
    </row>
    <row r="111" spans="1:9" x14ac:dyDescent="0.2">
      <c r="A111" s="3">
        <v>9.503238159824976E-4</v>
      </c>
      <c r="B111" s="1">
        <v>90</v>
      </c>
      <c r="C111" t="s">
        <v>136</v>
      </c>
      <c r="G111" s="2">
        <v>3.3136985817840705E-3</v>
      </c>
      <c r="H111" s="2">
        <v>4.2640223977665681E-3</v>
      </c>
      <c r="I111" s="2">
        <v>0.28678643893762068</v>
      </c>
    </row>
    <row r="112" spans="1:9" x14ac:dyDescent="0.2">
      <c r="A112" s="3">
        <v>-6.0370300970726768E-5</v>
      </c>
      <c r="B112" s="1">
        <v>91</v>
      </c>
      <c r="C112" t="s">
        <v>137</v>
      </c>
      <c r="G112" s="2">
        <v>1.2322081233748384E-3</v>
      </c>
      <c r="H112" s="2">
        <v>1.1718378224041116E-3</v>
      </c>
      <c r="I112" s="2">
        <v>-4.8993591119478513E-2</v>
      </c>
    </row>
    <row r="113" spans="1:9" x14ac:dyDescent="0.2">
      <c r="A113" s="3">
        <v>1.5558599549526193E-3</v>
      </c>
      <c r="B113" s="1">
        <v>92</v>
      </c>
      <c r="C113" t="s">
        <v>138</v>
      </c>
      <c r="G113" s="2">
        <v>2.6590880162411876E-3</v>
      </c>
      <c r="H113" s="2">
        <v>4.2149479711938069E-3</v>
      </c>
      <c r="I113" s="2">
        <v>0.58511036319585219</v>
      </c>
    </row>
    <row r="114" spans="1:9" x14ac:dyDescent="0.2">
      <c r="A114" s="3">
        <v>2.361151911359799E-3</v>
      </c>
      <c r="B114" s="1">
        <v>93</v>
      </c>
      <c r="C114" t="s">
        <v>139</v>
      </c>
      <c r="G114" s="2">
        <v>4.1533542908545979E-3</v>
      </c>
      <c r="H114" s="2">
        <v>6.5145062022143969E-3</v>
      </c>
      <c r="I114" s="2">
        <v>0.56849277620233218</v>
      </c>
    </row>
    <row r="115" spans="1:9" x14ac:dyDescent="0.2">
      <c r="A115" s="3">
        <v>2.9319317225845343E-3</v>
      </c>
      <c r="B115" s="1" t="s">
        <v>140</v>
      </c>
      <c r="C115" t="s">
        <v>141</v>
      </c>
      <c r="G115" s="2">
        <v>1.4283773680162841E-2</v>
      </c>
      <c r="H115" s="2">
        <v>1.7215705402747375E-2</v>
      </c>
      <c r="I115" s="2">
        <v>0.20526310401125797</v>
      </c>
    </row>
    <row r="116" spans="1:9" x14ac:dyDescent="0.2">
      <c r="A116" s="3">
        <v>4.8115125748600168E-4</v>
      </c>
      <c r="B116" s="1">
        <v>94</v>
      </c>
      <c r="C116" t="s">
        <v>142</v>
      </c>
      <c r="G116" s="2">
        <v>3.8185616323334836E-3</v>
      </c>
      <c r="H116" s="2">
        <v>4.2997128898194853E-3</v>
      </c>
      <c r="I116" s="2">
        <v>0.12600327133962616</v>
      </c>
    </row>
    <row r="117" spans="1:9" x14ac:dyDescent="0.2">
      <c r="A117" s="3">
        <v>1.0851351759133456E-4</v>
      </c>
      <c r="B117" s="1">
        <v>95</v>
      </c>
      <c r="C117" t="s">
        <v>143</v>
      </c>
      <c r="G117" s="2">
        <v>1.3766075128328272E-3</v>
      </c>
      <c r="H117" s="2">
        <v>1.4851210304241617E-3</v>
      </c>
      <c r="I117" s="2">
        <v>7.8826765493987427E-2</v>
      </c>
    </row>
    <row r="118" spans="1:9" x14ac:dyDescent="0.2">
      <c r="A118" s="3">
        <v>2.3422669475071985E-3</v>
      </c>
      <c r="B118" s="1">
        <v>96</v>
      </c>
      <c r="C118" t="s">
        <v>144</v>
      </c>
      <c r="G118" s="2">
        <v>9.0886045349965298E-3</v>
      </c>
      <c r="H118" s="2">
        <v>1.1430871482503728E-2</v>
      </c>
      <c r="I118" s="2">
        <v>0.25771469519749468</v>
      </c>
    </row>
    <row r="119" spans="1:9" x14ac:dyDescent="0.2">
      <c r="A119" s="3">
        <v>2.7257740556387478E-4</v>
      </c>
      <c r="B119" s="1" t="s">
        <v>145</v>
      </c>
      <c r="C119" t="s">
        <v>146</v>
      </c>
      <c r="G119" s="2">
        <v>1.675032917712671E-3</v>
      </c>
      <c r="H119" s="2">
        <v>1.9476103232765457E-3</v>
      </c>
      <c r="I119" s="2">
        <v>0.16272958141986302</v>
      </c>
    </row>
  </sheetData>
  <mergeCells count="4">
    <mergeCell ref="A9:I9"/>
    <mergeCell ref="L9:R9"/>
    <mergeCell ref="U9:AA9"/>
    <mergeCell ref="AD9:AE9"/>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727EF-9190-D243-9CD5-F7DA59194114}">
  <dimension ref="A1:O267"/>
  <sheetViews>
    <sheetView workbookViewId="0"/>
  </sheetViews>
  <sheetFormatPr baseColWidth="10" defaultRowHeight="16" x14ac:dyDescent="0.2"/>
  <cols>
    <col min="1" max="1" width="21.6640625" style="2" customWidth="1"/>
    <col min="2" max="2" width="17.33203125" style="2" customWidth="1"/>
  </cols>
  <sheetData>
    <row r="1" spans="1:15" x14ac:dyDescent="0.2">
      <c r="A1" s="39" t="s">
        <v>838</v>
      </c>
    </row>
    <row r="3" spans="1:15" x14ac:dyDescent="0.2">
      <c r="A3" s="2" t="s">
        <v>767</v>
      </c>
    </row>
    <row r="5" spans="1:15" x14ac:dyDescent="0.2">
      <c r="A5" s="2" t="s">
        <v>190</v>
      </c>
    </row>
    <row r="10" spans="1:15" x14ac:dyDescent="0.2">
      <c r="L10" s="51" t="s">
        <v>234</v>
      </c>
      <c r="M10" s="51"/>
      <c r="N10" s="51"/>
    </row>
    <row r="12" spans="1:15" x14ac:dyDescent="0.2">
      <c r="A12" s="2" t="s">
        <v>232</v>
      </c>
      <c r="B12" s="2" t="s">
        <v>231</v>
      </c>
      <c r="L12" s="5" t="s">
        <v>233</v>
      </c>
      <c r="M12" s="6">
        <v>36495</v>
      </c>
      <c r="N12" s="6">
        <v>29190</v>
      </c>
      <c r="O12" t="s">
        <v>190</v>
      </c>
    </row>
    <row r="13" spans="1:15" x14ac:dyDescent="0.2">
      <c r="A13" s="2">
        <v>1.0725806451612903</v>
      </c>
      <c r="B13" s="2">
        <v>2.0933852140077822</v>
      </c>
      <c r="D13" t="s">
        <v>191</v>
      </c>
      <c r="L13" s="7"/>
      <c r="M13" s="8"/>
      <c r="N13" s="8"/>
    </row>
    <row r="14" spans="1:15" x14ac:dyDescent="0.2">
      <c r="A14" s="2">
        <v>0.63636363636363635</v>
      </c>
      <c r="B14" s="2">
        <v>1.3333333333333333</v>
      </c>
      <c r="D14" t="s">
        <v>116</v>
      </c>
      <c r="L14" s="9">
        <v>211</v>
      </c>
      <c r="M14" s="9">
        <v>230</v>
      </c>
      <c r="N14" s="9">
        <v>334</v>
      </c>
      <c r="O14" t="s">
        <v>213</v>
      </c>
    </row>
    <row r="15" spans="1:15" x14ac:dyDescent="0.2">
      <c r="A15" s="2">
        <v>-1.1538461538461539E-2</v>
      </c>
      <c r="B15" s="2">
        <v>1.1712062256809339</v>
      </c>
      <c r="D15" t="s">
        <v>192</v>
      </c>
      <c r="L15" s="9">
        <v>13</v>
      </c>
      <c r="M15" s="9">
        <v>7</v>
      </c>
      <c r="N15" s="9">
        <v>15</v>
      </c>
      <c r="O15" t="s">
        <v>8</v>
      </c>
    </row>
    <row r="16" spans="1:15" x14ac:dyDescent="0.2">
      <c r="A16" s="2">
        <v>1.0634920634920635</v>
      </c>
      <c r="B16" s="2">
        <v>1.0769230769230769</v>
      </c>
      <c r="D16" t="s">
        <v>104</v>
      </c>
      <c r="L16" s="9">
        <v>9</v>
      </c>
      <c r="M16" s="9">
        <v>11</v>
      </c>
      <c r="N16" s="9">
        <v>16</v>
      </c>
      <c r="O16" t="s">
        <v>9</v>
      </c>
    </row>
    <row r="17" spans="1:15" x14ac:dyDescent="0.2">
      <c r="A17" s="2">
        <v>-0.53333333333333333</v>
      </c>
      <c r="B17" s="2">
        <v>0.8571428571428571</v>
      </c>
      <c r="D17" t="s">
        <v>8</v>
      </c>
      <c r="L17" s="9">
        <v>15</v>
      </c>
      <c r="M17" s="9">
        <v>23</v>
      </c>
      <c r="N17" s="9">
        <v>173</v>
      </c>
      <c r="O17" t="s">
        <v>221</v>
      </c>
    </row>
    <row r="18" spans="1:15" x14ac:dyDescent="0.2">
      <c r="A18" s="2">
        <v>2.106060606060606</v>
      </c>
      <c r="B18" s="2">
        <v>0.85121951219512193</v>
      </c>
      <c r="D18" t="s">
        <v>193</v>
      </c>
      <c r="L18" s="9">
        <v>21</v>
      </c>
      <c r="M18" s="9">
        <v>30</v>
      </c>
      <c r="N18" s="9">
        <v>71</v>
      </c>
      <c r="O18" t="s">
        <v>219</v>
      </c>
    </row>
    <row r="19" spans="1:15" x14ac:dyDescent="0.2">
      <c r="A19" s="2">
        <v>1.024390243902439</v>
      </c>
      <c r="B19" s="2">
        <v>0.79919678714859432</v>
      </c>
      <c r="D19" t="s">
        <v>194</v>
      </c>
      <c r="L19" s="9">
        <v>19</v>
      </c>
      <c r="M19" s="9">
        <v>17</v>
      </c>
      <c r="N19" s="9">
        <v>127</v>
      </c>
      <c r="O19" t="s">
        <v>14</v>
      </c>
    </row>
    <row r="20" spans="1:15" x14ac:dyDescent="0.2">
      <c r="A20" s="2">
        <v>1.1798561151079137</v>
      </c>
      <c r="B20" s="2">
        <v>0.71287128712871284</v>
      </c>
      <c r="D20" t="s">
        <v>195</v>
      </c>
      <c r="L20" s="9">
        <v>397</v>
      </c>
      <c r="M20" s="9">
        <v>454</v>
      </c>
      <c r="N20" s="9">
        <v>635</v>
      </c>
      <c r="O20" t="s">
        <v>19</v>
      </c>
    </row>
    <row r="21" spans="1:15" x14ac:dyDescent="0.2">
      <c r="A21" s="2">
        <v>0.47533632286995514</v>
      </c>
      <c r="B21" s="2">
        <v>0.70516717325227962</v>
      </c>
      <c r="D21" t="s">
        <v>196</v>
      </c>
      <c r="L21" s="9">
        <v>46</v>
      </c>
      <c r="M21" s="9">
        <v>57</v>
      </c>
      <c r="N21" s="9">
        <v>76</v>
      </c>
      <c r="O21" t="s">
        <v>216</v>
      </c>
    </row>
    <row r="22" spans="1:15" x14ac:dyDescent="0.2">
      <c r="A22" s="2">
        <v>8.6956521739130432E-2</v>
      </c>
      <c r="B22" s="2">
        <v>0.6</v>
      </c>
      <c r="D22" t="s">
        <v>94</v>
      </c>
      <c r="L22" s="9">
        <v>60</v>
      </c>
      <c r="M22" s="9">
        <v>139</v>
      </c>
      <c r="N22" s="9">
        <v>377</v>
      </c>
      <c r="O22" t="s">
        <v>24</v>
      </c>
    </row>
    <row r="23" spans="1:15" x14ac:dyDescent="0.2">
      <c r="A23" s="2">
        <v>1.1304347826086956</v>
      </c>
      <c r="B23" s="2">
        <v>0.5714285714285714</v>
      </c>
      <c r="D23" t="s">
        <v>97</v>
      </c>
      <c r="L23" s="9">
        <v>26</v>
      </c>
      <c r="M23" s="9">
        <v>143</v>
      </c>
      <c r="N23" s="9">
        <v>365</v>
      </c>
      <c r="O23" t="s">
        <v>25</v>
      </c>
    </row>
    <row r="24" spans="1:15" x14ac:dyDescent="0.2">
      <c r="A24" s="2">
        <v>0.89189189189189189</v>
      </c>
      <c r="B24" s="2">
        <v>0.56428571428571428</v>
      </c>
      <c r="D24" t="s">
        <v>122</v>
      </c>
      <c r="L24" s="9">
        <v>9</v>
      </c>
      <c r="M24" s="9">
        <v>25</v>
      </c>
      <c r="N24" s="9">
        <v>100</v>
      </c>
      <c r="O24" t="s">
        <v>228</v>
      </c>
    </row>
    <row r="25" spans="1:15" x14ac:dyDescent="0.2">
      <c r="A25" s="2">
        <v>0.45979186376537368</v>
      </c>
      <c r="B25" s="2">
        <v>0.56254050550874923</v>
      </c>
      <c r="D25" t="s">
        <v>131</v>
      </c>
      <c r="L25" s="9">
        <v>74</v>
      </c>
      <c r="M25" s="9">
        <v>80</v>
      </c>
      <c r="N25" s="9">
        <v>99</v>
      </c>
      <c r="O25" t="s">
        <v>212</v>
      </c>
    </row>
    <row r="26" spans="1:15" x14ac:dyDescent="0.2">
      <c r="A26" s="2">
        <v>1.0129870129870129</v>
      </c>
      <c r="B26" s="2">
        <v>0.51827956989247315</v>
      </c>
      <c r="D26" t="s">
        <v>197</v>
      </c>
      <c r="L26" s="9">
        <v>54</v>
      </c>
      <c r="M26" s="9">
        <v>97</v>
      </c>
      <c r="N26" s="9">
        <v>156</v>
      </c>
      <c r="O26" t="s">
        <v>224</v>
      </c>
    </row>
    <row r="27" spans="1:15" x14ac:dyDescent="0.2">
      <c r="A27" s="2">
        <v>1.5546875</v>
      </c>
      <c r="B27" s="2">
        <v>0.50305810397553519</v>
      </c>
      <c r="D27" t="s">
        <v>120</v>
      </c>
      <c r="L27" s="9">
        <v>92</v>
      </c>
      <c r="M27" s="9">
        <v>219</v>
      </c>
      <c r="N27" s="9">
        <v>230</v>
      </c>
      <c r="O27" t="s">
        <v>31</v>
      </c>
    </row>
    <row r="28" spans="1:15" x14ac:dyDescent="0.2">
      <c r="A28" s="2">
        <v>2.5000000000000001E-2</v>
      </c>
      <c r="B28" s="2">
        <v>0.5</v>
      </c>
      <c r="D28" t="s">
        <v>198</v>
      </c>
      <c r="L28" s="9">
        <v>9</v>
      </c>
      <c r="M28" s="9">
        <v>10</v>
      </c>
      <c r="N28" s="9">
        <v>13</v>
      </c>
      <c r="O28" t="s">
        <v>214</v>
      </c>
    </row>
    <row r="29" spans="1:15" x14ac:dyDescent="0.2">
      <c r="A29" s="2">
        <v>1.0769230769230769</v>
      </c>
      <c r="B29" s="2">
        <v>0.48148148148148145</v>
      </c>
      <c r="D29" t="s">
        <v>115</v>
      </c>
      <c r="L29" s="9">
        <v>92</v>
      </c>
      <c r="M29" s="9">
        <v>168</v>
      </c>
      <c r="N29" s="9">
        <v>282</v>
      </c>
      <c r="O29" t="s">
        <v>225</v>
      </c>
    </row>
    <row r="30" spans="1:15" x14ac:dyDescent="0.2">
      <c r="A30" s="2">
        <v>0.32751091703056767</v>
      </c>
      <c r="B30" s="2">
        <v>0.47368421052631576</v>
      </c>
      <c r="D30" t="s">
        <v>199</v>
      </c>
      <c r="L30" s="9">
        <v>44</v>
      </c>
      <c r="M30" s="9">
        <v>69</v>
      </c>
      <c r="N30" s="9">
        <v>116</v>
      </c>
      <c r="O30" t="s">
        <v>222</v>
      </c>
    </row>
    <row r="31" spans="1:15" x14ac:dyDescent="0.2">
      <c r="A31" s="2">
        <v>-0.50847457627118642</v>
      </c>
      <c r="B31" s="2">
        <v>0.44827586206896552</v>
      </c>
      <c r="D31" t="s">
        <v>200</v>
      </c>
      <c r="L31" s="9">
        <v>156</v>
      </c>
      <c r="M31" s="9">
        <v>244</v>
      </c>
      <c r="N31" s="9">
        <v>266</v>
      </c>
      <c r="O31" t="s">
        <v>38</v>
      </c>
    </row>
    <row r="32" spans="1:15" x14ac:dyDescent="0.2">
      <c r="A32" s="2">
        <v>-0.65019011406844107</v>
      </c>
      <c r="B32" s="2">
        <v>0.44565217391304346</v>
      </c>
      <c r="D32" t="s">
        <v>60</v>
      </c>
      <c r="L32" s="9">
        <v>87</v>
      </c>
      <c r="M32" s="9">
        <v>140</v>
      </c>
      <c r="N32" s="9">
        <v>274</v>
      </c>
      <c r="O32" t="s">
        <v>39</v>
      </c>
    </row>
    <row r="33" spans="1:15" x14ac:dyDescent="0.2">
      <c r="A33" s="2">
        <v>-0.13157894736842105</v>
      </c>
      <c r="B33" s="2">
        <v>0.43434343434343436</v>
      </c>
      <c r="D33" t="s">
        <v>113</v>
      </c>
      <c r="L33" s="9">
        <v>67</v>
      </c>
      <c r="M33" s="9">
        <v>135</v>
      </c>
      <c r="N33" s="9">
        <v>371</v>
      </c>
      <c r="O33" t="s">
        <v>42</v>
      </c>
    </row>
    <row r="34" spans="1:15" x14ac:dyDescent="0.2">
      <c r="A34" s="2">
        <v>0.49943883277216611</v>
      </c>
      <c r="B34" s="2">
        <v>0.39745508982035926</v>
      </c>
      <c r="D34" t="s">
        <v>89</v>
      </c>
      <c r="L34" s="9">
        <v>285</v>
      </c>
      <c r="M34" s="9">
        <v>414</v>
      </c>
      <c r="N34" s="9">
        <v>742</v>
      </c>
      <c r="O34" t="s">
        <v>43</v>
      </c>
    </row>
    <row r="35" spans="1:15" x14ac:dyDescent="0.2">
      <c r="A35" s="2">
        <v>0.26829268292682928</v>
      </c>
      <c r="B35" s="2">
        <v>0.38461538461538464</v>
      </c>
      <c r="D35" t="s">
        <v>201</v>
      </c>
      <c r="L35" s="9">
        <v>119</v>
      </c>
      <c r="M35" s="9">
        <v>244</v>
      </c>
      <c r="N35" s="9">
        <v>368</v>
      </c>
      <c r="O35" t="s">
        <v>227</v>
      </c>
    </row>
    <row r="36" spans="1:15" x14ac:dyDescent="0.2">
      <c r="A36" s="2">
        <v>0.40266666666666667</v>
      </c>
      <c r="B36" s="2">
        <v>0.37262357414448671</v>
      </c>
      <c r="D36" t="s">
        <v>123</v>
      </c>
      <c r="L36" s="9">
        <v>72</v>
      </c>
      <c r="M36" s="9">
        <v>153</v>
      </c>
      <c r="N36" s="9">
        <v>228</v>
      </c>
      <c r="O36" t="s">
        <v>47</v>
      </c>
    </row>
    <row r="37" spans="1:15" x14ac:dyDescent="0.2">
      <c r="A37" s="2">
        <v>0.50638297872340421</v>
      </c>
      <c r="B37" s="2">
        <v>0.3672316384180791</v>
      </c>
      <c r="D37" t="s">
        <v>88</v>
      </c>
      <c r="L37" s="9">
        <v>183</v>
      </c>
      <c r="M37" s="9">
        <v>292</v>
      </c>
      <c r="N37" s="9">
        <v>521</v>
      </c>
      <c r="O37" t="s">
        <v>223</v>
      </c>
    </row>
    <row r="38" spans="1:15" x14ac:dyDescent="0.2">
      <c r="A38" s="2">
        <v>0.47692307692307695</v>
      </c>
      <c r="B38" s="2">
        <v>0.35863095238095238</v>
      </c>
      <c r="D38" t="s">
        <v>202</v>
      </c>
      <c r="L38" s="9">
        <v>161</v>
      </c>
      <c r="M38" s="9">
        <v>240</v>
      </c>
      <c r="N38" s="9">
        <v>479</v>
      </c>
      <c r="O38" t="s">
        <v>220</v>
      </c>
    </row>
    <row r="39" spans="1:15" x14ac:dyDescent="0.2">
      <c r="A39" s="2">
        <v>0.4861111111111111</v>
      </c>
      <c r="B39" s="2">
        <v>0.34018691588785049</v>
      </c>
      <c r="D39" t="s">
        <v>132</v>
      </c>
      <c r="L39" s="9">
        <v>141</v>
      </c>
      <c r="M39" s="9">
        <v>134</v>
      </c>
      <c r="N39" s="9">
        <v>268</v>
      </c>
      <c r="O39" t="s">
        <v>53</v>
      </c>
    </row>
    <row r="40" spans="1:15" x14ac:dyDescent="0.2">
      <c r="A40" s="2">
        <v>0.27272727272727271</v>
      </c>
      <c r="B40" s="2">
        <v>0.33333333333333331</v>
      </c>
      <c r="D40" t="s">
        <v>203</v>
      </c>
      <c r="L40" s="9">
        <v>90</v>
      </c>
      <c r="M40" s="9">
        <v>118</v>
      </c>
      <c r="N40" s="9">
        <v>123</v>
      </c>
      <c r="O40" t="s">
        <v>56</v>
      </c>
    </row>
    <row r="41" spans="1:15" x14ac:dyDescent="0.2">
      <c r="A41" s="2">
        <v>0.6</v>
      </c>
      <c r="B41" s="2">
        <v>0.3125</v>
      </c>
      <c r="D41" t="s">
        <v>204</v>
      </c>
      <c r="L41" s="9">
        <v>77</v>
      </c>
      <c r="M41" s="9">
        <v>115</v>
      </c>
      <c r="N41" s="9">
        <v>170</v>
      </c>
      <c r="O41" t="s">
        <v>57</v>
      </c>
    </row>
    <row r="42" spans="1:15" x14ac:dyDescent="0.2">
      <c r="A42" s="2">
        <v>0.28253531691461431</v>
      </c>
      <c r="B42" s="2">
        <v>0.28077785359196805</v>
      </c>
      <c r="D42" t="s">
        <v>205</v>
      </c>
      <c r="L42" s="9">
        <v>130</v>
      </c>
      <c r="M42" s="9">
        <v>150</v>
      </c>
      <c r="N42" s="9">
        <v>273</v>
      </c>
      <c r="O42" t="s">
        <v>58</v>
      </c>
    </row>
    <row r="43" spans="1:15" x14ac:dyDescent="0.2">
      <c r="A43" s="2">
        <v>1.0655737704918034</v>
      </c>
      <c r="B43" s="2">
        <v>0.27777777777777779</v>
      </c>
      <c r="D43" t="s">
        <v>114</v>
      </c>
      <c r="L43" s="9">
        <v>133</v>
      </c>
      <c r="M43" s="9">
        <v>92</v>
      </c>
      <c r="N43" s="9">
        <v>263</v>
      </c>
      <c r="O43" t="s">
        <v>60</v>
      </c>
    </row>
    <row r="44" spans="1:15" x14ac:dyDescent="0.2">
      <c r="A44" s="2">
        <v>0.21474172954149739</v>
      </c>
      <c r="B44" s="2">
        <v>0.26564739608217869</v>
      </c>
      <c r="D44" t="s">
        <v>128</v>
      </c>
      <c r="L44" s="9">
        <v>42</v>
      </c>
      <c r="M44" s="9">
        <v>29</v>
      </c>
      <c r="N44" s="9">
        <v>59</v>
      </c>
      <c r="O44" t="s">
        <v>200</v>
      </c>
    </row>
    <row r="45" spans="1:15" x14ac:dyDescent="0.2">
      <c r="A45" s="2">
        <v>0.41935483870967744</v>
      </c>
      <c r="B45" s="2">
        <v>0.25</v>
      </c>
      <c r="D45" t="s">
        <v>136</v>
      </c>
      <c r="L45" s="9">
        <v>21</v>
      </c>
      <c r="M45" s="9">
        <v>16</v>
      </c>
      <c r="N45" s="9">
        <v>10</v>
      </c>
      <c r="O45" t="s">
        <v>204</v>
      </c>
    </row>
    <row r="46" spans="1:15" x14ac:dyDescent="0.2">
      <c r="A46" s="2">
        <v>-3.5623409669211195E-2</v>
      </c>
      <c r="B46" s="2">
        <v>0.22955145118733508</v>
      </c>
      <c r="D46" t="s">
        <v>69</v>
      </c>
      <c r="L46" s="9">
        <v>144</v>
      </c>
      <c r="M46" s="9">
        <v>104</v>
      </c>
      <c r="N46" s="9">
        <v>82</v>
      </c>
      <c r="O46" t="s">
        <v>201</v>
      </c>
    </row>
    <row r="47" spans="1:15" x14ac:dyDescent="0.2">
      <c r="A47" s="2">
        <v>0.40322580645161288</v>
      </c>
      <c r="B47" s="2">
        <v>0.19540229885057472</v>
      </c>
      <c r="D47" t="s">
        <v>137</v>
      </c>
      <c r="L47" s="9">
        <v>466</v>
      </c>
      <c r="M47" s="9">
        <v>379</v>
      </c>
      <c r="N47" s="9">
        <v>393</v>
      </c>
      <c r="O47" t="s">
        <v>69</v>
      </c>
    </row>
    <row r="48" spans="1:15" x14ac:dyDescent="0.2">
      <c r="A48" s="2">
        <v>-0.20359281437125748</v>
      </c>
      <c r="B48" s="2">
        <v>0.15789473684210525</v>
      </c>
      <c r="D48" t="s">
        <v>206</v>
      </c>
      <c r="L48" s="9">
        <v>213</v>
      </c>
      <c r="M48" s="9">
        <v>232</v>
      </c>
      <c r="N48" s="9">
        <v>276</v>
      </c>
      <c r="O48" t="s">
        <v>70</v>
      </c>
    </row>
    <row r="49" spans="1:15" x14ac:dyDescent="0.2">
      <c r="A49" s="2">
        <v>-0.15430622009569378</v>
      </c>
      <c r="B49" s="2">
        <v>0.14427157001414428</v>
      </c>
      <c r="D49" t="s">
        <v>71</v>
      </c>
      <c r="L49" s="9">
        <v>809</v>
      </c>
      <c r="M49" s="9">
        <v>707</v>
      </c>
      <c r="N49" s="9">
        <v>836</v>
      </c>
      <c r="O49" t="s">
        <v>71</v>
      </c>
    </row>
    <row r="50" spans="1:15" x14ac:dyDescent="0.2">
      <c r="A50" s="2">
        <v>-0.86614173228346458</v>
      </c>
      <c r="B50" s="2">
        <v>0.11764705882352941</v>
      </c>
      <c r="D50" t="s">
        <v>14</v>
      </c>
      <c r="L50" s="9">
        <v>579</v>
      </c>
      <c r="M50" s="9">
        <v>519</v>
      </c>
      <c r="N50" s="9">
        <v>526</v>
      </c>
      <c r="O50" t="s">
        <v>207</v>
      </c>
    </row>
    <row r="51" spans="1:15" x14ac:dyDescent="0.2">
      <c r="A51" s="2">
        <v>1.1000000000000001</v>
      </c>
      <c r="B51" s="2">
        <v>0.11688311688311688</v>
      </c>
      <c r="D51" t="s">
        <v>142</v>
      </c>
      <c r="L51" s="9">
        <v>1189</v>
      </c>
      <c r="M51" s="9">
        <v>1219</v>
      </c>
      <c r="N51" s="9">
        <v>1085</v>
      </c>
      <c r="O51" t="s">
        <v>209</v>
      </c>
    </row>
    <row r="52" spans="1:15" x14ac:dyDescent="0.2">
      <c r="A52" s="2">
        <v>-1.3307984790874524E-2</v>
      </c>
      <c r="B52" s="2">
        <v>0.11560693641618497</v>
      </c>
      <c r="D52" t="s">
        <v>207</v>
      </c>
      <c r="L52" s="9">
        <v>2939</v>
      </c>
      <c r="M52" s="9">
        <v>2781</v>
      </c>
      <c r="N52" s="9">
        <v>2334</v>
      </c>
      <c r="O52" t="s">
        <v>208</v>
      </c>
    </row>
    <row r="53" spans="1:15" x14ac:dyDescent="0.2">
      <c r="A53" s="2">
        <v>0.19151670951156813</v>
      </c>
      <c r="B53" s="2">
        <v>5.6814095649047103E-2</v>
      </c>
      <c r="D53" t="s">
        <v>208</v>
      </c>
      <c r="L53" s="9">
        <v>616</v>
      </c>
      <c r="M53" s="9">
        <v>532</v>
      </c>
      <c r="N53" s="9">
        <v>668</v>
      </c>
      <c r="O53" t="s">
        <v>206</v>
      </c>
    </row>
    <row r="54" spans="1:15" x14ac:dyDescent="0.2">
      <c r="A54" s="2">
        <v>-0.5</v>
      </c>
      <c r="B54" s="2">
        <v>5.2238805970149252E-2</v>
      </c>
      <c r="D54" t="s">
        <v>53</v>
      </c>
      <c r="L54" s="9">
        <v>12</v>
      </c>
      <c r="M54" s="9">
        <v>17</v>
      </c>
      <c r="N54" s="9">
        <v>73</v>
      </c>
      <c r="O54" t="s">
        <v>82</v>
      </c>
    </row>
    <row r="55" spans="1:15" x14ac:dyDescent="0.2">
      <c r="A55" s="2">
        <v>0.35483870967741937</v>
      </c>
      <c r="B55" s="2">
        <v>4.7619047619047616E-2</v>
      </c>
      <c r="D55" t="s">
        <v>138</v>
      </c>
      <c r="L55" s="9">
        <v>77</v>
      </c>
      <c r="M55" s="9">
        <v>89</v>
      </c>
      <c r="N55" s="9">
        <v>49</v>
      </c>
      <c r="O55" t="s">
        <v>83</v>
      </c>
    </row>
    <row r="56" spans="1:15" x14ac:dyDescent="0.2">
      <c r="A56" s="2">
        <v>0.4336283185840708</v>
      </c>
      <c r="B56" s="2">
        <v>4.3209876543209874E-2</v>
      </c>
      <c r="D56" t="s">
        <v>119</v>
      </c>
      <c r="L56" s="9">
        <v>558</v>
      </c>
      <c r="M56" s="9">
        <v>257</v>
      </c>
      <c r="N56" s="9">
        <v>260</v>
      </c>
      <c r="O56" t="s">
        <v>192</v>
      </c>
    </row>
    <row r="57" spans="1:15" x14ac:dyDescent="0.2">
      <c r="A57" s="2">
        <v>-0.17490494296577946</v>
      </c>
      <c r="B57" s="2">
        <v>-1.3824884792626729E-2</v>
      </c>
      <c r="D57" t="s">
        <v>95</v>
      </c>
      <c r="L57" s="9">
        <v>263</v>
      </c>
      <c r="M57" s="9">
        <v>310</v>
      </c>
      <c r="N57" s="9">
        <v>262</v>
      </c>
      <c r="O57" t="s">
        <v>215</v>
      </c>
    </row>
    <row r="58" spans="1:15" x14ac:dyDescent="0.2">
      <c r="A58" s="2">
        <v>0.12350230414746544</v>
      </c>
      <c r="B58" s="2">
        <v>-2.461033634126333E-2</v>
      </c>
      <c r="D58" t="s">
        <v>209</v>
      </c>
      <c r="L58" s="9">
        <v>484</v>
      </c>
      <c r="M58" s="9">
        <v>354</v>
      </c>
      <c r="N58" s="9">
        <v>235</v>
      </c>
      <c r="O58" t="s">
        <v>88</v>
      </c>
    </row>
    <row r="59" spans="1:15" x14ac:dyDescent="0.2">
      <c r="A59" s="2">
        <v>-0.15124016938898971</v>
      </c>
      <c r="B59" s="2">
        <v>-5.0605844618674269E-2</v>
      </c>
      <c r="D59" t="s">
        <v>210</v>
      </c>
      <c r="L59" s="9">
        <v>1867</v>
      </c>
      <c r="M59" s="9">
        <v>1336</v>
      </c>
      <c r="N59" s="9">
        <v>891</v>
      </c>
      <c r="O59" t="s">
        <v>89</v>
      </c>
    </row>
    <row r="60" spans="1:15" x14ac:dyDescent="0.2">
      <c r="A60" s="2">
        <v>4.9844236760124609E-2</v>
      </c>
      <c r="B60" s="2">
        <v>-6.5281899109792291E-2</v>
      </c>
      <c r="D60" t="s">
        <v>211</v>
      </c>
      <c r="L60" s="9">
        <v>117</v>
      </c>
      <c r="M60" s="9">
        <v>168</v>
      </c>
      <c r="N60" s="9">
        <v>153</v>
      </c>
      <c r="O60" t="s">
        <v>92</v>
      </c>
    </row>
    <row r="61" spans="1:15" x14ac:dyDescent="0.2">
      <c r="A61" s="2">
        <v>-0.19191919191919191</v>
      </c>
      <c r="B61" s="2">
        <v>-7.4999999999999997E-2</v>
      </c>
      <c r="D61" t="s">
        <v>212</v>
      </c>
      <c r="L61" s="9">
        <v>123</v>
      </c>
      <c r="M61" s="9">
        <v>82</v>
      </c>
      <c r="N61" s="9">
        <v>80</v>
      </c>
      <c r="O61" t="s">
        <v>198</v>
      </c>
    </row>
    <row r="62" spans="1:15" x14ac:dyDescent="0.2">
      <c r="A62" s="2">
        <v>-0.15942028985507245</v>
      </c>
      <c r="B62" s="2">
        <v>-8.1896551724137928E-2</v>
      </c>
      <c r="D62" t="s">
        <v>70</v>
      </c>
      <c r="L62" s="9">
        <v>40</v>
      </c>
      <c r="M62" s="9">
        <v>25</v>
      </c>
      <c r="N62" s="9">
        <v>23</v>
      </c>
      <c r="O62" t="s">
        <v>94</v>
      </c>
    </row>
    <row r="63" spans="1:15" x14ac:dyDescent="0.2">
      <c r="A63" s="2">
        <v>-0.31137724550898205</v>
      </c>
      <c r="B63" s="2">
        <v>-8.2608695652173908E-2</v>
      </c>
      <c r="D63" t="s">
        <v>213</v>
      </c>
      <c r="L63" s="9">
        <v>214</v>
      </c>
      <c r="M63" s="9">
        <v>217</v>
      </c>
      <c r="N63" s="9">
        <v>263</v>
      </c>
      <c r="O63" t="s">
        <v>95</v>
      </c>
    </row>
    <row r="64" spans="1:15" x14ac:dyDescent="0.2">
      <c r="A64" s="2">
        <v>-0.23076923076923078</v>
      </c>
      <c r="B64" s="2">
        <v>-0.1</v>
      </c>
      <c r="D64" t="s">
        <v>214</v>
      </c>
      <c r="L64" s="9">
        <v>759</v>
      </c>
      <c r="M64" s="9">
        <v>410</v>
      </c>
      <c r="N64" s="9">
        <v>132</v>
      </c>
      <c r="O64" t="s">
        <v>193</v>
      </c>
    </row>
    <row r="65" spans="1:15" x14ac:dyDescent="0.2">
      <c r="A65" s="2">
        <v>-0.28503937007874014</v>
      </c>
      <c r="B65" s="2">
        <v>-0.12555066079295155</v>
      </c>
      <c r="D65" t="s">
        <v>19</v>
      </c>
      <c r="L65" s="9">
        <v>77</v>
      </c>
      <c r="M65" s="9">
        <v>49</v>
      </c>
      <c r="N65" s="9">
        <v>23</v>
      </c>
      <c r="O65" t="s">
        <v>97</v>
      </c>
    </row>
    <row r="66" spans="1:15" x14ac:dyDescent="0.2">
      <c r="A66" s="2">
        <v>-0.45054945054945056</v>
      </c>
      <c r="B66" s="2">
        <v>-0.13333333333333333</v>
      </c>
      <c r="D66" t="s">
        <v>58</v>
      </c>
      <c r="L66" s="9">
        <v>495</v>
      </c>
      <c r="M66" s="9">
        <v>646</v>
      </c>
      <c r="N66" s="9">
        <v>495</v>
      </c>
      <c r="O66" t="s">
        <v>217</v>
      </c>
    </row>
    <row r="67" spans="1:15" x14ac:dyDescent="0.2">
      <c r="A67" s="2">
        <v>0.81632653061224492</v>
      </c>
      <c r="B67" s="2">
        <v>-0.1348314606741573</v>
      </c>
      <c r="D67" t="s">
        <v>83</v>
      </c>
      <c r="L67" s="9">
        <v>113</v>
      </c>
      <c r="M67" s="9">
        <v>225</v>
      </c>
      <c r="N67" s="9">
        <v>195</v>
      </c>
      <c r="O67" t="s">
        <v>226</v>
      </c>
    </row>
    <row r="68" spans="1:15" x14ac:dyDescent="0.2">
      <c r="A68" s="2">
        <v>0.18320610687022901</v>
      </c>
      <c r="B68" s="2">
        <v>-0.15161290322580645</v>
      </c>
      <c r="D68" t="s">
        <v>215</v>
      </c>
      <c r="L68" s="9">
        <v>448</v>
      </c>
      <c r="M68" s="9">
        <v>249</v>
      </c>
      <c r="N68" s="9">
        <v>123</v>
      </c>
      <c r="O68" t="s">
        <v>194</v>
      </c>
    </row>
    <row r="69" spans="1:15" x14ac:dyDescent="0.2">
      <c r="A69" s="2">
        <v>-0.3125</v>
      </c>
      <c r="B69" s="2">
        <v>-0.18181818181818182</v>
      </c>
      <c r="D69" t="s">
        <v>9</v>
      </c>
      <c r="L69" s="9">
        <v>540</v>
      </c>
      <c r="M69" s="9">
        <v>260</v>
      </c>
      <c r="N69" s="9">
        <v>126</v>
      </c>
      <c r="O69" t="s">
        <v>104</v>
      </c>
    </row>
    <row r="70" spans="1:15" x14ac:dyDescent="0.2">
      <c r="A70" s="2">
        <v>-0.25</v>
      </c>
      <c r="B70" s="2">
        <v>-0.19298245614035087</v>
      </c>
      <c r="D70" t="s">
        <v>216</v>
      </c>
      <c r="L70" s="9">
        <v>706</v>
      </c>
      <c r="M70" s="9">
        <v>465</v>
      </c>
      <c r="N70" s="9">
        <v>231</v>
      </c>
      <c r="O70" t="s">
        <v>197</v>
      </c>
    </row>
    <row r="71" spans="1:15" x14ac:dyDescent="0.2">
      <c r="A71" s="2">
        <v>0.30505050505050507</v>
      </c>
      <c r="B71" s="2">
        <v>-0.23374613003095976</v>
      </c>
      <c r="D71" t="s">
        <v>217</v>
      </c>
      <c r="L71" s="9">
        <v>795</v>
      </c>
      <c r="M71" s="9">
        <v>257</v>
      </c>
      <c r="N71" s="9">
        <v>124</v>
      </c>
      <c r="O71" t="s">
        <v>191</v>
      </c>
    </row>
    <row r="72" spans="1:15" x14ac:dyDescent="0.2">
      <c r="A72" s="2">
        <v>-4.065040650406504E-2</v>
      </c>
      <c r="B72" s="2">
        <v>-0.23728813559322035</v>
      </c>
      <c r="D72" t="s">
        <v>56</v>
      </c>
      <c r="L72" s="9">
        <v>561</v>
      </c>
      <c r="M72" s="9">
        <v>329</v>
      </c>
      <c r="N72" s="9">
        <v>223</v>
      </c>
      <c r="O72" t="s">
        <v>196</v>
      </c>
    </row>
    <row r="73" spans="1:15" x14ac:dyDescent="0.2">
      <c r="A73" s="2">
        <v>0.58441558441558439</v>
      </c>
      <c r="B73" s="2">
        <v>-0.27049180327868855</v>
      </c>
      <c r="D73" t="s">
        <v>218</v>
      </c>
      <c r="L73" s="9">
        <v>142</v>
      </c>
      <c r="M73" s="9">
        <v>99</v>
      </c>
      <c r="N73" s="9">
        <v>114</v>
      </c>
      <c r="O73" t="s">
        <v>113</v>
      </c>
    </row>
    <row r="74" spans="1:15" x14ac:dyDescent="0.2">
      <c r="A74" s="2">
        <v>-0.76712328767123283</v>
      </c>
      <c r="B74" s="2">
        <v>-0.29411764705882354</v>
      </c>
      <c r="D74" t="s">
        <v>82</v>
      </c>
      <c r="L74" s="9">
        <v>161</v>
      </c>
      <c r="M74" s="9">
        <v>126</v>
      </c>
      <c r="N74" s="9">
        <v>61</v>
      </c>
      <c r="O74" t="s">
        <v>114</v>
      </c>
    </row>
    <row r="75" spans="1:15" x14ac:dyDescent="0.2">
      <c r="A75" s="2">
        <v>-0.57746478873239437</v>
      </c>
      <c r="B75" s="2">
        <v>-0.3</v>
      </c>
      <c r="D75" t="s">
        <v>219</v>
      </c>
      <c r="L75" s="9">
        <v>200</v>
      </c>
      <c r="M75" s="9">
        <v>135</v>
      </c>
      <c r="N75" s="9">
        <v>65</v>
      </c>
      <c r="O75" t="s">
        <v>115</v>
      </c>
    </row>
    <row r="76" spans="1:15" x14ac:dyDescent="0.2">
      <c r="A76" s="2">
        <v>9.8039215686274508E-2</v>
      </c>
      <c r="B76" s="2">
        <v>-0.30357142857142855</v>
      </c>
      <c r="D76" t="s">
        <v>92</v>
      </c>
      <c r="L76" s="9">
        <v>84</v>
      </c>
      <c r="M76" s="9">
        <v>36</v>
      </c>
      <c r="N76" s="9">
        <v>22</v>
      </c>
      <c r="O76" t="s">
        <v>116</v>
      </c>
    </row>
    <row r="77" spans="1:15" x14ac:dyDescent="0.2">
      <c r="A77" s="2">
        <v>-0.44204851752021562</v>
      </c>
      <c r="B77" s="2">
        <v>-0.31159420289855072</v>
      </c>
      <c r="D77" t="s">
        <v>43</v>
      </c>
      <c r="L77" s="9">
        <v>169</v>
      </c>
      <c r="M77" s="9">
        <v>162</v>
      </c>
      <c r="N77" s="9">
        <v>113</v>
      </c>
      <c r="O77" t="s">
        <v>119</v>
      </c>
    </row>
    <row r="78" spans="1:15" x14ac:dyDescent="0.2">
      <c r="A78" s="2">
        <v>-0.4989561586638831</v>
      </c>
      <c r="B78" s="2">
        <v>-0.32916666666666666</v>
      </c>
      <c r="D78" t="s">
        <v>220</v>
      </c>
      <c r="L78" s="9">
        <v>983</v>
      </c>
      <c r="M78" s="9">
        <v>654</v>
      </c>
      <c r="N78" s="9">
        <v>256</v>
      </c>
      <c r="O78" t="s">
        <v>120</v>
      </c>
    </row>
    <row r="79" spans="1:15" x14ac:dyDescent="0.2">
      <c r="A79" s="2">
        <v>-0.3235294117647059</v>
      </c>
      <c r="B79" s="2">
        <v>-0.33043478260869563</v>
      </c>
      <c r="D79" t="s">
        <v>57</v>
      </c>
      <c r="L79" s="9">
        <v>89</v>
      </c>
      <c r="M79" s="9">
        <v>122</v>
      </c>
      <c r="N79" s="9">
        <v>77</v>
      </c>
      <c r="O79" t="s">
        <v>218</v>
      </c>
    </row>
    <row r="80" spans="1:15" x14ac:dyDescent="0.2">
      <c r="A80" s="2">
        <v>-0.86705202312138729</v>
      </c>
      <c r="B80" s="2">
        <v>-0.34782608695652173</v>
      </c>
      <c r="D80" t="s">
        <v>221</v>
      </c>
      <c r="L80" s="9">
        <v>219</v>
      </c>
      <c r="M80" s="9">
        <v>140</v>
      </c>
      <c r="N80" s="9">
        <v>74</v>
      </c>
      <c r="O80" t="s">
        <v>122</v>
      </c>
    </row>
    <row r="81" spans="1:15" x14ac:dyDescent="0.2">
      <c r="A81" s="2">
        <v>-8.2706766917293228E-2</v>
      </c>
      <c r="B81" s="2">
        <v>-0.36065573770491804</v>
      </c>
      <c r="D81" t="s">
        <v>38</v>
      </c>
      <c r="L81" s="9">
        <v>722</v>
      </c>
      <c r="M81" s="9">
        <v>526</v>
      </c>
      <c r="N81" s="9">
        <v>375</v>
      </c>
      <c r="O81" t="s">
        <v>123</v>
      </c>
    </row>
    <row r="82" spans="1:15" x14ac:dyDescent="0.2">
      <c r="A82" s="2">
        <v>-0.40517241379310343</v>
      </c>
      <c r="B82" s="2">
        <v>-0.36231884057971014</v>
      </c>
      <c r="D82" t="s">
        <v>222</v>
      </c>
      <c r="L82" s="9">
        <v>519</v>
      </c>
      <c r="M82" s="9">
        <v>303</v>
      </c>
      <c r="N82" s="9">
        <v>139</v>
      </c>
      <c r="O82" t="s">
        <v>195</v>
      </c>
    </row>
    <row r="83" spans="1:15" x14ac:dyDescent="0.2">
      <c r="A83" s="2">
        <v>-0.43953934740882916</v>
      </c>
      <c r="B83" s="2">
        <v>-0.37328767123287671</v>
      </c>
      <c r="D83" t="s">
        <v>223</v>
      </c>
      <c r="L83" s="9">
        <v>1332</v>
      </c>
      <c r="M83" s="9">
        <v>1403</v>
      </c>
      <c r="N83" s="9">
        <v>1653</v>
      </c>
      <c r="O83" t="s">
        <v>210</v>
      </c>
    </row>
    <row r="84" spans="1:15" x14ac:dyDescent="0.2">
      <c r="A84" s="2">
        <v>-0.48905109489051096</v>
      </c>
      <c r="B84" s="2">
        <v>-0.37857142857142856</v>
      </c>
      <c r="D84" t="s">
        <v>39</v>
      </c>
      <c r="L84" s="9">
        <v>2649</v>
      </c>
      <c r="M84" s="9">
        <v>2093</v>
      </c>
      <c r="N84" s="9">
        <v>1723</v>
      </c>
      <c r="O84" t="s">
        <v>128</v>
      </c>
    </row>
    <row r="85" spans="1:15" x14ac:dyDescent="0.2">
      <c r="A85" s="2">
        <v>-0.37820512820512819</v>
      </c>
      <c r="B85" s="2">
        <v>-0.44329896907216493</v>
      </c>
      <c r="D85" t="s">
        <v>224</v>
      </c>
      <c r="L85" s="9">
        <v>2411</v>
      </c>
      <c r="M85" s="9">
        <v>1543</v>
      </c>
      <c r="N85" s="9">
        <v>1057</v>
      </c>
      <c r="O85" t="s">
        <v>131</v>
      </c>
    </row>
    <row r="86" spans="1:15" x14ac:dyDescent="0.2">
      <c r="A86" s="2">
        <v>-0.40425531914893614</v>
      </c>
      <c r="B86" s="2">
        <v>-0.45238095238095238</v>
      </c>
      <c r="D86" t="s">
        <v>225</v>
      </c>
      <c r="L86" s="9">
        <v>717</v>
      </c>
      <c r="M86" s="9">
        <v>535</v>
      </c>
      <c r="N86" s="9">
        <v>360</v>
      </c>
      <c r="O86" t="s">
        <v>132</v>
      </c>
    </row>
    <row r="87" spans="1:15" x14ac:dyDescent="0.2">
      <c r="A87" s="2">
        <v>0.15384615384615385</v>
      </c>
      <c r="B87" s="2">
        <v>-0.49777777777777776</v>
      </c>
      <c r="D87" t="s">
        <v>226</v>
      </c>
      <c r="L87" s="9">
        <v>913</v>
      </c>
      <c r="M87" s="9">
        <v>672</v>
      </c>
      <c r="N87" s="9">
        <v>455</v>
      </c>
      <c r="O87" t="s">
        <v>202</v>
      </c>
    </row>
    <row r="88" spans="1:15" x14ac:dyDescent="0.2">
      <c r="A88" s="2">
        <v>-0.63611859838274931</v>
      </c>
      <c r="B88" s="2">
        <v>-0.50370370370370365</v>
      </c>
      <c r="D88" t="s">
        <v>42</v>
      </c>
      <c r="L88" s="9">
        <v>110</v>
      </c>
      <c r="M88" s="9">
        <v>88</v>
      </c>
      <c r="N88" s="9">
        <v>62</v>
      </c>
      <c r="O88" t="s">
        <v>136</v>
      </c>
    </row>
    <row r="89" spans="1:15" x14ac:dyDescent="0.2">
      <c r="A89" s="2">
        <v>-0.33695652173913043</v>
      </c>
      <c r="B89" s="2">
        <v>-0.51229508196721307</v>
      </c>
      <c r="D89" t="s">
        <v>227</v>
      </c>
      <c r="L89" s="9">
        <v>104</v>
      </c>
      <c r="M89" s="9">
        <v>87</v>
      </c>
      <c r="N89" s="9">
        <v>62</v>
      </c>
      <c r="O89" t="s">
        <v>137</v>
      </c>
    </row>
    <row r="90" spans="1:15" x14ac:dyDescent="0.2">
      <c r="A90" s="2">
        <v>-0.32894736842105265</v>
      </c>
      <c r="B90" s="2">
        <v>-0.52941176470588236</v>
      </c>
      <c r="D90" t="s">
        <v>47</v>
      </c>
      <c r="L90" s="9">
        <v>88</v>
      </c>
      <c r="M90" s="9">
        <v>84</v>
      </c>
      <c r="N90" s="9">
        <v>62</v>
      </c>
      <c r="O90" t="s">
        <v>138</v>
      </c>
    </row>
    <row r="91" spans="1:15" x14ac:dyDescent="0.2">
      <c r="A91" s="2">
        <v>-0.6312997347480106</v>
      </c>
      <c r="B91" s="2">
        <v>-0.56834532374100721</v>
      </c>
      <c r="D91" t="s">
        <v>24</v>
      </c>
      <c r="L91" s="9">
        <v>448</v>
      </c>
      <c r="M91" s="9">
        <v>304</v>
      </c>
      <c r="N91" s="9">
        <v>229</v>
      </c>
      <c r="O91" t="s">
        <v>199</v>
      </c>
    </row>
    <row r="92" spans="1:15" x14ac:dyDescent="0.2">
      <c r="A92" s="2">
        <v>-4.7826086956521741E-2</v>
      </c>
      <c r="B92" s="2">
        <v>-0.57990867579908678</v>
      </c>
      <c r="D92" t="s">
        <v>31</v>
      </c>
      <c r="L92" s="9">
        <v>258</v>
      </c>
      <c r="M92" s="9">
        <v>231</v>
      </c>
      <c r="N92" s="9">
        <v>110</v>
      </c>
      <c r="O92" t="s">
        <v>142</v>
      </c>
    </row>
    <row r="93" spans="1:15" x14ac:dyDescent="0.2">
      <c r="A93" s="2">
        <v>-0.75</v>
      </c>
      <c r="B93" s="2">
        <v>-0.64</v>
      </c>
      <c r="D93" t="s">
        <v>228</v>
      </c>
      <c r="L93" s="9">
        <v>56</v>
      </c>
      <c r="M93" s="9">
        <v>42</v>
      </c>
      <c r="N93" s="9">
        <v>33</v>
      </c>
      <c r="O93" t="s">
        <v>203</v>
      </c>
    </row>
    <row r="94" spans="1:15" x14ac:dyDescent="0.2">
      <c r="A94" s="2">
        <v>-0.60821917808219184</v>
      </c>
      <c r="B94" s="2">
        <v>-0.81818181818181823</v>
      </c>
      <c r="D94" t="s">
        <v>25</v>
      </c>
      <c r="L94" s="9">
        <v>315</v>
      </c>
      <c r="M94" s="9">
        <v>337</v>
      </c>
      <c r="N94" s="9">
        <v>321</v>
      </c>
      <c r="O94" t="s">
        <v>211</v>
      </c>
    </row>
    <row r="95" spans="1:15" x14ac:dyDescent="0.2">
      <c r="A95" s="2">
        <v>4.1812261753494284E-2</v>
      </c>
      <c r="B95" s="2">
        <v>0.17646834622860846</v>
      </c>
      <c r="C95" t="s">
        <v>229</v>
      </c>
      <c r="D95" t="s">
        <v>230</v>
      </c>
    </row>
    <row r="96" spans="1:15" x14ac:dyDescent="0.2">
      <c r="L96" s="9">
        <v>26279</v>
      </c>
      <c r="M96" s="9">
        <v>20518</v>
      </c>
      <c r="N96" s="9">
        <v>15998</v>
      </c>
      <c r="O96" t="s">
        <v>205</v>
      </c>
    </row>
    <row r="97" spans="12:15" x14ac:dyDescent="0.2">
      <c r="L97" s="9">
        <v>30867</v>
      </c>
      <c r="M97" s="9">
        <v>26237</v>
      </c>
      <c r="N97" s="9">
        <v>25184</v>
      </c>
      <c r="O97" t="s">
        <v>230</v>
      </c>
    </row>
    <row r="98" spans="12:15" x14ac:dyDescent="0.2">
      <c r="L98" s="10"/>
      <c r="M98" s="10"/>
      <c r="N98" s="11"/>
    </row>
    <row r="99" spans="12:15" x14ac:dyDescent="0.2">
      <c r="L99" s="10"/>
      <c r="M99" s="10"/>
      <c r="N99" s="11"/>
    </row>
    <row r="100" spans="12:15" x14ac:dyDescent="0.2">
      <c r="L100" s="10"/>
      <c r="M100" s="10"/>
      <c r="N100" s="11"/>
    </row>
    <row r="101" spans="12:15" x14ac:dyDescent="0.2">
      <c r="L101" s="10"/>
      <c r="M101" s="10"/>
      <c r="N101" s="11"/>
    </row>
    <row r="102" spans="12:15" x14ac:dyDescent="0.2">
      <c r="L102" s="10"/>
      <c r="M102" s="10"/>
      <c r="N102" s="11"/>
    </row>
    <row r="103" spans="12:15" x14ac:dyDescent="0.2">
      <c r="L103" s="10"/>
      <c r="M103" s="10"/>
      <c r="N103" s="11"/>
    </row>
    <row r="104" spans="12:15" x14ac:dyDescent="0.2">
      <c r="L104" s="10"/>
      <c r="M104" s="10"/>
      <c r="N104" s="11"/>
    </row>
    <row r="105" spans="12:15" x14ac:dyDescent="0.2">
      <c r="L105" s="10"/>
      <c r="M105" s="10"/>
      <c r="N105" s="11"/>
    </row>
    <row r="106" spans="12:15" x14ac:dyDescent="0.2">
      <c r="L106" s="10"/>
      <c r="M106" s="10"/>
      <c r="N106" s="11"/>
    </row>
    <row r="107" spans="12:15" x14ac:dyDescent="0.2">
      <c r="L107" s="10"/>
      <c r="M107" s="10"/>
      <c r="N107" s="11"/>
    </row>
    <row r="108" spans="12:15" x14ac:dyDescent="0.2">
      <c r="L108" s="10"/>
      <c r="M108" s="10"/>
      <c r="N108" s="11"/>
    </row>
    <row r="109" spans="12:15" x14ac:dyDescent="0.2">
      <c r="L109" s="10"/>
      <c r="M109" s="10"/>
      <c r="N109" s="11"/>
    </row>
    <row r="110" spans="12:15" x14ac:dyDescent="0.2">
      <c r="L110" s="10"/>
      <c r="M110" s="10"/>
      <c r="N110" s="11"/>
    </row>
    <row r="111" spans="12:15" x14ac:dyDescent="0.2">
      <c r="L111" s="10"/>
      <c r="M111" s="10"/>
      <c r="N111" s="11"/>
    </row>
    <row r="112" spans="12:15" x14ac:dyDescent="0.2">
      <c r="L112" s="10"/>
      <c r="M112" s="10"/>
      <c r="N112" s="11"/>
    </row>
    <row r="113" spans="12:14" x14ac:dyDescent="0.2">
      <c r="L113" s="10"/>
      <c r="M113" s="10"/>
      <c r="N113" s="11"/>
    </row>
    <row r="114" spans="12:14" x14ac:dyDescent="0.2">
      <c r="L114" s="10"/>
      <c r="M114" s="10"/>
      <c r="N114" s="11"/>
    </row>
    <row r="115" spans="12:14" x14ac:dyDescent="0.2">
      <c r="L115" s="10"/>
      <c r="M115" s="10"/>
      <c r="N115" s="11"/>
    </row>
    <row r="116" spans="12:14" x14ac:dyDescent="0.2">
      <c r="L116" s="10"/>
      <c r="M116" s="10"/>
      <c r="N116" s="11"/>
    </row>
    <row r="117" spans="12:14" x14ac:dyDescent="0.2">
      <c r="L117" s="10"/>
      <c r="M117" s="10"/>
      <c r="N117" s="11"/>
    </row>
    <row r="118" spans="12:14" x14ac:dyDescent="0.2">
      <c r="L118" s="10"/>
      <c r="M118" s="10"/>
      <c r="N118" s="11"/>
    </row>
    <row r="119" spans="12:14" x14ac:dyDescent="0.2">
      <c r="L119" s="10"/>
      <c r="M119" s="10"/>
      <c r="N119" s="11"/>
    </row>
    <row r="120" spans="12:14" x14ac:dyDescent="0.2">
      <c r="L120" s="10"/>
      <c r="M120" s="10"/>
      <c r="N120" s="11"/>
    </row>
    <row r="121" spans="12:14" x14ac:dyDescent="0.2">
      <c r="L121" s="10"/>
      <c r="M121" s="10"/>
      <c r="N121" s="11"/>
    </row>
    <row r="122" spans="12:14" x14ac:dyDescent="0.2">
      <c r="L122" s="10"/>
      <c r="M122" s="10"/>
      <c r="N122" s="11"/>
    </row>
    <row r="123" spans="12:14" x14ac:dyDescent="0.2">
      <c r="L123" s="10"/>
      <c r="M123" s="10"/>
      <c r="N123" s="11"/>
    </row>
    <row r="124" spans="12:14" x14ac:dyDescent="0.2">
      <c r="L124" s="10"/>
      <c r="M124" s="10"/>
      <c r="N124" s="11"/>
    </row>
    <row r="125" spans="12:14" x14ac:dyDescent="0.2">
      <c r="L125" s="10"/>
      <c r="M125" s="10"/>
      <c r="N125" s="11"/>
    </row>
    <row r="126" spans="12:14" x14ac:dyDescent="0.2">
      <c r="L126" s="10"/>
      <c r="M126" s="10"/>
      <c r="N126" s="11"/>
    </row>
    <row r="127" spans="12:14" x14ac:dyDescent="0.2">
      <c r="L127" s="10"/>
      <c r="M127" s="10"/>
      <c r="N127" s="11"/>
    </row>
    <row r="128" spans="12:14" x14ac:dyDescent="0.2">
      <c r="L128" s="10"/>
      <c r="M128" s="10"/>
      <c r="N128" s="11"/>
    </row>
    <row r="129" spans="12:14" x14ac:dyDescent="0.2">
      <c r="L129" s="10"/>
      <c r="M129" s="10"/>
      <c r="N129" s="11"/>
    </row>
    <row r="130" spans="12:14" x14ac:dyDescent="0.2">
      <c r="L130" s="10"/>
      <c r="M130" s="10"/>
      <c r="N130" s="11"/>
    </row>
    <row r="131" spans="12:14" x14ac:dyDescent="0.2">
      <c r="L131" s="10"/>
      <c r="M131" s="10"/>
      <c r="N131" s="11"/>
    </row>
    <row r="132" spans="12:14" x14ac:dyDescent="0.2">
      <c r="L132" s="10"/>
      <c r="M132" s="10"/>
      <c r="N132" s="11"/>
    </row>
    <row r="133" spans="12:14" x14ac:dyDescent="0.2">
      <c r="L133" s="10"/>
      <c r="M133" s="10"/>
      <c r="N133" s="11"/>
    </row>
    <row r="134" spans="12:14" x14ac:dyDescent="0.2">
      <c r="L134" s="10"/>
      <c r="M134" s="10"/>
      <c r="N134" s="11"/>
    </row>
    <row r="135" spans="12:14" x14ac:dyDescent="0.2">
      <c r="L135" s="10"/>
      <c r="M135" s="10"/>
      <c r="N135" s="11"/>
    </row>
    <row r="136" spans="12:14" x14ac:dyDescent="0.2">
      <c r="L136" s="10"/>
      <c r="M136" s="10"/>
      <c r="N136" s="11"/>
    </row>
    <row r="137" spans="12:14" x14ac:dyDescent="0.2">
      <c r="L137" s="10"/>
      <c r="M137" s="10"/>
      <c r="N137" s="11"/>
    </row>
    <row r="138" spans="12:14" x14ac:dyDescent="0.2">
      <c r="L138" s="10"/>
      <c r="M138" s="10"/>
      <c r="N138" s="11"/>
    </row>
    <row r="139" spans="12:14" x14ac:dyDescent="0.2">
      <c r="L139" s="10"/>
      <c r="M139" s="10"/>
      <c r="N139" s="11"/>
    </row>
    <row r="140" spans="12:14" x14ac:dyDescent="0.2">
      <c r="L140" s="10"/>
      <c r="M140" s="10"/>
      <c r="N140" s="11"/>
    </row>
    <row r="141" spans="12:14" x14ac:dyDescent="0.2">
      <c r="L141" s="10"/>
      <c r="M141" s="10"/>
      <c r="N141" s="11"/>
    </row>
    <row r="142" spans="12:14" x14ac:dyDescent="0.2">
      <c r="L142" s="10"/>
      <c r="M142" s="10"/>
      <c r="N142" s="11"/>
    </row>
    <row r="143" spans="12:14" x14ac:dyDescent="0.2">
      <c r="L143" s="10"/>
      <c r="M143" s="10"/>
      <c r="N143" s="11"/>
    </row>
    <row r="144" spans="12:14" x14ac:dyDescent="0.2">
      <c r="L144" s="10"/>
      <c r="M144" s="10"/>
      <c r="N144" s="11"/>
    </row>
    <row r="145" spans="12:14" x14ac:dyDescent="0.2">
      <c r="L145" s="10"/>
      <c r="M145" s="10"/>
      <c r="N145" s="11"/>
    </row>
    <row r="146" spans="12:14" x14ac:dyDescent="0.2">
      <c r="L146" s="10"/>
      <c r="M146" s="10"/>
      <c r="N146" s="11"/>
    </row>
    <row r="147" spans="12:14" x14ac:dyDescent="0.2">
      <c r="L147" s="10"/>
      <c r="M147" s="10"/>
      <c r="N147" s="11"/>
    </row>
    <row r="148" spans="12:14" x14ac:dyDescent="0.2">
      <c r="L148" s="10"/>
      <c r="M148" s="10"/>
      <c r="N148" s="11"/>
    </row>
    <row r="149" spans="12:14" x14ac:dyDescent="0.2">
      <c r="L149" s="10"/>
      <c r="M149" s="10"/>
      <c r="N149" s="11"/>
    </row>
    <row r="150" spans="12:14" x14ac:dyDescent="0.2">
      <c r="L150" s="10"/>
      <c r="M150" s="10"/>
      <c r="N150" s="11"/>
    </row>
    <row r="151" spans="12:14" x14ac:dyDescent="0.2">
      <c r="L151" s="10"/>
      <c r="M151" s="10"/>
      <c r="N151" s="11"/>
    </row>
    <row r="152" spans="12:14" x14ac:dyDescent="0.2">
      <c r="L152" s="10"/>
      <c r="M152" s="10"/>
      <c r="N152" s="11"/>
    </row>
    <row r="153" spans="12:14" x14ac:dyDescent="0.2">
      <c r="L153" s="10"/>
      <c r="M153" s="10"/>
      <c r="N153" s="11"/>
    </row>
    <row r="154" spans="12:14" x14ac:dyDescent="0.2">
      <c r="L154" s="10"/>
      <c r="M154" s="10"/>
      <c r="N154" s="11"/>
    </row>
    <row r="155" spans="12:14" x14ac:dyDescent="0.2">
      <c r="L155" s="10"/>
      <c r="M155" s="10"/>
      <c r="N155" s="11"/>
    </row>
    <row r="156" spans="12:14" x14ac:dyDescent="0.2">
      <c r="L156" s="10"/>
      <c r="M156" s="10"/>
      <c r="N156" s="11"/>
    </row>
    <row r="157" spans="12:14" x14ac:dyDescent="0.2">
      <c r="L157" s="10"/>
      <c r="M157" s="10"/>
      <c r="N157" s="11"/>
    </row>
    <row r="158" spans="12:14" x14ac:dyDescent="0.2">
      <c r="L158" s="10"/>
      <c r="M158" s="10"/>
      <c r="N158" s="11"/>
    </row>
    <row r="159" spans="12:14" x14ac:dyDescent="0.2">
      <c r="L159" s="10"/>
      <c r="M159" s="10"/>
      <c r="N159" s="11"/>
    </row>
    <row r="160" spans="12:14" x14ac:dyDescent="0.2">
      <c r="L160" s="10"/>
      <c r="M160" s="10"/>
      <c r="N160" s="11"/>
    </row>
    <row r="161" spans="12:14" x14ac:dyDescent="0.2">
      <c r="L161" s="10"/>
      <c r="M161" s="10"/>
      <c r="N161" s="11"/>
    </row>
    <row r="162" spans="12:14" x14ac:dyDescent="0.2">
      <c r="L162" s="10"/>
      <c r="M162" s="10"/>
      <c r="N162" s="11"/>
    </row>
    <row r="163" spans="12:14" x14ac:dyDescent="0.2">
      <c r="L163" s="10"/>
      <c r="M163" s="10"/>
      <c r="N163" s="11"/>
    </row>
    <row r="164" spans="12:14" x14ac:dyDescent="0.2">
      <c r="L164" s="10"/>
      <c r="M164" s="10"/>
      <c r="N164" s="11"/>
    </row>
    <row r="165" spans="12:14" x14ac:dyDescent="0.2">
      <c r="L165" s="10"/>
      <c r="M165" s="10"/>
      <c r="N165" s="11"/>
    </row>
    <row r="166" spans="12:14" x14ac:dyDescent="0.2">
      <c r="L166" s="10"/>
      <c r="M166" s="10"/>
      <c r="N166" s="11"/>
    </row>
    <row r="167" spans="12:14" x14ac:dyDescent="0.2">
      <c r="L167" s="10"/>
      <c r="M167" s="10"/>
      <c r="N167" s="11"/>
    </row>
    <row r="168" spans="12:14" x14ac:dyDescent="0.2">
      <c r="L168" s="10"/>
      <c r="M168" s="10"/>
      <c r="N168" s="11"/>
    </row>
    <row r="169" spans="12:14" x14ac:dyDescent="0.2">
      <c r="L169" s="10"/>
      <c r="M169" s="10"/>
      <c r="N169" s="11"/>
    </row>
    <row r="170" spans="12:14" x14ac:dyDescent="0.2">
      <c r="L170" s="10"/>
      <c r="M170" s="10"/>
      <c r="N170" s="11"/>
    </row>
    <row r="171" spans="12:14" x14ac:dyDescent="0.2">
      <c r="L171" s="10"/>
      <c r="M171" s="10"/>
      <c r="N171" s="11"/>
    </row>
    <row r="172" spans="12:14" x14ac:dyDescent="0.2">
      <c r="L172" s="10"/>
      <c r="M172" s="10"/>
      <c r="N172" s="11"/>
    </row>
    <row r="173" spans="12:14" x14ac:dyDescent="0.2">
      <c r="L173" s="10"/>
      <c r="M173" s="10"/>
      <c r="N173" s="11"/>
    </row>
    <row r="174" spans="12:14" x14ac:dyDescent="0.2">
      <c r="L174" s="10"/>
      <c r="M174" s="10"/>
      <c r="N174" s="11"/>
    </row>
    <row r="175" spans="12:14" x14ac:dyDescent="0.2">
      <c r="L175" s="10"/>
      <c r="M175" s="10"/>
      <c r="N175" s="11"/>
    </row>
    <row r="176" spans="12:14" x14ac:dyDescent="0.2">
      <c r="L176" s="10"/>
      <c r="M176" s="10"/>
      <c r="N176" s="11"/>
    </row>
    <row r="177" spans="12:14" x14ac:dyDescent="0.2">
      <c r="L177" s="10"/>
      <c r="M177" s="10"/>
      <c r="N177" s="11"/>
    </row>
    <row r="178" spans="12:14" x14ac:dyDescent="0.2">
      <c r="L178" s="10"/>
      <c r="M178" s="10"/>
      <c r="N178" s="11"/>
    </row>
    <row r="179" spans="12:14" x14ac:dyDescent="0.2">
      <c r="L179" s="10"/>
      <c r="M179" s="10"/>
      <c r="N179" s="11"/>
    </row>
    <row r="180" spans="12:14" x14ac:dyDescent="0.2">
      <c r="L180" s="10"/>
      <c r="M180" s="10"/>
      <c r="N180" s="11"/>
    </row>
    <row r="181" spans="12:14" x14ac:dyDescent="0.2">
      <c r="L181" s="10"/>
      <c r="M181" s="10"/>
      <c r="N181" s="11"/>
    </row>
    <row r="182" spans="12:14" x14ac:dyDescent="0.2">
      <c r="L182" s="10"/>
      <c r="M182" s="10"/>
      <c r="N182" s="11"/>
    </row>
    <row r="183" spans="12:14" x14ac:dyDescent="0.2">
      <c r="L183" s="10"/>
      <c r="M183" s="10"/>
      <c r="N183" s="11"/>
    </row>
    <row r="184" spans="12:14" x14ac:dyDescent="0.2">
      <c r="L184" s="10"/>
      <c r="M184" s="10"/>
      <c r="N184" s="11"/>
    </row>
    <row r="185" spans="12:14" x14ac:dyDescent="0.2">
      <c r="L185" s="10"/>
      <c r="M185" s="10"/>
      <c r="N185" s="11"/>
    </row>
    <row r="186" spans="12:14" x14ac:dyDescent="0.2">
      <c r="L186" s="10"/>
      <c r="M186" s="10"/>
      <c r="N186" s="11"/>
    </row>
    <row r="187" spans="12:14" x14ac:dyDescent="0.2">
      <c r="L187" s="10"/>
      <c r="M187" s="10"/>
      <c r="N187" s="11"/>
    </row>
    <row r="188" spans="12:14" x14ac:dyDescent="0.2">
      <c r="L188" s="10"/>
      <c r="M188" s="10"/>
      <c r="N188" s="11"/>
    </row>
    <row r="189" spans="12:14" x14ac:dyDescent="0.2">
      <c r="L189" s="10"/>
      <c r="M189" s="10"/>
      <c r="N189" s="11"/>
    </row>
    <row r="190" spans="12:14" x14ac:dyDescent="0.2">
      <c r="L190" s="10"/>
      <c r="M190" s="10"/>
      <c r="N190" s="11"/>
    </row>
    <row r="191" spans="12:14" x14ac:dyDescent="0.2">
      <c r="L191" s="10"/>
      <c r="M191" s="10"/>
      <c r="N191" s="11"/>
    </row>
    <row r="192" spans="12:14" x14ac:dyDescent="0.2">
      <c r="L192" s="10"/>
      <c r="M192" s="10"/>
      <c r="N192" s="11"/>
    </row>
    <row r="193" spans="12:14" x14ac:dyDescent="0.2">
      <c r="L193" s="10"/>
      <c r="M193" s="10"/>
      <c r="N193" s="11"/>
    </row>
    <row r="194" spans="12:14" x14ac:dyDescent="0.2">
      <c r="L194" s="10"/>
      <c r="M194" s="10"/>
      <c r="N194" s="11"/>
    </row>
    <row r="195" spans="12:14" x14ac:dyDescent="0.2">
      <c r="L195" s="10"/>
      <c r="M195" s="10"/>
      <c r="N195" s="11"/>
    </row>
    <row r="196" spans="12:14" x14ac:dyDescent="0.2">
      <c r="L196" s="10"/>
      <c r="M196" s="10"/>
      <c r="N196" s="11"/>
    </row>
    <row r="197" spans="12:14" x14ac:dyDescent="0.2">
      <c r="L197" s="10"/>
      <c r="M197" s="10"/>
      <c r="N197" s="11"/>
    </row>
    <row r="198" spans="12:14" x14ac:dyDescent="0.2">
      <c r="L198" s="10"/>
      <c r="M198" s="10"/>
      <c r="N198" s="11"/>
    </row>
    <row r="199" spans="12:14" x14ac:dyDescent="0.2">
      <c r="L199" s="10"/>
      <c r="M199" s="10"/>
      <c r="N199" s="11"/>
    </row>
    <row r="200" spans="12:14" x14ac:dyDescent="0.2">
      <c r="L200" s="10"/>
      <c r="M200" s="10"/>
      <c r="N200" s="11"/>
    </row>
    <row r="201" spans="12:14" x14ac:dyDescent="0.2">
      <c r="L201" s="10"/>
      <c r="M201" s="10"/>
      <c r="N201" s="11"/>
    </row>
    <row r="202" spans="12:14" x14ac:dyDescent="0.2">
      <c r="L202" s="10"/>
      <c r="M202" s="10"/>
      <c r="N202" s="11"/>
    </row>
    <row r="203" spans="12:14" x14ac:dyDescent="0.2">
      <c r="L203" s="10"/>
      <c r="M203" s="10"/>
      <c r="N203" s="11"/>
    </row>
    <row r="204" spans="12:14" x14ac:dyDescent="0.2">
      <c r="L204" s="10"/>
      <c r="M204" s="10"/>
      <c r="N204" s="11"/>
    </row>
    <row r="205" spans="12:14" x14ac:dyDescent="0.2">
      <c r="L205" s="10"/>
      <c r="M205" s="10"/>
      <c r="N205" s="11"/>
    </row>
    <row r="206" spans="12:14" x14ac:dyDescent="0.2">
      <c r="L206" s="10"/>
      <c r="M206" s="10"/>
      <c r="N206" s="11"/>
    </row>
    <row r="207" spans="12:14" x14ac:dyDescent="0.2">
      <c r="L207" s="10"/>
      <c r="M207" s="10"/>
      <c r="N207" s="11"/>
    </row>
    <row r="208" spans="12:14" x14ac:dyDescent="0.2">
      <c r="L208" s="10"/>
      <c r="M208" s="10"/>
      <c r="N208" s="11"/>
    </row>
    <row r="209" spans="12:14" x14ac:dyDescent="0.2">
      <c r="L209" s="10"/>
      <c r="M209" s="10"/>
      <c r="N209" s="11"/>
    </row>
    <row r="210" spans="12:14" x14ac:dyDescent="0.2">
      <c r="L210" s="10"/>
      <c r="M210" s="10"/>
      <c r="N210" s="11"/>
    </row>
    <row r="211" spans="12:14" x14ac:dyDescent="0.2">
      <c r="L211" s="10"/>
      <c r="M211" s="10"/>
      <c r="N211" s="11"/>
    </row>
    <row r="212" spans="12:14" x14ac:dyDescent="0.2">
      <c r="L212" s="10"/>
      <c r="M212" s="10"/>
      <c r="N212" s="11"/>
    </row>
    <row r="213" spans="12:14" x14ac:dyDescent="0.2">
      <c r="L213" s="10"/>
      <c r="M213" s="10"/>
      <c r="N213" s="11"/>
    </row>
    <row r="214" spans="12:14" x14ac:dyDescent="0.2">
      <c r="L214" s="10"/>
      <c r="M214" s="10"/>
      <c r="N214" s="11"/>
    </row>
    <row r="215" spans="12:14" x14ac:dyDescent="0.2">
      <c r="L215" s="10"/>
      <c r="M215" s="10"/>
      <c r="N215" s="11"/>
    </row>
    <row r="216" spans="12:14" x14ac:dyDescent="0.2">
      <c r="L216" s="10"/>
      <c r="M216" s="10"/>
      <c r="N216" s="11"/>
    </row>
    <row r="217" spans="12:14" x14ac:dyDescent="0.2">
      <c r="L217" s="10"/>
      <c r="M217" s="10"/>
      <c r="N217" s="11"/>
    </row>
    <row r="218" spans="12:14" x14ac:dyDescent="0.2">
      <c r="L218" s="10"/>
      <c r="M218" s="10"/>
      <c r="N218" s="11"/>
    </row>
    <row r="219" spans="12:14" x14ac:dyDescent="0.2">
      <c r="L219" s="10"/>
      <c r="M219" s="10"/>
      <c r="N219" s="11"/>
    </row>
    <row r="220" spans="12:14" x14ac:dyDescent="0.2">
      <c r="L220" s="10"/>
      <c r="M220" s="10"/>
      <c r="N220" s="11"/>
    </row>
    <row r="221" spans="12:14" x14ac:dyDescent="0.2">
      <c r="L221" s="10"/>
      <c r="M221" s="10"/>
      <c r="N221" s="11"/>
    </row>
    <row r="222" spans="12:14" x14ac:dyDescent="0.2">
      <c r="L222" s="10"/>
      <c r="M222" s="10"/>
      <c r="N222" s="11"/>
    </row>
    <row r="223" spans="12:14" x14ac:dyDescent="0.2">
      <c r="L223" s="10"/>
      <c r="M223" s="10"/>
      <c r="N223" s="11"/>
    </row>
    <row r="224" spans="12:14" x14ac:dyDescent="0.2">
      <c r="L224" s="10"/>
      <c r="M224" s="10"/>
      <c r="N224" s="11"/>
    </row>
    <row r="225" spans="12:14" x14ac:dyDescent="0.2">
      <c r="L225" s="10"/>
      <c r="M225" s="10"/>
      <c r="N225" s="11"/>
    </row>
    <row r="226" spans="12:14" x14ac:dyDescent="0.2">
      <c r="L226" s="10"/>
      <c r="M226" s="10"/>
      <c r="N226" s="11"/>
    </row>
    <row r="227" spans="12:14" x14ac:dyDescent="0.2">
      <c r="L227" s="10"/>
      <c r="M227" s="10"/>
      <c r="N227" s="11"/>
    </row>
    <row r="228" spans="12:14" x14ac:dyDescent="0.2">
      <c r="L228" s="10"/>
      <c r="M228" s="10"/>
      <c r="N228" s="11"/>
    </row>
    <row r="229" spans="12:14" x14ac:dyDescent="0.2">
      <c r="L229" s="10"/>
      <c r="M229" s="10"/>
      <c r="N229" s="11"/>
    </row>
    <row r="230" spans="12:14" x14ac:dyDescent="0.2">
      <c r="L230" s="10"/>
      <c r="M230" s="10"/>
      <c r="N230" s="11"/>
    </row>
    <row r="231" spans="12:14" x14ac:dyDescent="0.2">
      <c r="L231" s="10"/>
      <c r="M231" s="10"/>
      <c r="N231" s="11"/>
    </row>
    <row r="232" spans="12:14" x14ac:dyDescent="0.2">
      <c r="L232" s="10"/>
      <c r="M232" s="10"/>
      <c r="N232" s="11"/>
    </row>
    <row r="233" spans="12:14" x14ac:dyDescent="0.2">
      <c r="L233" s="10"/>
      <c r="M233" s="10"/>
      <c r="N233" s="11"/>
    </row>
    <row r="234" spans="12:14" x14ac:dyDescent="0.2">
      <c r="L234" s="10"/>
      <c r="M234" s="10"/>
      <c r="N234" s="11"/>
    </row>
    <row r="235" spans="12:14" x14ac:dyDescent="0.2">
      <c r="L235" s="10"/>
      <c r="M235" s="10"/>
      <c r="N235" s="11"/>
    </row>
    <row r="236" spans="12:14" x14ac:dyDescent="0.2">
      <c r="L236" s="10"/>
      <c r="M236" s="10"/>
      <c r="N236" s="11"/>
    </row>
    <row r="237" spans="12:14" x14ac:dyDescent="0.2">
      <c r="L237" s="10"/>
      <c r="M237" s="10"/>
      <c r="N237" s="11"/>
    </row>
    <row r="238" spans="12:14" x14ac:dyDescent="0.2">
      <c r="L238" s="10"/>
      <c r="M238" s="10"/>
      <c r="N238" s="11"/>
    </row>
    <row r="239" spans="12:14" x14ac:dyDescent="0.2">
      <c r="L239" s="10"/>
      <c r="M239" s="10"/>
      <c r="N239" s="11"/>
    </row>
    <row r="240" spans="12:14" x14ac:dyDescent="0.2">
      <c r="L240" s="10"/>
      <c r="M240" s="10"/>
      <c r="N240" s="11"/>
    </row>
    <row r="241" spans="12:14" x14ac:dyDescent="0.2">
      <c r="L241" s="10"/>
      <c r="M241" s="10"/>
      <c r="N241" s="11"/>
    </row>
    <row r="242" spans="12:14" x14ac:dyDescent="0.2">
      <c r="L242" s="10"/>
      <c r="M242" s="10"/>
      <c r="N242" s="11"/>
    </row>
    <row r="243" spans="12:14" x14ac:dyDescent="0.2">
      <c r="L243" s="10"/>
      <c r="M243" s="10"/>
      <c r="N243" s="11"/>
    </row>
    <row r="244" spans="12:14" x14ac:dyDescent="0.2">
      <c r="L244" s="10"/>
      <c r="M244" s="10"/>
      <c r="N244" s="11"/>
    </row>
    <row r="245" spans="12:14" x14ac:dyDescent="0.2">
      <c r="L245" s="10"/>
      <c r="M245" s="10"/>
      <c r="N245" s="11"/>
    </row>
    <row r="246" spans="12:14" x14ac:dyDescent="0.2">
      <c r="L246" s="10"/>
      <c r="M246" s="10"/>
      <c r="N246" s="11"/>
    </row>
    <row r="247" spans="12:14" x14ac:dyDescent="0.2">
      <c r="L247" s="10"/>
      <c r="M247" s="10"/>
      <c r="N247" s="11"/>
    </row>
    <row r="248" spans="12:14" x14ac:dyDescent="0.2">
      <c r="L248" s="10"/>
      <c r="M248" s="10"/>
      <c r="N248" s="11"/>
    </row>
    <row r="249" spans="12:14" x14ac:dyDescent="0.2">
      <c r="L249" s="10"/>
      <c r="M249" s="10"/>
      <c r="N249" s="11"/>
    </row>
    <row r="250" spans="12:14" x14ac:dyDescent="0.2">
      <c r="L250" s="10"/>
      <c r="M250" s="10"/>
      <c r="N250" s="11"/>
    </row>
    <row r="251" spans="12:14" x14ac:dyDescent="0.2">
      <c r="L251" s="10"/>
      <c r="M251" s="10"/>
      <c r="N251" s="11"/>
    </row>
    <row r="252" spans="12:14" x14ac:dyDescent="0.2">
      <c r="L252" s="10"/>
      <c r="M252" s="10"/>
      <c r="N252" s="11"/>
    </row>
    <row r="253" spans="12:14" x14ac:dyDescent="0.2">
      <c r="L253" s="10"/>
      <c r="M253" s="10"/>
      <c r="N253" s="11"/>
    </row>
    <row r="254" spans="12:14" x14ac:dyDescent="0.2">
      <c r="L254" s="10"/>
      <c r="M254" s="10"/>
      <c r="N254" s="11"/>
    </row>
    <row r="255" spans="12:14" x14ac:dyDescent="0.2">
      <c r="L255" s="10"/>
      <c r="M255" s="10"/>
      <c r="N255" s="11"/>
    </row>
    <row r="256" spans="12:14" x14ac:dyDescent="0.2">
      <c r="L256" s="10"/>
      <c r="M256" s="10"/>
      <c r="N256" s="11"/>
    </row>
    <row r="257" spans="12:14" x14ac:dyDescent="0.2">
      <c r="L257" s="10"/>
      <c r="M257" s="10"/>
      <c r="N257" s="11"/>
    </row>
    <row r="258" spans="12:14" x14ac:dyDescent="0.2">
      <c r="L258" s="10"/>
      <c r="M258" s="10"/>
      <c r="N258" s="11"/>
    </row>
    <row r="259" spans="12:14" x14ac:dyDescent="0.2">
      <c r="L259" s="10"/>
      <c r="M259" s="10"/>
      <c r="N259" s="11"/>
    </row>
    <row r="260" spans="12:14" x14ac:dyDescent="0.2">
      <c r="L260" s="10"/>
      <c r="M260" s="10"/>
      <c r="N260" s="11"/>
    </row>
    <row r="261" spans="12:14" x14ac:dyDescent="0.2">
      <c r="L261" s="10"/>
      <c r="M261" s="10"/>
      <c r="N261" s="11"/>
    </row>
    <row r="262" spans="12:14" x14ac:dyDescent="0.2">
      <c r="L262" s="10"/>
      <c r="M262" s="10"/>
      <c r="N262" s="11"/>
    </row>
    <row r="263" spans="12:14" x14ac:dyDescent="0.2">
      <c r="L263" s="10"/>
      <c r="M263" s="10"/>
      <c r="N263" s="11"/>
    </row>
    <row r="264" spans="12:14" x14ac:dyDescent="0.2">
      <c r="L264" s="10"/>
      <c r="M264" s="10"/>
      <c r="N264" s="11"/>
    </row>
    <row r="265" spans="12:14" x14ac:dyDescent="0.2">
      <c r="L265" s="10"/>
      <c r="M265" s="10"/>
      <c r="N265" s="11"/>
    </row>
    <row r="266" spans="12:14" x14ac:dyDescent="0.2">
      <c r="L266" s="10"/>
      <c r="M266" s="10"/>
      <c r="N266" s="11"/>
    </row>
    <row r="267" spans="12:14" x14ac:dyDescent="0.2">
      <c r="L267" s="10"/>
      <c r="M267" s="10"/>
      <c r="N267" s="11"/>
    </row>
  </sheetData>
  <mergeCells count="1">
    <mergeCell ref="L10:N10"/>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13</vt:i4>
      </vt:variant>
    </vt:vector>
  </HeadingPairs>
  <TitlesOfParts>
    <vt:vector size="13" baseType="lpstr">
      <vt:lpstr>Contents</vt:lpstr>
      <vt:lpstr>01_The_Roundabout_Shattering</vt:lpstr>
      <vt:lpstr>02_Growing_Divides_Income_Falls</vt:lpstr>
      <vt:lpstr>03_Hunger_HIgh_OECD_Inequality</vt:lpstr>
      <vt:lpstr>04_Hunger_European_Inequality</vt:lpstr>
      <vt:lpstr>05_Hunger_Europe_Ranking_2022</vt:lpstr>
      <vt:lpstr>06_Precarity_USA_House_Sales</vt:lpstr>
      <vt:lpstr>07_Waste_Industry_1999_2019</vt:lpstr>
      <vt:lpstr>08_Waste_Jobs_1979_1999_2019</vt:lpstr>
      <vt:lpstr>09_Waste_Strikes_1891_2023</vt:lpstr>
      <vt:lpstr>10_Exploitation_State_Education</vt:lpstr>
      <vt:lpstr>11_Fear_Child_Mortality_2015_20</vt:lpstr>
      <vt:lpstr>12_A_Failing_State_Fragility</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Shattered Nation</dc:title>
  <dc:subject/>
  <dc:creator>Danny Dorling</dc:creator>
  <cp:keywords/>
  <dc:description/>
  <cp:lastModifiedBy>Benjamin David Hennig</cp:lastModifiedBy>
  <dcterms:created xsi:type="dcterms:W3CDTF">2023-04-29T07:48:31Z</dcterms:created>
  <dcterms:modified xsi:type="dcterms:W3CDTF">2023-05-25T21:17:48Z</dcterms:modified>
  <cp:category/>
</cp:coreProperties>
</file>