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722"/>
  <workbookPr showInkAnnotation="0" autoCompressPictures="0"/>
  <bookViews>
    <workbookView xWindow="28820" yWindow="4540" windowWidth="19320" windowHeight="15480" firstSheet="17" activeTab="25"/>
  </bookViews>
  <sheets>
    <sheet name="t8.00" sheetId="28" r:id="rId1"/>
    <sheet name="g8.01" sheetId="3" r:id="rId2"/>
    <sheet name="g8.02" sheetId="8" r:id="rId3"/>
    <sheet name="g8.03" sheetId="9" r:id="rId4"/>
    <sheet name="g8.04" sheetId="10" r:id="rId5"/>
    <sheet name="g8.05" sheetId="11" r:id="rId6"/>
    <sheet name="g8.06" sheetId="6" r:id="rId7"/>
    <sheet name="g8.07" sheetId="7" r:id="rId8"/>
    <sheet name="g8.08" sheetId="4" r:id="rId9"/>
    <sheet name="g8.09" sheetId="5" r:id="rId10"/>
    <sheet name="g8.10" sheetId="12" r:id="rId11"/>
    <sheet name="g8.11" sheetId="13" r:id="rId12"/>
    <sheet name="g8.12" sheetId="14" r:id="rId13"/>
    <sheet name="g8.13" sheetId="15" r:id="rId14"/>
    <sheet name="g8.14" sheetId="16" r:id="rId15"/>
    <sheet name="g8.15" sheetId="17" r:id="rId16"/>
    <sheet name="g8.16" sheetId="18" r:id="rId17"/>
    <sheet name="g8.17" sheetId="26" r:id="rId18"/>
    <sheet name="g8.18" sheetId="27" r:id="rId19"/>
    <sheet name="g8.19" sheetId="20" r:id="rId20"/>
    <sheet name="g8.20" sheetId="21" r:id="rId21"/>
    <sheet name="g8.21" sheetId="22" r:id="rId22"/>
    <sheet name="g8.22" sheetId="23" r:id="rId23"/>
    <sheet name="g8.23" sheetId="24" r:id="rId24"/>
    <sheet name="g8.24" sheetId="25" r:id="rId25"/>
    <sheet name="g8.25" sheetId="19" r:id="rId26"/>
    <sheet name="archipelago2001" sheetId="1" r:id="rId27"/>
    <sheet name="notes" sheetId="2" r:id="rId28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G38" i="1" l="1"/>
  <c r="CG39" i="1"/>
  <c r="CG40" i="1"/>
  <c r="CG41" i="1"/>
  <c r="CG42" i="1"/>
  <c r="CG43" i="1"/>
  <c r="CG44" i="1"/>
  <c r="CG45" i="1"/>
  <c r="CG46" i="1"/>
  <c r="CG47" i="1"/>
  <c r="CG48" i="1"/>
  <c r="CG37" i="1"/>
  <c r="AY3" i="1"/>
  <c r="BA3" i="1"/>
  <c r="AY4" i="1"/>
  <c r="BA4" i="1"/>
  <c r="AY5" i="1"/>
  <c r="BA5" i="1"/>
  <c r="AY6" i="1"/>
  <c r="BA6" i="1"/>
  <c r="AY7" i="1"/>
  <c r="BA7" i="1"/>
  <c r="AY8" i="1"/>
  <c r="BA8" i="1"/>
  <c r="AY9" i="1"/>
  <c r="BA9" i="1"/>
  <c r="AY10" i="1"/>
  <c r="BA10" i="1"/>
  <c r="AY11" i="1"/>
  <c r="BA11" i="1"/>
  <c r="AY12" i="1"/>
  <c r="BA12" i="1"/>
  <c r="AY13" i="1"/>
  <c r="BA13" i="1"/>
  <c r="AY14" i="1"/>
  <c r="BA14" i="1"/>
  <c r="AY15" i="1"/>
  <c r="BA15" i="1"/>
  <c r="AY16" i="1"/>
  <c r="BA16" i="1"/>
  <c r="AY17" i="1"/>
  <c r="BA17" i="1"/>
  <c r="AY18" i="1"/>
  <c r="BA18" i="1"/>
  <c r="AY19" i="1"/>
  <c r="BA19" i="1"/>
  <c r="AY20" i="1"/>
  <c r="BA20" i="1"/>
  <c r="AY21" i="1"/>
  <c r="BA21" i="1"/>
  <c r="AY22" i="1"/>
  <c r="BA22" i="1"/>
  <c r="AY23" i="1"/>
  <c r="BA23" i="1"/>
  <c r="AY24" i="1"/>
  <c r="BA24" i="1"/>
  <c r="AY25" i="1"/>
  <c r="BA25" i="1"/>
  <c r="AY26" i="1"/>
  <c r="BA26" i="1"/>
  <c r="AY27" i="1"/>
  <c r="BA27" i="1"/>
  <c r="AY28" i="1"/>
  <c r="BA28" i="1"/>
  <c r="AY29" i="1"/>
  <c r="BA29" i="1"/>
  <c r="AY30" i="1"/>
  <c r="BA30" i="1"/>
  <c r="AY31" i="1"/>
  <c r="BA31" i="1"/>
  <c r="AY32" i="1"/>
  <c r="BA32" i="1"/>
  <c r="AY33" i="1"/>
  <c r="BA33" i="1"/>
  <c r="AY34" i="1"/>
  <c r="BA34" i="1"/>
  <c r="AY2" i="1"/>
  <c r="BA2" i="1"/>
  <c r="BD2" i="1"/>
  <c r="BC2" i="1"/>
  <c r="BB2" i="1"/>
  <c r="BE2" i="1"/>
  <c r="BB3" i="1"/>
  <c r="BC3" i="1"/>
  <c r="BD3" i="1"/>
  <c r="BE3" i="1"/>
  <c r="BB4" i="1"/>
  <c r="BC4" i="1"/>
  <c r="BD4" i="1"/>
  <c r="BE4" i="1"/>
  <c r="BB5" i="1"/>
  <c r="BC5" i="1"/>
  <c r="BD5" i="1"/>
  <c r="BE5" i="1"/>
  <c r="BB6" i="1"/>
  <c r="BC6" i="1"/>
  <c r="BD6" i="1"/>
  <c r="BE6" i="1"/>
  <c r="BB7" i="1"/>
  <c r="BC7" i="1"/>
  <c r="BD7" i="1"/>
  <c r="BE7" i="1"/>
  <c r="BB8" i="1"/>
  <c r="BC8" i="1"/>
  <c r="BD8" i="1"/>
  <c r="BE8" i="1"/>
  <c r="BB9" i="1"/>
  <c r="BC9" i="1"/>
  <c r="BD9" i="1"/>
  <c r="BE9" i="1"/>
  <c r="BB10" i="1"/>
  <c r="BC10" i="1"/>
  <c r="BD10" i="1"/>
  <c r="BE10" i="1"/>
  <c r="BB11" i="1"/>
  <c r="BC11" i="1"/>
  <c r="BD11" i="1"/>
  <c r="BE11" i="1"/>
  <c r="BB12" i="1"/>
  <c r="BC12" i="1"/>
  <c r="BD12" i="1"/>
  <c r="BE12" i="1"/>
  <c r="BB13" i="1"/>
  <c r="BC13" i="1"/>
  <c r="BD13" i="1"/>
  <c r="BE13" i="1"/>
  <c r="BB14" i="1"/>
  <c r="BC14" i="1"/>
  <c r="BD14" i="1"/>
  <c r="BE14" i="1"/>
  <c r="BB15" i="1"/>
  <c r="BC15" i="1"/>
  <c r="BD15" i="1"/>
  <c r="BE15" i="1"/>
  <c r="BB16" i="1"/>
  <c r="BC16" i="1"/>
  <c r="BD16" i="1"/>
  <c r="BE16" i="1"/>
  <c r="BB17" i="1"/>
  <c r="BC17" i="1"/>
  <c r="BD17" i="1"/>
  <c r="BE17" i="1"/>
  <c r="BB18" i="1"/>
  <c r="BC18" i="1"/>
  <c r="BD18" i="1"/>
  <c r="BE18" i="1"/>
  <c r="BB19" i="1"/>
  <c r="BC19" i="1"/>
  <c r="BD19" i="1"/>
  <c r="BE19" i="1"/>
  <c r="BB20" i="1"/>
  <c r="BC20" i="1"/>
  <c r="BD20" i="1"/>
  <c r="BE20" i="1"/>
  <c r="BB21" i="1"/>
  <c r="BC21" i="1"/>
  <c r="BD21" i="1"/>
  <c r="BE21" i="1"/>
  <c r="BB22" i="1"/>
  <c r="BC22" i="1"/>
  <c r="BD22" i="1"/>
  <c r="BE22" i="1"/>
  <c r="BB23" i="1"/>
  <c r="BC23" i="1"/>
  <c r="BD23" i="1"/>
  <c r="BE23" i="1"/>
  <c r="BB24" i="1"/>
  <c r="BC24" i="1"/>
  <c r="BD24" i="1"/>
  <c r="BE24" i="1"/>
  <c r="BB25" i="1"/>
  <c r="BC25" i="1"/>
  <c r="BD25" i="1"/>
  <c r="BE25" i="1"/>
  <c r="BB26" i="1"/>
  <c r="BC26" i="1"/>
  <c r="BD26" i="1"/>
  <c r="BE26" i="1"/>
  <c r="BB27" i="1"/>
  <c r="BC27" i="1"/>
  <c r="BD27" i="1"/>
  <c r="BE27" i="1"/>
  <c r="BB28" i="1"/>
  <c r="BC28" i="1"/>
  <c r="BD28" i="1"/>
  <c r="BE28" i="1"/>
  <c r="BB29" i="1"/>
  <c r="BC29" i="1"/>
  <c r="BD29" i="1"/>
  <c r="BE29" i="1"/>
  <c r="BB30" i="1"/>
  <c r="BC30" i="1"/>
  <c r="BD30" i="1"/>
  <c r="BE30" i="1"/>
  <c r="BB31" i="1"/>
  <c r="BC31" i="1"/>
  <c r="BD31" i="1"/>
  <c r="BE31" i="1"/>
  <c r="BB32" i="1"/>
  <c r="BC32" i="1"/>
  <c r="BD32" i="1"/>
  <c r="BE32" i="1"/>
  <c r="BB33" i="1"/>
  <c r="BC33" i="1"/>
  <c r="BD33" i="1"/>
  <c r="BE33" i="1"/>
  <c r="BB34" i="1"/>
  <c r="BC34" i="1"/>
  <c r="BD34" i="1"/>
  <c r="BE34" i="1"/>
  <c r="P2" i="1"/>
  <c r="P34" i="1"/>
  <c r="P6" i="1"/>
  <c r="P8" i="1"/>
  <c r="P13" i="1"/>
  <c r="P14" i="1"/>
  <c r="P3" i="1"/>
  <c r="P4" i="1"/>
  <c r="P5" i="1"/>
  <c r="P7" i="1"/>
  <c r="P9" i="1"/>
  <c r="P10" i="1"/>
  <c r="P11" i="1"/>
  <c r="P12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Q2" i="1"/>
  <c r="Q34" i="1"/>
  <c r="Q6" i="1"/>
  <c r="Q8" i="1"/>
  <c r="Q13" i="1"/>
  <c r="Q14" i="1"/>
  <c r="Q3" i="1"/>
  <c r="Q4" i="1"/>
  <c r="Q5" i="1"/>
  <c r="Q7" i="1"/>
  <c r="Q9" i="1"/>
  <c r="Q10" i="1"/>
  <c r="Q11" i="1"/>
  <c r="Q12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</calcChain>
</file>

<file path=xl/sharedStrings.xml><?xml version="1.0" encoding="utf-8"?>
<sst xmlns="http://schemas.openxmlformats.org/spreadsheetml/2006/main" count="775" uniqueCount="345">
  <si>
    <t>Acode</t>
  </si>
  <si>
    <t>A2code</t>
  </si>
  <si>
    <t>Centre of London</t>
  </si>
  <si>
    <t>L1</t>
  </si>
  <si>
    <t>Inner London</t>
  </si>
  <si>
    <t>L3</t>
  </si>
  <si>
    <t>London Core</t>
  </si>
  <si>
    <t>L2</t>
  </si>
  <si>
    <t>Archipelago Core</t>
  </si>
  <si>
    <t>Archipelago Centre</t>
  </si>
  <si>
    <t>Archipelago Suburbs</t>
  </si>
  <si>
    <t>London Suburbs</t>
  </si>
  <si>
    <t>Outer London</t>
  </si>
  <si>
    <t>London Edge</t>
  </si>
  <si>
    <t>Inner Archipelago</t>
  </si>
  <si>
    <t>Outer Archipelago</t>
  </si>
  <si>
    <t>Archipelago Edge</t>
  </si>
  <si>
    <t>City of London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</si>
  <si>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</si>
  <si>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</si>
  <si>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</si>
  <si>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</si>
  <si>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</si>
  <si>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</si>
  <si>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</si>
  <si>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</si>
  <si>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</si>
  <si>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</si>
  <si>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Haringey</t>
  </si>
  <si>
    <t>Harrow</t>
  </si>
  <si>
    <t>Havering</t>
  </si>
  <si>
    <t>Hillingdon</t>
  </si>
  <si>
    <t>Hounslow</t>
  </si>
  <si>
    <t>Islington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</si>
  <si>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</si>
  <si>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</si>
  <si>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</si>
  <si>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</si>
  <si>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</si>
  <si>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</si>
  <si>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</si>
  <si>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</si>
  <si>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</si>
  <si>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</si>
  <si>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</si>
  <si>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</si>
  <si>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</si>
  <si>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Bedford</t>
  </si>
  <si>
    <t>Isles of Scilly</t>
  </si>
  <si>
    <t>Barking &amp; Dagenham</t>
  </si>
  <si>
    <t>Hammersmith &amp; Fulham</t>
  </si>
  <si>
    <t>Kensington &amp; Chelsea</t>
  </si>
  <si>
    <t>00AA</t>
  </si>
  <si>
    <t>E09000001</t>
  </si>
  <si>
    <t>00AB</t>
  </si>
  <si>
    <t>E09000002</t>
  </si>
  <si>
    <t>00AC</t>
  </si>
  <si>
    <t>E09000003</t>
  </si>
  <si>
    <t>00AD</t>
  </si>
  <si>
    <t>E09000004</t>
  </si>
  <si>
    <t>00AE</t>
  </si>
  <si>
    <t>E09000005</t>
  </si>
  <si>
    <t>00AF</t>
  </si>
  <si>
    <t>E09000006</t>
  </si>
  <si>
    <t>00AG</t>
  </si>
  <si>
    <t>E09000007</t>
  </si>
  <si>
    <t>00AH</t>
  </si>
  <si>
    <t>E09000008</t>
  </si>
  <si>
    <t>00AJ</t>
  </si>
  <si>
    <t>E09000009</t>
  </si>
  <si>
    <t>00AK</t>
  </si>
  <si>
    <t>E09000010</t>
  </si>
  <si>
    <t>00AL</t>
  </si>
  <si>
    <t>E09000011</t>
  </si>
  <si>
    <t>00AM</t>
  </si>
  <si>
    <t>E09000012</t>
  </si>
  <si>
    <t>00AN</t>
  </si>
  <si>
    <t>E09000013</t>
  </si>
  <si>
    <t>00AP</t>
  </si>
  <si>
    <t>E09000014</t>
  </si>
  <si>
    <t>00AQ</t>
  </si>
  <si>
    <t>E09000015</t>
  </si>
  <si>
    <t>00AR</t>
  </si>
  <si>
    <t>E09000016</t>
  </si>
  <si>
    <t>00AS</t>
  </si>
  <si>
    <t>E09000017</t>
  </si>
  <si>
    <t>00AT</t>
  </si>
  <si>
    <t>E09000018</t>
  </si>
  <si>
    <t>00AU</t>
  </si>
  <si>
    <t>E09000019</t>
  </si>
  <si>
    <t>00AW</t>
  </si>
  <si>
    <t>E09000020</t>
  </si>
  <si>
    <t>00AX</t>
  </si>
  <si>
    <t>E09000021</t>
  </si>
  <si>
    <t>00AY</t>
  </si>
  <si>
    <t>E09000022</t>
  </si>
  <si>
    <t>00AZ</t>
  </si>
  <si>
    <t>E09000023</t>
  </si>
  <si>
    <t>00BA</t>
  </si>
  <si>
    <t>E09000024</t>
  </si>
  <si>
    <t>00BB</t>
  </si>
  <si>
    <t>E09000025</t>
  </si>
  <si>
    <t>00BC</t>
  </si>
  <si>
    <t>E09000026</t>
  </si>
  <si>
    <t>00BD</t>
  </si>
  <si>
    <t>E09000027</t>
  </si>
  <si>
    <t>00BE</t>
  </si>
  <si>
    <t>E09000028</t>
  </si>
  <si>
    <t>00BF</t>
  </si>
  <si>
    <t>E09000029</t>
  </si>
  <si>
    <t>00BG</t>
  </si>
  <si>
    <t>E09000030</t>
  </si>
  <si>
    <t>00BH</t>
  </si>
  <si>
    <t>E09000031</t>
  </si>
  <si>
    <t>00BJ</t>
  </si>
  <si>
    <t>E09000032</t>
  </si>
  <si>
    <t>00BK</t>
  </si>
  <si>
    <t>E09000033</t>
  </si>
  <si>
    <t>00KB</t>
  </si>
  <si>
    <t>E06000055</t>
  </si>
  <si>
    <t>00KC</t>
  </si>
  <si>
    <t>E06000056</t>
  </si>
  <si>
    <t>Central Bedfordshire</t>
  </si>
  <si>
    <t>00EW</t>
  </si>
  <si>
    <t>E06000050</t>
  </si>
  <si>
    <t>Cheshire West &amp; Chester</t>
  </si>
  <si>
    <t>00EQ</t>
  </si>
  <si>
    <t>E06000049</t>
  </si>
  <si>
    <t>Cheshire East</t>
  </si>
  <si>
    <t>00HE</t>
  </si>
  <si>
    <t>E06000052</t>
  </si>
  <si>
    <t>Cornwall</t>
  </si>
  <si>
    <t>00HF</t>
  </si>
  <si>
    <t>E06000053</t>
  </si>
  <si>
    <t>00EJ</t>
  </si>
  <si>
    <t>E06000047</t>
  </si>
  <si>
    <t>County Durham</t>
  </si>
  <si>
    <t>00EM</t>
  </si>
  <si>
    <t>E06000048</t>
  </si>
  <si>
    <t>Northumberland</t>
  </si>
  <si>
    <t>00GG</t>
  </si>
  <si>
    <t>E06000051</t>
  </si>
  <si>
    <t>Shropshire</t>
  </si>
  <si>
    <t>00HY</t>
  </si>
  <si>
    <t>E06000054</t>
  </si>
  <si>
    <t>Wiltshire</t>
  </si>
  <si>
    <t>Class</t>
  </si>
  <si>
    <t>COUNTRY</t>
  </si>
  <si>
    <t>NEWCODE</t>
  </si>
  <si>
    <t>LA2009</t>
  </si>
  <si>
    <t>NAME2009</t>
  </si>
  <si>
    <t>L4 London Suburbs</t>
  </si>
  <si>
    <t>La2009</t>
  </si>
  <si>
    <t>Newcode</t>
  </si>
  <si>
    <t>Name2009</t>
  </si>
  <si>
    <t>Name2001</t>
  </si>
  <si>
    <t>09UD</t>
  </si>
  <si>
    <t>09UC</t>
  </si>
  <si>
    <t>Mid Bedfordshire</t>
  </si>
  <si>
    <t>09UE</t>
  </si>
  <si>
    <t>South Bedfordshire</t>
  </si>
  <si>
    <t>13UB</t>
  </si>
  <si>
    <t>Chester</t>
  </si>
  <si>
    <t>13UC</t>
  </si>
  <si>
    <t>Congleton</t>
  </si>
  <si>
    <t>13UD</t>
  </si>
  <si>
    <t>Crewe &amp; Nantwich</t>
  </si>
  <si>
    <t>13UE</t>
  </si>
  <si>
    <t>Ellesmere Port &amp; Neston</t>
  </si>
  <si>
    <t>13UG</t>
  </si>
  <si>
    <t>Macclesfield</t>
  </si>
  <si>
    <t>13UH</t>
  </si>
  <si>
    <t>Vale Royal</t>
  </si>
  <si>
    <t>15UB</t>
  </si>
  <si>
    <t>Caradon</t>
  </si>
  <si>
    <t>15UC</t>
  </si>
  <si>
    <t>Carrick</t>
  </si>
  <si>
    <t>15UD</t>
  </si>
  <si>
    <t>Kerrier</t>
  </si>
  <si>
    <t>15UE</t>
  </si>
  <si>
    <t>North Cornwall</t>
  </si>
  <si>
    <t>15UF</t>
  </si>
  <si>
    <t>Penwith</t>
  </si>
  <si>
    <t>15UG</t>
  </si>
  <si>
    <t>Restormel</t>
  </si>
  <si>
    <t>15UH</t>
  </si>
  <si>
    <t>20UB</t>
  </si>
  <si>
    <t>Chester-le-Street</t>
  </si>
  <si>
    <t>20UD</t>
  </si>
  <si>
    <t>Derwentside</t>
  </si>
  <si>
    <t>20UE</t>
  </si>
  <si>
    <t>Durham</t>
  </si>
  <si>
    <t>20UF</t>
  </si>
  <si>
    <t>Easington</t>
  </si>
  <si>
    <t>20UG</t>
  </si>
  <si>
    <t>Sedgefield</t>
  </si>
  <si>
    <t>20UH</t>
  </si>
  <si>
    <t>Teesdale</t>
  </si>
  <si>
    <t>20UJ</t>
  </si>
  <si>
    <t>Wear Valley</t>
  </si>
  <si>
    <t>35UB</t>
  </si>
  <si>
    <t>Alnwick</t>
  </si>
  <si>
    <t>35UC</t>
  </si>
  <si>
    <t>Berwick-upon-Tweed</t>
  </si>
  <si>
    <t>35UD</t>
  </si>
  <si>
    <t>Blyth Valley</t>
  </si>
  <si>
    <t>35UE</t>
  </si>
  <si>
    <t>Castle Morpeth</t>
  </si>
  <si>
    <t>35UF</t>
  </si>
  <si>
    <t>Tynedale</t>
  </si>
  <si>
    <t>35UG</t>
  </si>
  <si>
    <t>Wansbeck</t>
  </si>
  <si>
    <t>39UB</t>
  </si>
  <si>
    <t>Bridgnorth</t>
  </si>
  <si>
    <t>39UC</t>
  </si>
  <si>
    <t>North Shropshire</t>
  </si>
  <si>
    <t>39UD</t>
  </si>
  <si>
    <t>Oswestry</t>
  </si>
  <si>
    <t>39UE</t>
  </si>
  <si>
    <t>Shrewsbury &amp; Atcham</t>
  </si>
  <si>
    <t>39UF</t>
  </si>
  <si>
    <t>South Shropshire</t>
  </si>
  <si>
    <t>46UB</t>
  </si>
  <si>
    <t>Kennet</t>
  </si>
  <si>
    <t>46UC</t>
  </si>
  <si>
    <t>North Wiltshire</t>
  </si>
  <si>
    <t>46UD</t>
  </si>
  <si>
    <t>Salisbury</t>
  </si>
  <si>
    <t>46UF</t>
  </si>
  <si>
    <t>West Wiltshire</t>
  </si>
  <si>
    <t>LA2001</t>
  </si>
  <si>
    <t>A2 Archipelago Core</t>
  </si>
  <si>
    <t>A4 Archipelago Suburbs</t>
  </si>
  <si>
    <t>L6 London Edge</t>
  </si>
  <si>
    <t>A3 Inner Archipelago</t>
  </si>
  <si>
    <t>L5 Outer London</t>
  </si>
  <si>
    <t>Recasting of 2001 LAs to 2009 LAs</t>
  </si>
  <si>
    <t>highlighted where I have made a change</t>
  </si>
  <si>
    <t>2011 All people</t>
  </si>
  <si>
    <t>2001 All people</t>
  </si>
  <si>
    <t>Not UK born 2011</t>
  </si>
  <si>
    <t>Not UK born 2001</t>
  </si>
  <si>
    <t>France Born 2011</t>
  </si>
  <si>
    <t>France Born 2001</t>
  </si>
  <si>
    <t>UK born 2011</t>
  </si>
  <si>
    <t>UK born 2001</t>
  </si>
  <si>
    <t>2011 Age 90+</t>
  </si>
  <si>
    <t>2001 Age 90+</t>
  </si>
  <si>
    <t>USA 2001</t>
  </si>
  <si>
    <t>USA 2011</t>
  </si>
  <si>
    <t>White 2011</t>
  </si>
  <si>
    <t>White 2001</t>
  </si>
  <si>
    <t>Economically active: Self-employed 2011</t>
  </si>
  <si>
    <t>Economically active: Self-employed 2001</t>
  </si>
  <si>
    <t>Full-time: 49 or more hours worked 2011</t>
  </si>
  <si>
    <t>Full-time: 49 or more hours worked 2001</t>
  </si>
  <si>
    <t>No quals/other quals/level unknown age 16-64 2001</t>
  </si>
  <si>
    <t>No quals/other quals/level unknown age 16-64 2011</t>
  </si>
  <si>
    <t>Elementary occupations 2011</t>
  </si>
  <si>
    <t>Elementary occupations 2001</t>
  </si>
  <si>
    <t>J. Financial intermediation 2001</t>
  </si>
  <si>
    <t>K Financial &amp; insurance activities 2011</t>
  </si>
  <si>
    <t>Self-emp Y mean</t>
  </si>
  <si>
    <t>Emp Y mean</t>
  </si>
  <si>
    <t>Pension Y Mean</t>
  </si>
  <si>
    <t>Total Y Mean</t>
  </si>
  <si>
    <t>Economically active: Employee: Part-time 2011</t>
  </si>
  <si>
    <t>Economically active: Employee: Full-time 2011</t>
  </si>
  <si>
    <t>Economically inactive: Retired 2011</t>
  </si>
  <si>
    <t>Self-emp Y total</t>
  </si>
  <si>
    <t>Emp Y total</t>
  </si>
  <si>
    <t>Pension Y total</t>
  </si>
  <si>
    <t>Total Y total</t>
  </si>
  <si>
    <t>Economically active: Employee: All 2011</t>
  </si>
  <si>
    <t xml:space="preserve"> </t>
  </si>
  <si>
    <t>All non benefit income receivers</t>
  </si>
  <si>
    <t>Deaths 2011</t>
  </si>
  <si>
    <t>Number of inheritance taxpayers 2010-11</t>
  </si>
  <si>
    <t>Total rooms 2011</t>
  </si>
  <si>
    <t>Total rooms 2001</t>
  </si>
  <si>
    <t>Breadline poor 2011</t>
  </si>
  <si>
    <t>Breadline poor 2001</t>
  </si>
  <si>
    <t>All hh 2001</t>
  </si>
  <si>
    <t>All hh 2011</t>
  </si>
  <si>
    <t>Private rented 2011</t>
  </si>
  <si>
    <t>Private rented 2001</t>
  </si>
  <si>
    <t>increase</t>
  </si>
  <si>
    <t>Level 4 and over age 16-64 2011</t>
  </si>
  <si>
    <t>Level 4 and over age 16-64 2001</t>
  </si>
  <si>
    <t>G8.01</t>
  </si>
  <si>
    <t>G8.02</t>
  </si>
  <si>
    <t>G8.03</t>
  </si>
  <si>
    <t>G8.04</t>
  </si>
  <si>
    <t>G8.05</t>
  </si>
  <si>
    <t>G8.06</t>
  </si>
  <si>
    <t>G8.07</t>
  </si>
  <si>
    <t>G8.08</t>
  </si>
  <si>
    <t>G8.09</t>
  </si>
  <si>
    <t>G8.10</t>
  </si>
  <si>
    <t>G8.11</t>
  </si>
  <si>
    <t>G8.12</t>
  </si>
  <si>
    <t>G8.13</t>
  </si>
  <si>
    <t>G8.14</t>
  </si>
  <si>
    <t>G8.15</t>
  </si>
  <si>
    <t>G8.16</t>
  </si>
  <si>
    <t>G8.17</t>
  </si>
  <si>
    <t>G8.18</t>
  </si>
  <si>
    <t>G8.19</t>
  </si>
  <si>
    <t>G8.20</t>
  </si>
  <si>
    <t>G8.21</t>
  </si>
  <si>
    <t>G8.22</t>
  </si>
  <si>
    <t>G8.23</t>
  </si>
  <si>
    <t>G8.24</t>
  </si>
  <si>
    <t>G8.25</t>
  </si>
  <si>
    <t>pop change</t>
  </si>
  <si>
    <t>Age 90+ change</t>
  </si>
  <si>
    <t>age 90+ %</t>
  </si>
  <si>
    <t>non white change</t>
  </si>
  <si>
    <t>non-uk born change</t>
  </si>
  <si>
    <t>uk born change</t>
  </si>
  <si>
    <t>france born change</t>
  </si>
  <si>
    <t>usa born change</t>
  </si>
  <si>
    <t>self-emp change</t>
  </si>
  <si>
    <t>wk 49+ hrs change</t>
  </si>
  <si>
    <t>no quals change</t>
  </si>
  <si>
    <t>elementary occs change</t>
  </si>
  <si>
    <t>wk in finance change</t>
  </si>
  <si>
    <t>self-emp income</t>
  </si>
  <si>
    <t>total ave income</t>
  </si>
  <si>
    <t>pensioner income</t>
  </si>
  <si>
    <t>inheritance tax</t>
  </si>
  <si>
    <t>rooms per person</t>
  </si>
  <si>
    <t>rooms pp increase</t>
  </si>
  <si>
    <t>hh in poverty</t>
  </si>
  <si>
    <t>hh in poverty change</t>
  </si>
  <si>
    <t>private renting increase</t>
  </si>
  <si>
    <t>private renting 2001</t>
  </si>
  <si>
    <t>private renting abs change</t>
  </si>
  <si>
    <t>with a degree</t>
  </si>
  <si>
    <t>degree change</t>
  </si>
  <si>
    <t>degree relative increase</t>
  </si>
  <si>
    <t>T8.00: Population by Region 2001, 2011, absolute and relative change</t>
  </si>
  <si>
    <t>Increase</t>
  </si>
  <si>
    <t>%</t>
  </si>
  <si>
    <t>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</si>
</sst>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0.0%"/>
    <numFmt numFmtId="167" formatCode="_-* #,##0_-;\-* #,##0_-;_-* &quot;-&quot;??_-;_-@_-"/>
  </numFmts>
  <fonts count="29" x14ac:knownFonts="1">
    <font>
      <sz val="10"/>
      <name val="Arial"/>
    </font>
    <font>
      <sz val="10"/>
      <name val="Arial"/>
    </font>
    <font>
      <sz val="8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Helvetica"/>
    </font>
    <font>
      <sz val="10"/>
      <name val="MS Sans Serif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10"/>
        <bgColor indexed="60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4">
    <xf numFmtId="0" fontId="0" fillId="0" borderId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5" fillId="4" borderId="0" applyNumberFormat="0" applyBorder="0" applyAlignment="0" applyProtection="0"/>
    <xf numFmtId="0" fontId="6" fillId="9" borderId="1" applyNumberFormat="0" applyAlignment="0" applyProtection="0"/>
    <xf numFmtId="0" fontId="6" fillId="9" borderId="1" applyNumberFormat="0" applyAlignment="0" applyProtection="0"/>
    <xf numFmtId="0" fontId="7" fillId="23" borderId="0">
      <protection locked="0"/>
    </xf>
    <xf numFmtId="0" fontId="8" fillId="24" borderId="2" applyNumberFormat="0" applyAlignment="0" applyProtection="0"/>
    <xf numFmtId="0" fontId="7" fillId="25" borderId="3">
      <alignment horizontal="center" vertical="center"/>
      <protection locked="0"/>
    </xf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26" borderId="0">
      <protection locked="0"/>
    </xf>
    <xf numFmtId="0" fontId="10" fillId="25" borderId="0">
      <alignment vertical="center"/>
      <protection locked="0"/>
    </xf>
    <xf numFmtId="0" fontId="10" fillId="0" borderId="0">
      <protection locked="0"/>
    </xf>
    <xf numFmtId="0" fontId="11" fillId="6" borderId="0" applyNumberFormat="0" applyBorder="0" applyAlignment="0" applyProtection="0"/>
    <xf numFmtId="0" fontId="12" fillId="0" borderId="0">
      <protection locked="0"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0" fillId="0" borderId="0"/>
    <xf numFmtId="0" fontId="16" fillId="3" borderId="1" applyNumberFormat="0" applyAlignment="0" applyProtection="0"/>
    <xf numFmtId="0" fontId="16" fillId="3" borderId="1" applyNumberFormat="0" applyAlignment="0" applyProtection="0"/>
    <xf numFmtId="0" fontId="17" fillId="0" borderId="7" applyNumberFormat="0" applyFill="0" applyAlignment="0" applyProtection="0"/>
    <xf numFmtId="0" fontId="18" fillId="12" borderId="0" applyNumberFormat="0" applyBorder="0" applyAlignment="0" applyProtection="0"/>
    <xf numFmtId="0" fontId="7" fillId="0" borderId="0"/>
    <xf numFmtId="0" fontId="7" fillId="0" borderId="0"/>
    <xf numFmtId="0" fontId="7" fillId="0" borderId="0">
      <protection locked="0"/>
    </xf>
    <xf numFmtId="0" fontId="7" fillId="0" borderId="0">
      <protection locked="0"/>
    </xf>
    <xf numFmtId="0" fontId="28" fillId="0" borderId="0"/>
    <xf numFmtId="0" fontId="28" fillId="0" borderId="0"/>
    <xf numFmtId="0" fontId="1" fillId="0" borderId="0">
      <protection locked="0"/>
    </xf>
    <xf numFmtId="37" fontId="24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7" fillId="5" borderId="8" applyNumberFormat="0" applyFont="0" applyAlignment="0" applyProtection="0"/>
    <xf numFmtId="0" fontId="7" fillId="5" borderId="8" applyNumberFormat="0" applyFon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9" fontId="1" fillId="0" borderId="0" applyFont="0" applyFill="0" applyBorder="0" applyAlignment="0" applyProtection="0"/>
    <xf numFmtId="0" fontId="7" fillId="25" borderId="10">
      <alignment vertical="center"/>
      <protection locked="0"/>
    </xf>
    <xf numFmtId="0" fontId="7" fillId="25" borderId="10">
      <alignment vertical="center"/>
      <protection locked="0"/>
    </xf>
    <xf numFmtId="0" fontId="7" fillId="23" borderId="0">
      <protection locked="0"/>
    </xf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Fill="1"/>
    <xf numFmtId="0" fontId="0" fillId="23" borderId="0" xfId="0" applyFill="1"/>
    <xf numFmtId="1" fontId="0" fillId="0" borderId="0" xfId="0" applyNumberFormat="1"/>
    <xf numFmtId="0" fontId="0" fillId="0" borderId="0" xfId="0" applyBorder="1"/>
    <xf numFmtId="0" fontId="0" fillId="0" borderId="0" xfId="0" applyFill="1" applyBorder="1"/>
    <xf numFmtId="165" fontId="0" fillId="0" borderId="0" xfId="0" applyNumberFormat="1"/>
    <xf numFmtId="1" fontId="1" fillId="0" borderId="0" xfId="0" applyNumberFormat="1" applyFont="1" applyFill="1" applyAlignment="1">
      <alignment vertical="center"/>
    </xf>
    <xf numFmtId="0" fontId="1" fillId="0" borderId="0" xfId="0" applyFont="1" applyFill="1" applyAlignment="1"/>
    <xf numFmtId="0" fontId="0" fillId="0" borderId="0" xfId="0" applyFill="1" applyAlignment="1">
      <alignment wrapText="1"/>
    </xf>
    <xf numFmtId="2" fontId="0" fillId="0" borderId="0" xfId="0" applyNumberFormat="1" applyFill="1" applyBorder="1"/>
    <xf numFmtId="1" fontId="26" fillId="0" borderId="0" xfId="0" applyNumberFormat="1" applyFont="1" applyBorder="1"/>
    <xf numFmtId="0" fontId="1" fillId="0" borderId="0" xfId="0" applyFont="1" applyBorder="1"/>
    <xf numFmtId="165" fontId="0" fillId="0" borderId="0" xfId="0" applyNumberFormat="1" applyFill="1" applyBorder="1"/>
    <xf numFmtId="0" fontId="0" fillId="0" borderId="0" xfId="43" applyFont="1" applyFill="1" applyAlignment="1">
      <alignment wrapText="1"/>
    </xf>
    <xf numFmtId="166" fontId="0" fillId="0" borderId="0" xfId="64" applyNumberFormat="1" applyFont="1"/>
    <xf numFmtId="0" fontId="7" fillId="0" borderId="0" xfId="48"/>
    <xf numFmtId="1" fontId="0" fillId="0" borderId="0" xfId="0" applyNumberFormat="1" applyFill="1" applyBorder="1"/>
    <xf numFmtId="0" fontId="0" fillId="0" borderId="0" xfId="64" applyNumberFormat="1" applyFont="1"/>
    <xf numFmtId="0" fontId="0" fillId="0" borderId="0" xfId="0" applyFont="1" applyFill="1" applyBorder="1" applyAlignment="1">
      <alignment horizontal="left" wrapText="1"/>
    </xf>
    <xf numFmtId="1" fontId="23" fillId="0" borderId="0" xfId="49" applyNumberFormat="1" applyFont="1" applyFill="1" applyBorder="1"/>
    <xf numFmtId="0" fontId="1" fillId="0" borderId="0" xfId="0" applyFont="1" applyFill="1" applyBorder="1"/>
    <xf numFmtId="1" fontId="0" fillId="0" borderId="0" xfId="0" applyNumberFormat="1" applyFill="1"/>
    <xf numFmtId="0" fontId="1" fillId="0" borderId="0" xfId="0" applyFont="1"/>
    <xf numFmtId="49" fontId="0" fillId="0" borderId="0" xfId="0" applyNumberFormat="1" applyFont="1" applyFill="1" applyBorder="1" applyAlignment="1">
      <alignment wrapText="1"/>
    </xf>
    <xf numFmtId="1" fontId="0" fillId="0" borderId="0" xfId="0" applyNumberFormat="1" applyFont="1" applyFill="1" applyBorder="1"/>
    <xf numFmtId="0" fontId="0" fillId="0" borderId="0" xfId="0" applyFont="1" applyFill="1" applyBorder="1"/>
    <xf numFmtId="0" fontId="1" fillId="0" borderId="0" xfId="57" applyFont="1" applyFill="1" applyBorder="1" applyAlignment="1">
      <alignment wrapText="1"/>
    </xf>
    <xf numFmtId="1" fontId="1" fillId="0" borderId="0" xfId="57" applyNumberFormat="1" applyFont="1" applyFill="1" applyBorder="1"/>
    <xf numFmtId="0" fontId="1" fillId="0" borderId="0" xfId="57" applyFont="1" applyFill="1" applyBorder="1"/>
    <xf numFmtId="1" fontId="1" fillId="0" borderId="0" xfId="0" applyNumberFormat="1" applyFont="1" applyFill="1" applyBorder="1"/>
    <xf numFmtId="0" fontId="23" fillId="0" borderId="0" xfId="59" applyFont="1" applyFill="1" applyBorder="1"/>
    <xf numFmtId="0" fontId="26" fillId="0" borderId="0" xfId="0" applyFont="1" applyFill="1" applyBorder="1" applyAlignment="1">
      <alignment horizontal="left" wrapText="1"/>
    </xf>
    <xf numFmtId="0" fontId="1" fillId="0" borderId="0" xfId="52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/>
    </xf>
    <xf numFmtId="37" fontId="1" fillId="0" borderId="0" xfId="55" applyFont="1" applyFill="1" applyBorder="1"/>
    <xf numFmtId="0" fontId="0" fillId="0" borderId="0" xfId="0" applyFont="1" applyFill="1" applyBorder="1" applyAlignment="1">
      <alignment horizontal="right" vertical="center" wrapText="1"/>
    </xf>
    <xf numFmtId="9" fontId="0" fillId="0" borderId="0" xfId="64" applyFont="1"/>
    <xf numFmtId="9" fontId="0" fillId="0" borderId="0" xfId="64" applyFont="1" applyFill="1" applyBorder="1"/>
    <xf numFmtId="167" fontId="0" fillId="0" borderId="0" xfId="31" applyNumberFormat="1" applyFont="1" applyBorder="1"/>
    <xf numFmtId="0" fontId="1" fillId="0" borderId="0" xfId="56" applyFont="1" applyFill="1" applyBorder="1" applyAlignment="1">
      <alignment horizontal="right"/>
    </xf>
    <xf numFmtId="0" fontId="25" fillId="0" borderId="0" xfId="0" applyFont="1" applyFill="1"/>
    <xf numFmtId="0" fontId="0" fillId="0" borderId="0" xfId="56" applyFont="1" applyFill="1" applyBorder="1" applyAlignment="1">
      <alignment wrapText="1"/>
    </xf>
    <xf numFmtId="165" fontId="0" fillId="0" borderId="0" xfId="0" applyNumberFormat="1" applyFont="1" applyFill="1" applyBorder="1"/>
    <xf numFmtId="0" fontId="1" fillId="0" borderId="0" xfId="0" applyFont="1" applyFill="1" applyBorder="1" applyAlignment="1">
      <alignment horizontal="left" wrapText="1"/>
    </xf>
    <xf numFmtId="167" fontId="0" fillId="0" borderId="0" xfId="31" applyNumberFormat="1" applyFont="1" applyFill="1" applyBorder="1"/>
    <xf numFmtId="1" fontId="23" fillId="0" borderId="0" xfId="0" applyNumberFormat="1" applyFont="1" applyFill="1" applyBorder="1"/>
    <xf numFmtId="0" fontId="23" fillId="0" borderId="0" xfId="0" applyFont="1" applyFill="1" applyBorder="1"/>
    <xf numFmtId="3" fontId="26" fillId="0" borderId="0" xfId="49" applyNumberFormat="1" applyFont="1" applyFill="1" applyAlignment="1">
      <alignment horizontal="left" wrapText="1"/>
    </xf>
    <xf numFmtId="1" fontId="26" fillId="0" borderId="0" xfId="0" applyNumberFormat="1" applyFont="1"/>
    <xf numFmtId="0" fontId="23" fillId="0" borderId="0" xfId="59" applyFont="1" applyFill="1" applyBorder="1" applyAlignment="1">
      <alignment wrapText="1"/>
    </xf>
    <xf numFmtId="37" fontId="0" fillId="0" borderId="0" xfId="55" applyFont="1" applyFill="1" applyBorder="1"/>
    <xf numFmtId="0" fontId="0" fillId="0" borderId="0" xfId="0" applyAlignment="1">
      <alignment wrapText="1"/>
    </xf>
    <xf numFmtId="1" fontId="7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26" fillId="0" borderId="0" xfId="52" applyFont="1" applyFill="1" applyBorder="1" applyAlignment="1">
      <alignment wrapText="1"/>
    </xf>
    <xf numFmtId="0" fontId="28" fillId="0" borderId="0" xfId="53" applyFill="1" applyAlignment="1">
      <alignment wrapText="1"/>
    </xf>
    <xf numFmtId="0" fontId="10" fillId="0" borderId="0" xfId="43" applyFont="1" applyFill="1" applyAlignment="1">
      <alignment horizontal="left" vertical="center" wrapText="1"/>
    </xf>
    <xf numFmtId="0" fontId="10" fillId="0" borderId="13" xfId="48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26" fillId="0" borderId="12" xfId="0" applyFont="1" applyFill="1" applyBorder="1" applyAlignment="1">
      <alignment horizontal="left" wrapText="1"/>
    </xf>
    <xf numFmtId="1" fontId="23" fillId="0" borderId="0" xfId="58" applyNumberFormat="1" applyFont="1" applyFill="1" applyBorder="1" applyAlignment="1">
      <alignment wrapText="1"/>
    </xf>
    <xf numFmtId="0" fontId="7" fillId="0" borderId="0" xfId="50" applyFill="1" applyAlignment="1" applyProtection="1">
      <alignment wrapText="1"/>
    </xf>
    <xf numFmtId="1" fontId="7" fillId="0" borderId="0" xfId="0" applyNumberFormat="1" applyFont="1" applyFill="1"/>
    <xf numFmtId="1" fontId="26" fillId="0" borderId="0" xfId="0" applyNumberFormat="1" applyFont="1" applyFill="1" applyBorder="1"/>
    <xf numFmtId="0" fontId="28" fillId="0" borderId="0" xfId="53" applyFill="1"/>
    <xf numFmtId="1" fontId="0" fillId="0" borderId="0" xfId="0" applyNumberFormat="1" applyFill="1" applyAlignment="1">
      <alignment horizontal="right" vertical="center"/>
    </xf>
    <xf numFmtId="0" fontId="7" fillId="0" borderId="0" xfId="48" applyFill="1" applyAlignment="1"/>
    <xf numFmtId="1" fontId="23" fillId="0" borderId="0" xfId="49" applyNumberFormat="1" applyFont="1" applyFill="1"/>
    <xf numFmtId="1" fontId="28" fillId="0" borderId="0" xfId="52" applyNumberFormat="1" applyFill="1" applyBorder="1"/>
    <xf numFmtId="11" fontId="0" fillId="0" borderId="0" xfId="0" applyNumberFormat="1" applyFill="1"/>
    <xf numFmtId="1" fontId="23" fillId="0" borderId="0" xfId="58" applyNumberFormat="1" applyFont="1" applyFill="1" applyBorder="1"/>
    <xf numFmtId="1" fontId="1" fillId="0" borderId="0" xfId="0" applyNumberFormat="1" applyFont="1" applyFill="1"/>
    <xf numFmtId="1" fontId="26" fillId="0" borderId="0" xfId="0" applyNumberFormat="1" applyFont="1" applyFill="1"/>
    <xf numFmtId="0" fontId="7" fillId="0" borderId="0" xfId="50" applyFill="1" applyProtection="1"/>
    <xf numFmtId="0" fontId="7" fillId="0" borderId="0" xfId="0" applyFont="1" applyFill="1"/>
    <xf numFmtId="0" fontId="7" fillId="0" borderId="0" xfId="48" applyFill="1"/>
    <xf numFmtId="0" fontId="1" fillId="0" borderId="0" xfId="0" applyFont="1" applyFill="1"/>
    <xf numFmtId="165" fontId="0" fillId="0" borderId="0" xfId="0" applyNumberFormat="1" applyFill="1"/>
    <xf numFmtId="166" fontId="0" fillId="0" borderId="0" xfId="64" applyNumberFormat="1" applyFont="1" applyFill="1"/>
    <xf numFmtId="9" fontId="0" fillId="0" borderId="0" xfId="64" applyFont="1" applyFill="1"/>
    <xf numFmtId="0" fontId="0" fillId="0" borderId="0" xfId="64" applyNumberFormat="1" applyFont="1" applyFill="1"/>
    <xf numFmtId="166" fontId="1" fillId="0" borderId="0" xfId="64" applyNumberFormat="1" applyFont="1" applyFill="1" applyBorder="1"/>
    <xf numFmtId="166" fontId="0" fillId="0" borderId="0" xfId="64" applyNumberFormat="1" applyFont="1" applyFill="1" applyBorder="1"/>
    <xf numFmtId="0" fontId="0" fillId="0" borderId="0" xfId="0" applyFont="1" applyFill="1"/>
    <xf numFmtId="0" fontId="10" fillId="0" borderId="0" xfId="0" applyFont="1" applyAlignment="1"/>
    <xf numFmtId="0" fontId="27" fillId="0" borderId="12" xfId="0" applyFont="1" applyBorder="1"/>
    <xf numFmtId="0" fontId="27" fillId="0" borderId="12" xfId="0" applyFont="1" applyBorder="1" applyAlignment="1">
      <alignment horizontal="right"/>
    </xf>
    <xf numFmtId="3" fontId="27" fillId="0" borderId="12" xfId="0" applyNumberFormat="1" applyFont="1" applyBorder="1" applyAlignment="1">
      <alignment horizontal="right"/>
    </xf>
    <xf numFmtId="0" fontId="27" fillId="0" borderId="12" xfId="0" applyFont="1" applyBorder="1" applyAlignment="1"/>
  </cellXfs>
  <cellStyles count="7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alculation 2 2" xfId="27"/>
    <cellStyle name="cells" xfId="28"/>
    <cellStyle name="Check Cell 2" xfId="29"/>
    <cellStyle name="column field" xfId="30"/>
    <cellStyle name="Comma" xfId="31" builtinId="3"/>
    <cellStyle name="Comma 2" xfId="32"/>
    <cellStyle name="Explanatory Text 2" xfId="33"/>
    <cellStyle name="field" xfId="34"/>
    <cellStyle name="field names" xfId="35"/>
    <cellStyle name="footer" xfId="36"/>
    <cellStyle name="Good 2" xfId="37"/>
    <cellStyle name="heading" xfId="38"/>
    <cellStyle name="Heading 1 2" xfId="39"/>
    <cellStyle name="Heading 2 2" xfId="40"/>
    <cellStyle name="Heading 3 2" xfId="41"/>
    <cellStyle name="Heading 4 2" xfId="42"/>
    <cellStyle name="Headings" xfId="43"/>
    <cellStyle name="Input 2" xfId="44"/>
    <cellStyle name="Input 2 2" xfId="45"/>
    <cellStyle name="Linked Cell 2" xfId="46"/>
    <cellStyle name="Neutral 2" xfId="47"/>
    <cellStyle name="Normal" xfId="0" builtinId="0"/>
    <cellStyle name="Normal 2" xfId="48"/>
    <cellStyle name="Normal 3" xfId="49"/>
    <cellStyle name="Normal 4" xfId="50"/>
    <cellStyle name="Normal 5" xfId="51"/>
    <cellStyle name="Normal 6" xfId="52"/>
    <cellStyle name="Normal 7" xfId="53"/>
    <cellStyle name="Normal 8" xfId="54"/>
    <cellStyle name="Normal_01IRS0314" xfId="55"/>
    <cellStyle name="Normal_100308 analysis of postcode from COMPASS data" xfId="56"/>
    <cellStyle name="Normal_data" xfId="57"/>
    <cellStyle name="Normal_deaths2011" xfId="58"/>
    <cellStyle name="Normal_Sheet1" xfId="59"/>
    <cellStyle name="Note 2" xfId="60"/>
    <cellStyle name="Note 2 2" xfId="61"/>
    <cellStyle name="Output 2" xfId="62"/>
    <cellStyle name="Output 2 2" xfId="63"/>
    <cellStyle name="Percent" xfId="64" builtinId="5"/>
    <cellStyle name="rowfield" xfId="65"/>
    <cellStyle name="rowfield 2" xfId="66"/>
    <cellStyle name="Test" xfId="67"/>
    <cellStyle name="Title 2" xfId="68"/>
    <cellStyle name="Total 2" xfId="69"/>
    <cellStyle name="Total 2 2" xfId="70"/>
    <cellStyle name="Untitled1" xfId="71"/>
    <cellStyle name="Untitled2" xfId="72"/>
    <cellStyle name="Warning Text 2" xfId="7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theme" Target="theme/theme1.xml"/><Relationship Id="rId30" Type="http://schemas.openxmlformats.org/officeDocument/2006/relationships/styles" Target="styles.xml"/><Relationship Id="rId31" Type="http://schemas.openxmlformats.org/officeDocument/2006/relationships/sharedStrings" Target="sharedStrings.xml"/><Relationship Id="rId32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Population Change,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% 2001-2011</a:t>
            </a:r>
          </a:p>
        </c:rich>
      </c:tx>
      <c:layout>
        <c:manualLayout>
          <c:xMode val="edge"/>
          <c:yMode val="edge"/>
          <c:x val="0.525458749064309"/>
          <c:y val="0.174010258521606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g8.01!$E$2:$E$13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g8.01!$F$2:$F$13</c:f>
              <c:numCache>
                <c:formatCode>0.0</c:formatCode>
                <c:ptCount val="12"/>
                <c:pt idx="0">
                  <c:v>20.3271747089599</c:v>
                </c:pt>
                <c:pt idx="1">
                  <c:v>16.72606194355425</c:v>
                </c:pt>
                <c:pt idx="2">
                  <c:v>11.74097841749729</c:v>
                </c:pt>
                <c:pt idx="3">
                  <c:v>8.168042357794417</c:v>
                </c:pt>
                <c:pt idx="4">
                  <c:v>7.465816057507367</c:v>
                </c:pt>
                <c:pt idx="5">
                  <c:v>6.086910498766335</c:v>
                </c:pt>
                <c:pt idx="6">
                  <c:v>8.187169662183472</c:v>
                </c:pt>
                <c:pt idx="7">
                  <c:v>4.514026067760338</c:v>
                </c:pt>
                <c:pt idx="8">
                  <c:v>4.860543708835364</c:v>
                </c:pt>
                <c:pt idx="9">
                  <c:v>4.526559187935571</c:v>
                </c:pt>
                <c:pt idx="10">
                  <c:v>5.81247222633684</c:v>
                </c:pt>
                <c:pt idx="11">
                  <c:v>7.465904676957604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7145192"/>
        <c:axId val="-2127136520"/>
      </c:barChart>
      <c:catAx>
        <c:axId val="-2127145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27136520"/>
        <c:crosses val="autoZero"/>
        <c:auto val="1"/>
        <c:lblAlgn val="ctr"/>
        <c:lblOffset val="100"/>
        <c:noMultiLvlLbl val="0"/>
      </c:catAx>
      <c:valAx>
        <c:axId val="-2127136520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-2127145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People aged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16-64 with no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qualifications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change,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% 2001-2011</a:t>
            </a:r>
          </a:p>
        </c:rich>
      </c:tx>
      <c:layout>
        <c:manualLayout>
          <c:xMode val="edge"/>
          <c:yMode val="edge"/>
          <c:x val="0.635424618532853"/>
          <c:y val="0.120370702847812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g8.10!$E$2:$E$13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g8.10!$F$2:$F$13</c:f>
              <c:numCache>
                <c:formatCode>0.0</c:formatCode>
                <c:ptCount val="12"/>
                <c:pt idx="0">
                  <c:v>3.535826209939789</c:v>
                </c:pt>
                <c:pt idx="1">
                  <c:v>-0.484162826194209</c:v>
                </c:pt>
                <c:pt idx="2">
                  <c:v>-3.485770923636205</c:v>
                </c:pt>
                <c:pt idx="3">
                  <c:v>-6.481456413980718</c:v>
                </c:pt>
                <c:pt idx="4">
                  <c:v>-7.245661911779816</c:v>
                </c:pt>
                <c:pt idx="5">
                  <c:v>-8.307352463375574</c:v>
                </c:pt>
                <c:pt idx="6">
                  <c:v>-6.742633176599813</c:v>
                </c:pt>
                <c:pt idx="7">
                  <c:v>-8.531933242514505</c:v>
                </c:pt>
                <c:pt idx="8">
                  <c:v>-7.90209230542938</c:v>
                </c:pt>
                <c:pt idx="9">
                  <c:v>-8.039161421725078</c:v>
                </c:pt>
                <c:pt idx="10">
                  <c:v>-7.258375244088824</c:v>
                </c:pt>
                <c:pt idx="11">
                  <c:v>-7.38836217652818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5877960"/>
        <c:axId val="2138207992"/>
      </c:barChart>
      <c:catAx>
        <c:axId val="-2095877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38207992"/>
        <c:crosses val="autoZero"/>
        <c:auto val="1"/>
        <c:lblAlgn val="ctr"/>
        <c:lblOffset val="1000"/>
        <c:noMultiLvlLbl val="0"/>
      </c:catAx>
      <c:valAx>
        <c:axId val="2138207992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-2095877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People aged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16-74 in elementary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occupations, change,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% 2001-2011</a:t>
            </a:r>
          </a:p>
        </c:rich>
      </c:tx>
      <c:layout>
        <c:manualLayout>
          <c:xMode val="edge"/>
          <c:yMode val="edge"/>
          <c:x val="0.53015848550846"/>
          <c:y val="0.0904559405644327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g8.11!$E$2:$E$13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g8.11!$F$2:$F$13</c:f>
              <c:numCache>
                <c:formatCode>0.0</c:formatCode>
                <c:ptCount val="12"/>
                <c:pt idx="0">
                  <c:v>-0.285239748010436</c:v>
                </c:pt>
                <c:pt idx="1">
                  <c:v>0.845168249945458</c:v>
                </c:pt>
                <c:pt idx="2">
                  <c:v>0.226040220782926</c:v>
                </c:pt>
                <c:pt idx="3">
                  <c:v>-0.275750540307088</c:v>
                </c:pt>
                <c:pt idx="4">
                  <c:v>-0.433356953368734</c:v>
                </c:pt>
                <c:pt idx="5">
                  <c:v>-0.453204993266695</c:v>
                </c:pt>
                <c:pt idx="6">
                  <c:v>0.108358108840025</c:v>
                </c:pt>
                <c:pt idx="7">
                  <c:v>-0.129003229536121</c:v>
                </c:pt>
                <c:pt idx="8">
                  <c:v>-0.346159811865764</c:v>
                </c:pt>
                <c:pt idx="9">
                  <c:v>-0.248676455978566</c:v>
                </c:pt>
                <c:pt idx="10">
                  <c:v>-0.136386774549543</c:v>
                </c:pt>
                <c:pt idx="11">
                  <c:v>-0.39096004172451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7454184"/>
        <c:axId val="-2067184152"/>
      </c:barChart>
      <c:catAx>
        <c:axId val="2137454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7184152"/>
        <c:crosses val="autoZero"/>
        <c:auto val="1"/>
        <c:lblAlgn val="ctr"/>
        <c:lblOffset val="1000"/>
        <c:noMultiLvlLbl val="0"/>
      </c:catAx>
      <c:valAx>
        <c:axId val="-2067184152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2137454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People aged 16-74 working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in finance and insurance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change,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% 2001-2011</a:t>
            </a:r>
          </a:p>
        </c:rich>
      </c:tx>
      <c:layout>
        <c:manualLayout>
          <c:xMode val="edge"/>
          <c:yMode val="edge"/>
          <c:x val="0.40934962747491"/>
          <c:y val="0.101851633366676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g8.12!$E$2:$E$13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g8.12!$F$2:$F$13</c:f>
              <c:numCache>
                <c:formatCode>0.0</c:formatCode>
                <c:ptCount val="12"/>
                <c:pt idx="0">
                  <c:v>2.552438412581698</c:v>
                </c:pt>
                <c:pt idx="1">
                  <c:v>0.63477759940974</c:v>
                </c:pt>
                <c:pt idx="2">
                  <c:v>-0.38678878297376</c:v>
                </c:pt>
                <c:pt idx="3">
                  <c:v>-0.277743823192255</c:v>
                </c:pt>
                <c:pt idx="4">
                  <c:v>-0.256220425826971</c:v>
                </c:pt>
                <c:pt idx="5">
                  <c:v>-0.182795811081063</c:v>
                </c:pt>
                <c:pt idx="6">
                  <c:v>-0.0197456587210085</c:v>
                </c:pt>
                <c:pt idx="7">
                  <c:v>-0.0415382628204959</c:v>
                </c:pt>
                <c:pt idx="8">
                  <c:v>-0.0576761482554927</c:v>
                </c:pt>
                <c:pt idx="9">
                  <c:v>-0.0474654363768213</c:v>
                </c:pt>
                <c:pt idx="10">
                  <c:v>0.0812416800387811</c:v>
                </c:pt>
                <c:pt idx="11">
                  <c:v>-0.0517866649804189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350808"/>
        <c:axId val="-2066344504"/>
      </c:barChart>
      <c:catAx>
        <c:axId val="-2067350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6344504"/>
        <c:crosses val="autoZero"/>
        <c:auto val="1"/>
        <c:lblAlgn val="ctr"/>
        <c:lblOffset val="1000"/>
        <c:noMultiLvlLbl val="0"/>
      </c:catAx>
      <c:valAx>
        <c:axId val="-2066344504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-2067350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Average annual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income of the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self-employed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£, 2010/2011</a:t>
            </a:r>
          </a:p>
        </c:rich>
      </c:tx>
      <c:layout>
        <c:manualLayout>
          <c:xMode val="edge"/>
          <c:yMode val="edge"/>
          <c:x val="0.531702463062011"/>
          <c:y val="0.191951625515837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g8.13!$E$2:$E$13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g8.13!$F$2:$F$13</c:f>
              <c:numCache>
                <c:formatCode>_-* #,##0_-;\-* #,##0_-;_-* "-"??_-;_-@_-</c:formatCode>
                <c:ptCount val="12"/>
                <c:pt idx="0">
                  <c:v>103650.4206053248</c:v>
                </c:pt>
                <c:pt idx="1">
                  <c:v>37194.69299950408</c:v>
                </c:pt>
                <c:pt idx="2">
                  <c:v>22294.11565025964</c:v>
                </c:pt>
                <c:pt idx="3">
                  <c:v>22078.98472681689</c:v>
                </c:pt>
                <c:pt idx="4">
                  <c:v>18143.34178644845</c:v>
                </c:pt>
                <c:pt idx="5">
                  <c:v>16097.70752643149</c:v>
                </c:pt>
                <c:pt idx="6">
                  <c:v>19149.43105567068</c:v>
                </c:pt>
                <c:pt idx="7">
                  <c:v>16048.14395236715</c:v>
                </c:pt>
                <c:pt idx="8">
                  <c:v>16903.58127764841</c:v>
                </c:pt>
                <c:pt idx="9">
                  <c:v>17486.45507358383</c:v>
                </c:pt>
                <c:pt idx="10">
                  <c:v>14738.08015741359</c:v>
                </c:pt>
                <c:pt idx="11">
                  <c:v>13938.10141198874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4845128"/>
        <c:axId val="-2131521768"/>
      </c:barChart>
      <c:catAx>
        <c:axId val="-2114845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31521768"/>
        <c:crosses val="autoZero"/>
        <c:auto val="1"/>
        <c:lblAlgn val="ctr"/>
        <c:lblOffset val="1000"/>
        <c:noMultiLvlLbl val="0"/>
      </c:catAx>
      <c:valAx>
        <c:axId val="-2131521768"/>
        <c:scaling>
          <c:orientation val="minMax"/>
        </c:scaling>
        <c:delete val="0"/>
        <c:axPos val="b"/>
        <c:majorGridlines/>
        <c:numFmt formatCode="_-* #,##0_-;\-* #,##0_-;_-* &quot;-&quot;??_-;_-@_-" sourceLinked="1"/>
        <c:majorTickMark val="out"/>
        <c:minorTickMark val="none"/>
        <c:tickLblPos val="nextTo"/>
        <c:crossAx val="-2114845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Average annual income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of the self-employed,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employed, and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pensioners, UK £,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400" b="1" i="0" u="none" strike="noStrike" baseline="0">
                <a:solidFill>
                  <a:srgbClr val="000000"/>
                </a:solidFill>
                <a:latin typeface="Calibri"/>
              </a:rPr>
              <a:t> 2010/2011</a:t>
            </a:r>
          </a:p>
        </c:rich>
      </c:tx>
      <c:layout>
        <c:manualLayout>
          <c:xMode val="edge"/>
          <c:yMode val="edge"/>
          <c:x val="0.510536050250356"/>
          <c:y val="0.116809014508366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3653603034134"/>
          <c:y val="0.0456026783939179"/>
          <c:w val="0.739570164348925"/>
          <c:h val="0.84039221611648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g8.14!$E$2:$E$13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g8.14!$F$2:$F$13</c:f>
              <c:numCache>
                <c:formatCode>_-* #,##0_-;\-* #,##0_-;_-* "-"??_-;_-@_-</c:formatCode>
                <c:ptCount val="12"/>
                <c:pt idx="0">
                  <c:v>73310.7476635514</c:v>
                </c:pt>
                <c:pt idx="1">
                  <c:v>36540.0404195025</c:v>
                </c:pt>
                <c:pt idx="2">
                  <c:v>25626.8404739277</c:v>
                </c:pt>
                <c:pt idx="3">
                  <c:v>25248.50775027936</c:v>
                </c:pt>
                <c:pt idx="4">
                  <c:v>22473.66048221402</c:v>
                </c:pt>
                <c:pt idx="5">
                  <c:v>18729.9995222492</c:v>
                </c:pt>
                <c:pt idx="6">
                  <c:v>20348.48712205566</c:v>
                </c:pt>
                <c:pt idx="7">
                  <c:v>19425.45215994791</c:v>
                </c:pt>
                <c:pt idx="8">
                  <c:v>19867.62482743732</c:v>
                </c:pt>
                <c:pt idx="9">
                  <c:v>20352.52686949079</c:v>
                </c:pt>
                <c:pt idx="10">
                  <c:v>17798.87114866237</c:v>
                </c:pt>
                <c:pt idx="11">
                  <c:v>18455.91144786381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4528248"/>
        <c:axId val="-2104761688"/>
      </c:barChart>
      <c:catAx>
        <c:axId val="-2104528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04761688"/>
        <c:crosses val="autoZero"/>
        <c:auto val="1"/>
        <c:lblAlgn val="ctr"/>
        <c:lblOffset val="1000"/>
        <c:noMultiLvlLbl val="0"/>
      </c:catAx>
      <c:valAx>
        <c:axId val="-2104761688"/>
        <c:scaling>
          <c:orientation val="minMax"/>
          <c:max val="80000.0"/>
          <c:min val="0.0"/>
        </c:scaling>
        <c:delete val="0"/>
        <c:axPos val="b"/>
        <c:majorGridlines/>
        <c:numFmt formatCode="_-* #,##0_-;\-* #,##0_-;_-* &quot;-&quot;??_-;_-@_-" sourceLinked="1"/>
        <c:majorTickMark val="out"/>
        <c:minorTickMark val="none"/>
        <c:tickLblPos val="nextTo"/>
        <c:crossAx val="-2104528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Average annual income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of pensioners, UK £,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 2010/2011</a:t>
            </a:r>
          </a:p>
        </c:rich>
      </c:tx>
      <c:layout>
        <c:manualLayout>
          <c:xMode val="edge"/>
          <c:yMode val="edge"/>
          <c:x val="0.500980590095921"/>
          <c:y val="0.166666837655065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g8.15!$E$2:$E$13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g8.15!$F$2:$F$13</c:f>
              <c:numCache>
                <c:formatCode>_-* #,##0_-;\-* #,##0_-;_-* "-"??_-;_-@_-</c:formatCode>
                <c:ptCount val="12"/>
                <c:pt idx="0">
                  <c:v>24527.64098490866</c:v>
                </c:pt>
                <c:pt idx="1">
                  <c:v>14828.66957959231</c:v>
                </c:pt>
                <c:pt idx="2">
                  <c:v>14038.65081822317</c:v>
                </c:pt>
                <c:pt idx="3">
                  <c:v>15027.2157352771</c:v>
                </c:pt>
                <c:pt idx="4">
                  <c:v>14153.70768767458</c:v>
                </c:pt>
                <c:pt idx="5">
                  <c:v>13453.86115176913</c:v>
                </c:pt>
                <c:pt idx="6">
                  <c:v>12579.21177959136</c:v>
                </c:pt>
                <c:pt idx="7">
                  <c:v>12102.87032852227</c:v>
                </c:pt>
                <c:pt idx="8">
                  <c:v>12870.75103201859</c:v>
                </c:pt>
                <c:pt idx="9">
                  <c:v>13316.77370324738</c:v>
                </c:pt>
                <c:pt idx="10">
                  <c:v>12825.55271771358</c:v>
                </c:pt>
                <c:pt idx="11">
                  <c:v>13277.07722035354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4941656"/>
        <c:axId val="-2104938616"/>
      </c:barChart>
      <c:catAx>
        <c:axId val="-2104941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04938616"/>
        <c:crosses val="autoZero"/>
        <c:auto val="1"/>
        <c:lblAlgn val="ctr"/>
        <c:lblOffset val="1000"/>
        <c:noMultiLvlLbl val="0"/>
      </c:catAx>
      <c:valAx>
        <c:axId val="-2104938616"/>
        <c:scaling>
          <c:orientation val="minMax"/>
          <c:max val="27000.0"/>
          <c:min val="12000.0"/>
        </c:scaling>
        <c:delete val="0"/>
        <c:axPos val="b"/>
        <c:majorGridlines/>
        <c:numFmt formatCode="_-* #,##0_-;\-* #,##0_-;_-* &quot;-&quot;??_-;_-@_-" sourceLinked="1"/>
        <c:majorTickMark val="out"/>
        <c:minorTickMark val="none"/>
        <c:tickLblPos val="nextTo"/>
        <c:crossAx val="-2104941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People paying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inheritance tax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on death, UK %,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 2010/2011</a:t>
            </a:r>
          </a:p>
        </c:rich>
      </c:tx>
      <c:layout>
        <c:manualLayout>
          <c:xMode val="edge"/>
          <c:yMode val="edge"/>
          <c:x val="0.588039314234657"/>
          <c:y val="0.166666837655065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g8.16!$E$2:$E$13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g8.16!$G$2:$G$13</c:f>
              <c:numCache>
                <c:formatCode>0.0</c:formatCode>
                <c:ptCount val="12"/>
                <c:pt idx="0">
                  <c:v>12.92705447830101</c:v>
                </c:pt>
                <c:pt idx="1">
                  <c:v>5.647179618815375</c:v>
                </c:pt>
                <c:pt idx="2">
                  <c:v>4.278807861151758</c:v>
                </c:pt>
                <c:pt idx="3">
                  <c:v>3.897968197879859</c:v>
                </c:pt>
                <c:pt idx="4">
                  <c:v>2.756825900930705</c:v>
                </c:pt>
                <c:pt idx="5">
                  <c:v>2.438575503818901</c:v>
                </c:pt>
                <c:pt idx="6">
                  <c:v>1.351584969117855</c:v>
                </c:pt>
                <c:pt idx="7">
                  <c:v>0.659317474550345</c:v>
                </c:pt>
                <c:pt idx="8">
                  <c:v>0.468723367990455</c:v>
                </c:pt>
                <c:pt idx="9">
                  <c:v>1.146548102506652</c:v>
                </c:pt>
                <c:pt idx="10">
                  <c:v>0.722985373449752</c:v>
                </c:pt>
                <c:pt idx="11">
                  <c:v>0.671140939597315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5292696"/>
        <c:axId val="-2105381320"/>
      </c:barChart>
      <c:catAx>
        <c:axId val="-2105292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05381320"/>
        <c:crosses val="autoZero"/>
        <c:auto val="1"/>
        <c:lblAlgn val="ctr"/>
        <c:lblOffset val="1000"/>
        <c:noMultiLvlLbl val="0"/>
      </c:catAx>
      <c:valAx>
        <c:axId val="-2105381320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-2105292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Rooms per person,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UK, 2011</a:t>
            </a:r>
          </a:p>
        </c:rich>
      </c:tx>
      <c:layout>
        <c:manualLayout>
          <c:xMode val="edge"/>
          <c:yMode val="edge"/>
          <c:x val="0.584051172707889"/>
          <c:y val="0.683760718835227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60341526541601"/>
          <c:y val="0.0456026783939179"/>
          <c:w val="0.58209015825951"/>
          <c:h val="0.84039221611648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g8.17!$E$2:$E$13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g8.17!$F$2:$F$13</c:f>
              <c:numCache>
                <c:formatCode>0.00</c:formatCode>
                <c:ptCount val="12"/>
                <c:pt idx="0">
                  <c:v>1.363644381336238</c:v>
                </c:pt>
                <c:pt idx="1">
                  <c:v>0.921976151455895</c:v>
                </c:pt>
                <c:pt idx="2">
                  <c:v>1.203222352430984</c:v>
                </c:pt>
                <c:pt idx="3">
                  <c:v>3.090023402708649</c:v>
                </c:pt>
                <c:pt idx="4">
                  <c:v>3.632703165113939</c:v>
                </c:pt>
                <c:pt idx="5">
                  <c:v>3.399087344793586</c:v>
                </c:pt>
                <c:pt idx="6">
                  <c:v>0.576777918829308</c:v>
                </c:pt>
                <c:pt idx="7">
                  <c:v>1.939439539054639</c:v>
                </c:pt>
                <c:pt idx="8">
                  <c:v>4.225062981199532</c:v>
                </c:pt>
                <c:pt idx="9">
                  <c:v>2.188485300415266</c:v>
                </c:pt>
                <c:pt idx="10">
                  <c:v>2.694497100573297</c:v>
                </c:pt>
                <c:pt idx="11">
                  <c:v>3.498357610796429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5505224"/>
        <c:axId val="-2104856376"/>
      </c:barChart>
      <c:catAx>
        <c:axId val="-2105505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04856376"/>
        <c:crosses val="autoZero"/>
        <c:auto val="1"/>
        <c:lblAlgn val="ctr"/>
        <c:lblOffset val="1000"/>
        <c:noMultiLvlLbl val="0"/>
      </c:catAx>
      <c:valAx>
        <c:axId val="-2104856376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-2105505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Rooms per person,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increase in rooms per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100 people, UK, 2011-2010</a:t>
            </a:r>
          </a:p>
        </c:rich>
      </c:tx>
      <c:layout>
        <c:manualLayout>
          <c:xMode val="edge"/>
          <c:yMode val="edge"/>
          <c:x val="0.414170101077791"/>
          <c:y val="0.641025588413826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595744680851064"/>
          <c:y val="0.0456026783939179"/>
          <c:w val="0.880851063829788"/>
          <c:h val="0.84039221611648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g8.18!$E$2:$E$13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g8.18!$F$2:$F$13</c:f>
              <c:numCache>
                <c:formatCode>0.0</c:formatCode>
                <c:ptCount val="12"/>
                <c:pt idx="0">
                  <c:v>-9.822061001480375</c:v>
                </c:pt>
                <c:pt idx="1">
                  <c:v>-0.375071474370481</c:v>
                </c:pt>
                <c:pt idx="2">
                  <c:v>-1.484530685642138</c:v>
                </c:pt>
                <c:pt idx="3">
                  <c:v>6.417157904433779</c:v>
                </c:pt>
                <c:pt idx="4">
                  <c:v>8.576312684608655</c:v>
                </c:pt>
                <c:pt idx="5">
                  <c:v>11.78696009856446</c:v>
                </c:pt>
                <c:pt idx="6">
                  <c:v>1.551116009096132</c:v>
                </c:pt>
                <c:pt idx="7">
                  <c:v>11.55620609480117</c:v>
                </c:pt>
                <c:pt idx="8">
                  <c:v>16.31292912924946</c:v>
                </c:pt>
                <c:pt idx="9">
                  <c:v>13.45979160328783</c:v>
                </c:pt>
                <c:pt idx="10">
                  <c:v>13.63883527044267</c:v>
                </c:pt>
                <c:pt idx="11">
                  <c:v>10.02425642570324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2041848"/>
        <c:axId val="-2131961144"/>
      </c:barChart>
      <c:catAx>
        <c:axId val="-2132041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31961144"/>
        <c:crosses val="autoZero"/>
        <c:auto val="1"/>
        <c:lblAlgn val="ctr"/>
        <c:lblOffset val="1000"/>
        <c:noMultiLvlLbl val="0"/>
      </c:catAx>
      <c:valAx>
        <c:axId val="-2131961144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-2132041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Households living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in poverty,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UK, %, 2011</a:t>
            </a:r>
          </a:p>
        </c:rich>
      </c:tx>
      <c:layout>
        <c:manualLayout>
          <c:xMode val="edge"/>
          <c:yMode val="edge"/>
          <c:x val="0.681268882175227"/>
          <c:y val="0.452769413595288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g8.19!$E$2:$E$13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g8.19!$F$2:$F$13</c:f>
              <c:numCache>
                <c:formatCode>0.0</c:formatCode>
                <c:ptCount val="12"/>
                <c:pt idx="0">
                  <c:v>40.0154397814029</c:v>
                </c:pt>
                <c:pt idx="1">
                  <c:v>43.22223878364686</c:v>
                </c:pt>
                <c:pt idx="2">
                  <c:v>29.45769614213395</c:v>
                </c:pt>
                <c:pt idx="3">
                  <c:v>21.86218785132309</c:v>
                </c:pt>
                <c:pt idx="4">
                  <c:v>21.51935702710921</c:v>
                </c:pt>
                <c:pt idx="5">
                  <c:v>22.51050457191223</c:v>
                </c:pt>
                <c:pt idx="6">
                  <c:v>34.06831297318282</c:v>
                </c:pt>
                <c:pt idx="7">
                  <c:v>30.36640454689936</c:v>
                </c:pt>
                <c:pt idx="8">
                  <c:v>26.12032242254272</c:v>
                </c:pt>
                <c:pt idx="9">
                  <c:v>25.41941092979402</c:v>
                </c:pt>
                <c:pt idx="10">
                  <c:v>26.37221181280075</c:v>
                </c:pt>
                <c:pt idx="11">
                  <c:v>25.71216279206408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2695112"/>
        <c:axId val="-2105403240"/>
      </c:barChart>
      <c:catAx>
        <c:axId val="-2132695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05403240"/>
        <c:crosses val="autoZero"/>
        <c:auto val="1"/>
        <c:lblAlgn val="ctr"/>
        <c:lblOffset val="1000"/>
        <c:noMultiLvlLbl val="0"/>
      </c:catAx>
      <c:valAx>
        <c:axId val="-2105403240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-2132695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Age 90+, %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2011</a:t>
            </a:r>
          </a:p>
        </c:rich>
      </c:tx>
      <c:layout>
        <c:manualLayout>
          <c:xMode val="edge"/>
          <c:yMode val="edge"/>
          <c:x val="0.719672433065942"/>
          <c:y val="0.689102738379201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g8.02!$E$2:$E$13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g8.02!$F$2:$F$13</c:f>
              <c:numCache>
                <c:formatCode>0.0</c:formatCode>
                <c:ptCount val="12"/>
                <c:pt idx="0">
                  <c:v>0.485070842391664</c:v>
                </c:pt>
                <c:pt idx="1">
                  <c:v>0.355059561052906</c:v>
                </c:pt>
                <c:pt idx="2">
                  <c:v>0.670246430813265</c:v>
                </c:pt>
                <c:pt idx="3">
                  <c:v>0.843434889474346</c:v>
                </c:pt>
                <c:pt idx="4">
                  <c:v>0.945100705413996</c:v>
                </c:pt>
                <c:pt idx="5">
                  <c:v>1.104943565748204</c:v>
                </c:pt>
                <c:pt idx="6">
                  <c:v>0.62454135934395</c:v>
                </c:pt>
                <c:pt idx="7">
                  <c:v>0.6660163505704</c:v>
                </c:pt>
                <c:pt idx="8">
                  <c:v>0.693341917798865</c:v>
                </c:pt>
                <c:pt idx="9">
                  <c:v>0.769566218985471</c:v>
                </c:pt>
                <c:pt idx="10">
                  <c:v>0.800794041613622</c:v>
                </c:pt>
                <c:pt idx="11">
                  <c:v>0.790990704562378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7007464"/>
        <c:axId val="-2126653800"/>
      </c:barChart>
      <c:catAx>
        <c:axId val="-2127007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26653800"/>
        <c:crosses val="autoZero"/>
        <c:auto val="1"/>
        <c:lblAlgn val="ctr"/>
        <c:lblOffset val="100"/>
        <c:noMultiLvlLbl val="0"/>
      </c:catAx>
      <c:valAx>
        <c:axId val="-2126653800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-2127007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Households living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in poverty,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UK, %,  change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2001-2011</a:t>
            </a:r>
          </a:p>
        </c:rich>
      </c:tx>
      <c:layout>
        <c:manualLayout>
          <c:xMode val="edge"/>
          <c:yMode val="edge"/>
          <c:x val="0.49155722326454"/>
          <c:y val="0.133550830576145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469043151969981"/>
          <c:y val="0.0456026783939179"/>
          <c:w val="0.908067542213884"/>
          <c:h val="0.84039221611648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5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g8.20!$E$2:$E$13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g8.20!$F$2:$F$13</c:f>
              <c:numCache>
                <c:formatCode>0.0</c:formatCode>
                <c:ptCount val="12"/>
                <c:pt idx="0">
                  <c:v>1.077119186700781</c:v>
                </c:pt>
                <c:pt idx="1">
                  <c:v>0.266276632610385</c:v>
                </c:pt>
                <c:pt idx="2">
                  <c:v>2.189373102519515</c:v>
                </c:pt>
                <c:pt idx="3">
                  <c:v>1.084670606309954</c:v>
                </c:pt>
                <c:pt idx="4">
                  <c:v>0.879569222570656</c:v>
                </c:pt>
                <c:pt idx="5">
                  <c:v>-0.164408232492702</c:v>
                </c:pt>
                <c:pt idx="6">
                  <c:v>-1.435104043743229</c:v>
                </c:pt>
                <c:pt idx="7">
                  <c:v>-0.969458528529754</c:v>
                </c:pt>
                <c:pt idx="8">
                  <c:v>-1.003187224691454</c:v>
                </c:pt>
                <c:pt idx="9">
                  <c:v>-0.588803688811113</c:v>
                </c:pt>
                <c:pt idx="10">
                  <c:v>-1.758666605490372</c:v>
                </c:pt>
                <c:pt idx="11">
                  <c:v>-2.582176493182908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2417208"/>
        <c:axId val="-2132464712"/>
      </c:barChart>
      <c:catAx>
        <c:axId val="-2132417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32464712"/>
        <c:crosses val="autoZero"/>
        <c:auto val="1"/>
        <c:lblAlgn val="ctr"/>
        <c:lblOffset val="1000"/>
        <c:noMultiLvlLbl val="0"/>
      </c:catAx>
      <c:valAx>
        <c:axId val="-2132464712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-2132417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People living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in privately rented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households 2001 and % change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2001-2011, UK</a:t>
            </a:r>
          </a:p>
        </c:rich>
      </c:tx>
      <c:layout>
        <c:manualLayout>
          <c:xMode val="edge"/>
          <c:yMode val="edge"/>
          <c:x val="0.392320534223706"/>
          <c:y val="0.0846905537459283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v>2001 %</c:v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g8.21!$E$2:$E$13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g8.21!$G$2:$G$13</c:f>
              <c:numCache>
                <c:formatCode>0.0</c:formatCode>
                <c:ptCount val="12"/>
                <c:pt idx="0">
                  <c:v>29.39425454468275</c:v>
                </c:pt>
                <c:pt idx="1">
                  <c:v>18.05517865219358</c:v>
                </c:pt>
                <c:pt idx="2">
                  <c:v>11.45324230868073</c:v>
                </c:pt>
                <c:pt idx="3">
                  <c:v>7.533519721201882</c:v>
                </c:pt>
                <c:pt idx="4">
                  <c:v>8.364287190089377</c:v>
                </c:pt>
                <c:pt idx="5">
                  <c:v>10.03445004530661</c:v>
                </c:pt>
                <c:pt idx="6">
                  <c:v>9.726866410927023</c:v>
                </c:pt>
                <c:pt idx="7">
                  <c:v>6.231182344344826</c:v>
                </c:pt>
                <c:pt idx="8">
                  <c:v>6.688079842504045</c:v>
                </c:pt>
                <c:pt idx="9">
                  <c:v>6.362069996891336</c:v>
                </c:pt>
                <c:pt idx="10">
                  <c:v>8.38934536931348</c:v>
                </c:pt>
                <c:pt idx="11">
                  <c:v>8.584972162679289</c:v>
                </c:pt>
              </c:numCache>
            </c:numRef>
          </c:val>
        </c:ser>
        <c:ser>
          <c:idx val="0"/>
          <c:order val="1"/>
          <c:tx>
            <c:v>increase to 2011</c:v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g8.21!$E$2:$E$13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g8.21!$F$2:$F$13</c:f>
              <c:numCache>
                <c:formatCode>0.0</c:formatCode>
                <c:ptCount val="12"/>
                <c:pt idx="0">
                  <c:v>7.994565013373616</c:v>
                </c:pt>
                <c:pt idx="1">
                  <c:v>12.59633679628962</c:v>
                </c:pt>
                <c:pt idx="2">
                  <c:v>10.03382589066471</c:v>
                </c:pt>
                <c:pt idx="3">
                  <c:v>6.668785519357907</c:v>
                </c:pt>
                <c:pt idx="4">
                  <c:v>6.505547926237318</c:v>
                </c:pt>
                <c:pt idx="5">
                  <c:v>5.471086580862507</c:v>
                </c:pt>
                <c:pt idx="6">
                  <c:v>8.628843230034341</c:v>
                </c:pt>
                <c:pt idx="7">
                  <c:v>6.836554678650778</c:v>
                </c:pt>
                <c:pt idx="8">
                  <c:v>5.281721698635136</c:v>
                </c:pt>
                <c:pt idx="9">
                  <c:v>5.762295247441034</c:v>
                </c:pt>
                <c:pt idx="10">
                  <c:v>4.9941316040836</c:v>
                </c:pt>
                <c:pt idx="11">
                  <c:v>3.544946429032628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05499528"/>
        <c:axId val="-2132498088"/>
      </c:barChart>
      <c:catAx>
        <c:axId val="-2105499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32498088"/>
        <c:crosses val="autoZero"/>
        <c:auto val="1"/>
        <c:lblAlgn val="ctr"/>
        <c:lblOffset val="1000"/>
        <c:noMultiLvlLbl val="0"/>
      </c:catAx>
      <c:valAx>
        <c:axId val="-2132498088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-2105499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6160267111853"/>
          <c:y val="0.482084690553746"/>
          <c:w val="0.232053422370618"/>
          <c:h val="0.211726384364821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People living in pivately rented households absolute change 2001-2011, UK</a:t>
            </a:r>
          </a:p>
        </c:rich>
      </c:tx>
      <c:layout>
        <c:manualLayout>
          <c:xMode val="edge"/>
          <c:yMode val="edge"/>
          <c:x val="0.250655087867103"/>
          <c:y val="0.00037312510451429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increase to 2011</c:v>
          </c:tx>
          <c:invertIfNegative val="0"/>
          <c:dLbls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g8.22!$E$2:$E$13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g8.22!$F$2:$F$13</c:f>
              <c:numCache>
                <c:formatCode>General</c:formatCode>
                <c:ptCount val="12"/>
                <c:pt idx="0">
                  <c:v>29390.0</c:v>
                </c:pt>
                <c:pt idx="1">
                  <c:v>503538.0</c:v>
                </c:pt>
                <c:pt idx="2">
                  <c:v>875580.0</c:v>
                </c:pt>
                <c:pt idx="3">
                  <c:v>775206.0</c:v>
                </c:pt>
                <c:pt idx="4">
                  <c:v>350537.0</c:v>
                </c:pt>
                <c:pt idx="5">
                  <c:v>241196.0</c:v>
                </c:pt>
                <c:pt idx="6">
                  <c:v>699347.0</c:v>
                </c:pt>
                <c:pt idx="7">
                  <c:v>577648.0</c:v>
                </c:pt>
                <c:pt idx="8">
                  <c:v>137571.0</c:v>
                </c:pt>
                <c:pt idx="9">
                  <c:v>707920.0</c:v>
                </c:pt>
                <c:pt idx="10">
                  <c:v>99366.0</c:v>
                </c:pt>
                <c:pt idx="11">
                  <c:v>24749.0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05414376"/>
        <c:axId val="-2132620456"/>
      </c:barChart>
      <c:catAx>
        <c:axId val="-2105414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32620456"/>
        <c:crosses val="autoZero"/>
        <c:auto val="1"/>
        <c:lblAlgn val="ctr"/>
        <c:lblOffset val="1000"/>
        <c:noMultiLvlLbl val="0"/>
      </c:catAx>
      <c:valAx>
        <c:axId val="-2132620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05414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1536351165981"/>
          <c:y val="0.454293628808864"/>
          <c:w val="0.190672153635117"/>
          <c:h val="0.210526315789474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People aged 16-64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holding 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university degree,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UK, %,  2011</a:t>
            </a:r>
          </a:p>
        </c:rich>
      </c:tx>
      <c:layout>
        <c:manualLayout>
          <c:xMode val="edge"/>
          <c:yMode val="edge"/>
          <c:x val="0.655986509274874"/>
          <c:y val="0.133550830576145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g8.23!$E$2:$E$13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g8.23!$F$2:$F$13</c:f>
              <c:numCache>
                <c:formatCode>0.0</c:formatCode>
                <c:ptCount val="12"/>
                <c:pt idx="0">
                  <c:v>39.81814253145243</c:v>
                </c:pt>
                <c:pt idx="1">
                  <c:v>33.21705069888688</c:v>
                </c:pt>
                <c:pt idx="2">
                  <c:v>22.902512025202</c:v>
                </c:pt>
                <c:pt idx="3">
                  <c:v>19.5343714328982</c:v>
                </c:pt>
                <c:pt idx="4">
                  <c:v>18.44989251902928</c:v>
                </c:pt>
                <c:pt idx="5">
                  <c:v>15.42899733528948</c:v>
                </c:pt>
                <c:pt idx="6">
                  <c:v>18.95182197511422</c:v>
                </c:pt>
                <c:pt idx="7">
                  <c:v>15.35989214429637</c:v>
                </c:pt>
                <c:pt idx="8">
                  <c:v>16.56318158502076</c:v>
                </c:pt>
                <c:pt idx="9">
                  <c:v>16.97872208680635</c:v>
                </c:pt>
                <c:pt idx="10">
                  <c:v>15.75034022904455</c:v>
                </c:pt>
                <c:pt idx="11">
                  <c:v>16.61381681880172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4844200"/>
        <c:axId val="-2105242312"/>
      </c:barChart>
      <c:catAx>
        <c:axId val="-2104844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05242312"/>
        <c:crosses val="autoZero"/>
        <c:auto val="1"/>
        <c:lblAlgn val="ctr"/>
        <c:lblOffset val="1000"/>
        <c:noMultiLvlLbl val="0"/>
      </c:catAx>
      <c:valAx>
        <c:axId val="-2105242312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-2104844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People aged 16-64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holding a university degree,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UK, %,  change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2001-2011</a:t>
            </a:r>
          </a:p>
        </c:rich>
      </c:tx>
      <c:layout>
        <c:manualLayout>
          <c:xMode val="edge"/>
          <c:yMode val="edge"/>
          <c:x val="0.336840277362902"/>
          <c:y val="0.222222336214488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g8.24!$E$2:$E$13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g8.24!$F$2:$F$13</c:f>
              <c:numCache>
                <c:formatCode>0.0</c:formatCode>
                <c:ptCount val="12"/>
                <c:pt idx="0">
                  <c:v>2.574560270837561</c:v>
                </c:pt>
                <c:pt idx="1">
                  <c:v>5.978535105646854</c:v>
                </c:pt>
                <c:pt idx="2">
                  <c:v>6.003020611394341</c:v>
                </c:pt>
                <c:pt idx="3">
                  <c:v>6.086904817292274</c:v>
                </c:pt>
                <c:pt idx="4">
                  <c:v>6.125749423243845</c:v>
                </c:pt>
                <c:pt idx="5">
                  <c:v>5.588832460186516</c:v>
                </c:pt>
                <c:pt idx="6">
                  <c:v>6.238700978410522</c:v>
                </c:pt>
                <c:pt idx="7">
                  <c:v>5.420300201772409</c:v>
                </c:pt>
                <c:pt idx="8">
                  <c:v>5.339932604426874</c:v>
                </c:pt>
                <c:pt idx="9">
                  <c:v>5.444583983896681</c:v>
                </c:pt>
                <c:pt idx="10">
                  <c:v>5.339856379157391</c:v>
                </c:pt>
                <c:pt idx="11">
                  <c:v>5.064385793496369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5211640"/>
        <c:axId val="-2105035000"/>
      </c:barChart>
      <c:catAx>
        <c:axId val="-2105211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05035000"/>
        <c:crosses val="autoZero"/>
        <c:auto val="1"/>
        <c:lblAlgn val="ctr"/>
        <c:lblOffset val="1000"/>
        <c:noMultiLvlLbl val="0"/>
      </c:catAx>
      <c:valAx>
        <c:axId val="-2105035000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-2105211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Relative Increase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in people aged 16-64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holding a university degree,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UK, %,  change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2001-2011</a:t>
            </a:r>
          </a:p>
        </c:rich>
      </c:tx>
      <c:layout>
        <c:manualLayout>
          <c:xMode val="edge"/>
          <c:yMode val="edge"/>
          <c:x val="0.277897257792271"/>
          <c:y val="0.166666837655065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g8.25!$E$2:$E$13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g8.25!$F$2:$F$13</c:f>
              <c:numCache>
                <c:formatCode>0%</c:formatCode>
                <c:ptCount val="12"/>
                <c:pt idx="0">
                  <c:v>0.0646579701402171</c:v>
                </c:pt>
                <c:pt idx="1">
                  <c:v>0.179983923312228</c:v>
                </c:pt>
                <c:pt idx="2">
                  <c:v>0.262111885577818</c:v>
                </c:pt>
                <c:pt idx="3">
                  <c:v>0.311599727598156</c:v>
                </c:pt>
                <c:pt idx="4">
                  <c:v>0.332020873125723</c:v>
                </c:pt>
                <c:pt idx="5">
                  <c:v>0.362229141578995</c:v>
                </c:pt>
                <c:pt idx="6">
                  <c:v>0.329187398794829</c:v>
                </c:pt>
                <c:pt idx="7">
                  <c:v>0.352886605638383</c:v>
                </c:pt>
                <c:pt idx="8">
                  <c:v>0.322397757762684</c:v>
                </c:pt>
                <c:pt idx="9">
                  <c:v>0.320671011402413</c:v>
                </c:pt>
                <c:pt idx="10">
                  <c:v>0.339031176565341</c:v>
                </c:pt>
                <c:pt idx="11">
                  <c:v>0.304829759996213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5343512"/>
        <c:axId val="-2105208600"/>
      </c:barChart>
      <c:catAx>
        <c:axId val="-2105343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05208600"/>
        <c:crosses val="autoZero"/>
        <c:auto val="1"/>
        <c:lblAlgn val="ctr"/>
        <c:lblOffset val="1000"/>
        <c:noMultiLvlLbl val="0"/>
      </c:catAx>
      <c:valAx>
        <c:axId val="-2105208600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-2105343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Population Change,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% 2001-2011</a:t>
            </a:r>
          </a:p>
        </c:rich>
      </c:tx>
      <c:layout>
        <c:manualLayout>
          <c:xMode val="edge"/>
          <c:yMode val="edge"/>
          <c:x val="0.52433962264151"/>
          <c:y val="0.174010412632847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archipelago2001!$E$37:$E$48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archipelago2001!$F$37:$F$48</c:f>
              <c:numCache>
                <c:formatCode>0.0</c:formatCode>
                <c:ptCount val="12"/>
                <c:pt idx="0">
                  <c:v>20.3271747089599</c:v>
                </c:pt>
                <c:pt idx="1">
                  <c:v>16.72606194355425</c:v>
                </c:pt>
                <c:pt idx="2">
                  <c:v>11.74097841749729</c:v>
                </c:pt>
                <c:pt idx="3">
                  <c:v>8.168042357794417</c:v>
                </c:pt>
                <c:pt idx="4">
                  <c:v>7.465816057507367</c:v>
                </c:pt>
                <c:pt idx="5">
                  <c:v>6.086910498766335</c:v>
                </c:pt>
                <c:pt idx="6">
                  <c:v>8.187169662183472</c:v>
                </c:pt>
                <c:pt idx="7">
                  <c:v>4.514026067760338</c:v>
                </c:pt>
                <c:pt idx="8">
                  <c:v>4.860543708835364</c:v>
                </c:pt>
                <c:pt idx="9">
                  <c:v>4.526559187935571</c:v>
                </c:pt>
                <c:pt idx="10">
                  <c:v>5.81247222633684</c:v>
                </c:pt>
                <c:pt idx="11">
                  <c:v>7.465904676957604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4573016"/>
        <c:axId val="-2104687240"/>
      </c:barChart>
      <c:catAx>
        <c:axId val="-2104573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04687240"/>
        <c:crosses val="autoZero"/>
        <c:auto val="1"/>
        <c:lblAlgn val="ctr"/>
        <c:lblOffset val="100"/>
        <c:noMultiLvlLbl val="0"/>
      </c:catAx>
      <c:valAx>
        <c:axId val="-2104687240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-2104573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France born change,
in England and Wales
% 2001-2011</a:t>
            </a:r>
          </a:p>
        </c:rich>
      </c:tx>
      <c:layout>
        <c:manualLayout>
          <c:xMode val="edge"/>
          <c:yMode val="edge"/>
          <c:x val="0.477709151604276"/>
          <c:y val="0.148148148148148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archipelago2001!$E$37:$E$48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archipelago2001!$L$37:$L$48</c:f>
              <c:numCache>
                <c:formatCode>0.00</c:formatCode>
                <c:ptCount val="12"/>
                <c:pt idx="0">
                  <c:v>0.992494390657567</c:v>
                </c:pt>
                <c:pt idx="1">
                  <c:v>0.483634509396489</c:v>
                </c:pt>
                <c:pt idx="2">
                  <c:v>0.0745441930036685</c:v>
                </c:pt>
                <c:pt idx="3">
                  <c:v>0.0209914202042264</c:v>
                </c:pt>
                <c:pt idx="4">
                  <c:v>0.0164361464241441</c:v>
                </c:pt>
                <c:pt idx="5">
                  <c:v>0.0117836820936001</c:v>
                </c:pt>
                <c:pt idx="6">
                  <c:v>0.0188216434393371</c:v>
                </c:pt>
                <c:pt idx="7">
                  <c:v>0.00821311376178981</c:v>
                </c:pt>
                <c:pt idx="8">
                  <c:v>0.00500333445315335</c:v>
                </c:pt>
                <c:pt idx="9">
                  <c:v>0.00479446152915186</c:v>
                </c:pt>
                <c:pt idx="10">
                  <c:v>0.00509191585406154</c:v>
                </c:pt>
                <c:pt idx="11">
                  <c:v>0.00491216519900398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5304648"/>
        <c:axId val="-2105180872"/>
      </c:barChart>
      <c:catAx>
        <c:axId val="-2105304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05180872"/>
        <c:crosses val="autoZero"/>
        <c:auto val="1"/>
        <c:lblAlgn val="ctr"/>
        <c:lblOffset val="100"/>
        <c:noMultiLvlLbl val="0"/>
      </c:catAx>
      <c:valAx>
        <c:axId val="-2105180872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-2105304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Population Change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by birthplace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% 2001-2011</a:t>
            </a:r>
          </a:p>
        </c:rich>
      </c:tx>
      <c:layout>
        <c:manualLayout>
          <c:xMode val="edge"/>
          <c:yMode val="edge"/>
          <c:x val="0.533711573724517"/>
          <c:y val="0.0740742653070006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born outside UK</c:v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archipelago2001!$E$37:$E$48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archipelago2001!$O$37:$O$48</c:f>
              <c:numCache>
                <c:formatCode>0.0</c:formatCode>
                <c:ptCount val="12"/>
                <c:pt idx="0">
                  <c:v>20.03215502329382</c:v>
                </c:pt>
                <c:pt idx="1">
                  <c:v>15.62667736661581</c:v>
                </c:pt>
                <c:pt idx="2">
                  <c:v>12.03984307597702</c:v>
                </c:pt>
                <c:pt idx="3">
                  <c:v>4.643124190309527</c:v>
                </c:pt>
                <c:pt idx="4">
                  <c:v>3.413842690751038</c:v>
                </c:pt>
                <c:pt idx="5">
                  <c:v>1.96561804094058</c:v>
                </c:pt>
                <c:pt idx="6">
                  <c:v>7.041730549664452</c:v>
                </c:pt>
                <c:pt idx="7">
                  <c:v>3.630885902990988</c:v>
                </c:pt>
                <c:pt idx="8">
                  <c:v>2.014176852203482</c:v>
                </c:pt>
                <c:pt idx="9">
                  <c:v>1.955105629015709</c:v>
                </c:pt>
                <c:pt idx="10">
                  <c:v>2.079633808789402</c:v>
                </c:pt>
                <c:pt idx="11">
                  <c:v>2.40087899756873</c:v>
                </c:pt>
              </c:numCache>
            </c:numRef>
          </c:val>
        </c:ser>
        <c:ser>
          <c:idx val="1"/>
          <c:order val="1"/>
          <c:tx>
            <c:v>born in the UK</c:v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archipelago2001!$R$37:$R$48</c:f>
              <c:numCache>
                <c:formatCode>0.0</c:formatCode>
                <c:ptCount val="12"/>
                <c:pt idx="0">
                  <c:v>0.295019685666077</c:v>
                </c:pt>
                <c:pt idx="1">
                  <c:v>1.099384576938442</c:v>
                </c:pt>
                <c:pt idx="2">
                  <c:v>-0.298864658479726</c:v>
                </c:pt>
                <c:pt idx="3">
                  <c:v>3.52491816748489</c:v>
                </c:pt>
                <c:pt idx="4">
                  <c:v>4.051973366756329</c:v>
                </c:pt>
                <c:pt idx="5">
                  <c:v>4.121292457825755</c:v>
                </c:pt>
                <c:pt idx="6">
                  <c:v>1.14543911251902</c:v>
                </c:pt>
                <c:pt idx="7">
                  <c:v>0.88314016476935</c:v>
                </c:pt>
                <c:pt idx="8">
                  <c:v>2.846366856631883</c:v>
                </c:pt>
                <c:pt idx="9">
                  <c:v>2.571453558919861</c:v>
                </c:pt>
                <c:pt idx="10">
                  <c:v>3.732838417547437</c:v>
                </c:pt>
                <c:pt idx="11">
                  <c:v>5.065025679388874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04784712"/>
        <c:axId val="-2104780488"/>
      </c:barChart>
      <c:catAx>
        <c:axId val="-2104784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04780488"/>
        <c:crosses val="autoZero"/>
        <c:auto val="1"/>
        <c:lblAlgn val="ctr"/>
        <c:lblOffset val="200"/>
        <c:noMultiLvlLbl val="0"/>
      </c:catAx>
      <c:valAx>
        <c:axId val="-2104780488"/>
        <c:scaling>
          <c:orientation val="minMax"/>
          <c:min val="-5.0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-2104784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8082191780822"/>
          <c:y val="0.413114754098361"/>
          <c:w val="0.271689497716895"/>
          <c:h val="0.249180327868852"/>
        </c:manualLayout>
      </c:layout>
      <c:overlay val="1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Age 90+, % change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2001-2011</a:t>
            </a:r>
          </a:p>
        </c:rich>
      </c:tx>
      <c:layout>
        <c:manualLayout>
          <c:xMode val="edge"/>
          <c:yMode val="edge"/>
          <c:x val="0.546274386289949"/>
          <c:y val="0.67129603897552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archipelago2001!$E$37:$E$48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archipelago2001!$U$37:$U$48</c:f>
              <c:numCache>
                <c:formatCode>0.00</c:formatCode>
                <c:ptCount val="12"/>
                <c:pt idx="0">
                  <c:v>0.00433732582068398</c:v>
                </c:pt>
                <c:pt idx="1">
                  <c:v>-0.0400642187041275</c:v>
                </c:pt>
                <c:pt idx="2">
                  <c:v>0.0468325359585561</c:v>
                </c:pt>
                <c:pt idx="3">
                  <c:v>0.165809553327824</c:v>
                </c:pt>
                <c:pt idx="4">
                  <c:v>0.181655521060668</c:v>
                </c:pt>
                <c:pt idx="5">
                  <c:v>0.200726287639554</c:v>
                </c:pt>
                <c:pt idx="6">
                  <c:v>0.040644843933002</c:v>
                </c:pt>
                <c:pt idx="7">
                  <c:v>0.119737854344956</c:v>
                </c:pt>
                <c:pt idx="8">
                  <c:v>0.137809804215265</c:v>
                </c:pt>
                <c:pt idx="9">
                  <c:v>0.150222846700391</c:v>
                </c:pt>
                <c:pt idx="10">
                  <c:v>0.147644617127489</c:v>
                </c:pt>
                <c:pt idx="11">
                  <c:v>0.141273393633173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4789880"/>
        <c:axId val="-2104787496"/>
      </c:barChart>
      <c:catAx>
        <c:axId val="-2104789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04787496"/>
        <c:crosses val="autoZero"/>
        <c:auto val="1"/>
        <c:lblAlgn val="ctr"/>
        <c:lblOffset val="100"/>
        <c:noMultiLvlLbl val="0"/>
      </c:catAx>
      <c:valAx>
        <c:axId val="-2104787496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-2104789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Age 90+, % change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2001-2011</a:t>
            </a:r>
          </a:p>
        </c:rich>
      </c:tx>
      <c:layout>
        <c:manualLayout>
          <c:xMode val="edge"/>
          <c:yMode val="edge"/>
          <c:x val="0.54733938512463"/>
          <c:y val="0.671296006565954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g8.03!$E$2:$E$13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g8.03!$F$2:$F$13</c:f>
              <c:numCache>
                <c:formatCode>0.00</c:formatCode>
                <c:ptCount val="12"/>
                <c:pt idx="0">
                  <c:v>0.00433732582068398</c:v>
                </c:pt>
                <c:pt idx="1">
                  <c:v>-0.0400642187041275</c:v>
                </c:pt>
                <c:pt idx="2">
                  <c:v>0.0468325359585561</c:v>
                </c:pt>
                <c:pt idx="3">
                  <c:v>0.165809553327824</c:v>
                </c:pt>
                <c:pt idx="4">
                  <c:v>0.181655521060668</c:v>
                </c:pt>
                <c:pt idx="5">
                  <c:v>0.200726287639554</c:v>
                </c:pt>
                <c:pt idx="6">
                  <c:v>0.040644843933002</c:v>
                </c:pt>
                <c:pt idx="7">
                  <c:v>0.119737854344956</c:v>
                </c:pt>
                <c:pt idx="8">
                  <c:v>0.137809804215265</c:v>
                </c:pt>
                <c:pt idx="9">
                  <c:v>0.150222846700391</c:v>
                </c:pt>
                <c:pt idx="10">
                  <c:v>0.147644617127489</c:v>
                </c:pt>
                <c:pt idx="11">
                  <c:v>0.141273393633173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6885496"/>
        <c:axId val="-2068098776"/>
      </c:barChart>
      <c:catAx>
        <c:axId val="-2126885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8098776"/>
        <c:crosses val="autoZero"/>
        <c:auto val="1"/>
        <c:lblAlgn val="ctr"/>
        <c:lblOffset val="100"/>
        <c:noMultiLvlLbl val="0"/>
      </c:catAx>
      <c:valAx>
        <c:axId val="-2068098776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-2126885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Age 90+, %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2011</a:t>
            </a:r>
          </a:p>
        </c:rich>
      </c:tx>
      <c:layout>
        <c:manualLayout>
          <c:xMode val="edge"/>
          <c:yMode val="edge"/>
          <c:x val="0.71967247051865"/>
          <c:y val="0.689102636680219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archipelago2001!$E$37:$E$48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archipelago2001!$V$37:$V$48</c:f>
              <c:numCache>
                <c:formatCode>0.0</c:formatCode>
                <c:ptCount val="12"/>
                <c:pt idx="0">
                  <c:v>0.485070842391664</c:v>
                </c:pt>
                <c:pt idx="1">
                  <c:v>0.355059561052906</c:v>
                </c:pt>
                <c:pt idx="2">
                  <c:v>0.670246430813265</c:v>
                </c:pt>
                <c:pt idx="3">
                  <c:v>0.843434889474346</c:v>
                </c:pt>
                <c:pt idx="4">
                  <c:v>0.945100705413996</c:v>
                </c:pt>
                <c:pt idx="5">
                  <c:v>1.104943565748204</c:v>
                </c:pt>
                <c:pt idx="6">
                  <c:v>0.62454135934395</c:v>
                </c:pt>
                <c:pt idx="7">
                  <c:v>0.6660163505704</c:v>
                </c:pt>
                <c:pt idx="8">
                  <c:v>0.693341917798865</c:v>
                </c:pt>
                <c:pt idx="9">
                  <c:v>0.769566218985471</c:v>
                </c:pt>
                <c:pt idx="10">
                  <c:v>0.800794041613622</c:v>
                </c:pt>
                <c:pt idx="11">
                  <c:v>0.790990704562378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4965048"/>
        <c:axId val="-2104978072"/>
      </c:barChart>
      <c:catAx>
        <c:axId val="-2104965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04978072"/>
        <c:crosses val="autoZero"/>
        <c:auto val="1"/>
        <c:lblAlgn val="ctr"/>
        <c:lblOffset val="100"/>
        <c:noMultiLvlLbl val="0"/>
      </c:catAx>
      <c:valAx>
        <c:axId val="-2104978072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-2104965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USA born % change,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2001-2011</a:t>
            </a:r>
          </a:p>
        </c:rich>
      </c:tx>
      <c:layout>
        <c:manualLayout>
          <c:xMode val="edge"/>
          <c:yMode val="edge"/>
          <c:x val="0.480783382938377"/>
          <c:y val="0.148148148148148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archipelago2001!$E$37:$E$48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archipelago2001!$Z$37:$Z$48</c:f>
              <c:numCache>
                <c:formatCode>0.00</c:formatCode>
                <c:ptCount val="12"/>
                <c:pt idx="0">
                  <c:v>0.303422862810652</c:v>
                </c:pt>
                <c:pt idx="1">
                  <c:v>0.269447267479887</c:v>
                </c:pt>
                <c:pt idx="2">
                  <c:v>0.0489550417977493</c:v>
                </c:pt>
                <c:pt idx="3">
                  <c:v>0.0139399639091262</c:v>
                </c:pt>
                <c:pt idx="4">
                  <c:v>0.0188968929789082</c:v>
                </c:pt>
                <c:pt idx="5">
                  <c:v>-0.0840267693372044</c:v>
                </c:pt>
                <c:pt idx="6">
                  <c:v>0.0682061058903007</c:v>
                </c:pt>
                <c:pt idx="7">
                  <c:v>0.0191686533473766</c:v>
                </c:pt>
                <c:pt idx="8">
                  <c:v>0.0233404871771292</c:v>
                </c:pt>
                <c:pt idx="9">
                  <c:v>0.025823548610554</c:v>
                </c:pt>
                <c:pt idx="10">
                  <c:v>0.0357749363541683</c:v>
                </c:pt>
                <c:pt idx="11">
                  <c:v>0.0429132140912264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8197528"/>
        <c:axId val="2137829608"/>
      </c:barChart>
      <c:catAx>
        <c:axId val="2138197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37829608"/>
        <c:crosses val="autoZero"/>
        <c:auto val="1"/>
        <c:lblAlgn val="ctr"/>
        <c:lblOffset val="1000"/>
        <c:noMultiLvlLbl val="0"/>
      </c:catAx>
      <c:valAx>
        <c:axId val="2137829608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2138197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Non-white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ethnicity change,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2001-2011 %</a:t>
            </a:r>
          </a:p>
        </c:rich>
      </c:tx>
      <c:layout>
        <c:manualLayout>
          <c:xMode val="edge"/>
          <c:yMode val="edge"/>
          <c:x val="0.581255025474757"/>
          <c:y val="0.0601849278644091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archipelago2001!$E$37:$E$48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archipelago2001!$AC$37:$AC$48</c:f>
              <c:numCache>
                <c:formatCode>0.0</c:formatCode>
                <c:ptCount val="12"/>
                <c:pt idx="0">
                  <c:v>11.40934501261864</c:v>
                </c:pt>
                <c:pt idx="1">
                  <c:v>8.223387143475048</c:v>
                </c:pt>
                <c:pt idx="2">
                  <c:v>11.09287458003552</c:v>
                </c:pt>
                <c:pt idx="3">
                  <c:v>4.268430200139606</c:v>
                </c:pt>
                <c:pt idx="4">
                  <c:v>2.426528227281943</c:v>
                </c:pt>
                <c:pt idx="5">
                  <c:v>1.140015162911012</c:v>
                </c:pt>
                <c:pt idx="6">
                  <c:v>8.193361410271905</c:v>
                </c:pt>
                <c:pt idx="7">
                  <c:v>4.2706244175722</c:v>
                </c:pt>
                <c:pt idx="8">
                  <c:v>2.071272198310892</c:v>
                </c:pt>
                <c:pt idx="9">
                  <c:v>1.407508987529138</c:v>
                </c:pt>
                <c:pt idx="10" formatCode="0.00">
                  <c:v>0.894052375108889</c:v>
                </c:pt>
                <c:pt idx="11" formatCode="0.00">
                  <c:v>0.925833663170983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1111176"/>
        <c:axId val="-2138913752"/>
      </c:barChart>
      <c:catAx>
        <c:axId val="-2091111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38913752"/>
        <c:crosses val="autoZero"/>
        <c:auto val="1"/>
        <c:lblAlgn val="ctr"/>
        <c:lblOffset val="100"/>
        <c:noMultiLvlLbl val="0"/>
      </c:catAx>
      <c:valAx>
        <c:axId val="-2138913752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-2091111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Self employ-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ment change,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% 2001-2011</a:t>
            </a:r>
          </a:p>
        </c:rich>
      </c:tx>
      <c:layout>
        <c:manualLayout>
          <c:xMode val="edge"/>
          <c:yMode val="edge"/>
          <c:x val="0.59566654168229"/>
          <c:y val="0.120370541917554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archipelago2001!$E$37:$E$48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archipelago2001!$AG$37:$AG$48</c:f>
              <c:numCache>
                <c:formatCode>0.0</c:formatCode>
                <c:ptCount val="12"/>
                <c:pt idx="0">
                  <c:v>1.087263144347088</c:v>
                </c:pt>
                <c:pt idx="1">
                  <c:v>2.40830240132779</c:v>
                </c:pt>
                <c:pt idx="2">
                  <c:v>1.579725028425761</c:v>
                </c:pt>
                <c:pt idx="3">
                  <c:v>1.066587629833794</c:v>
                </c:pt>
                <c:pt idx="4">
                  <c:v>0.914799178042548</c:v>
                </c:pt>
                <c:pt idx="5">
                  <c:v>0.821259330932959</c:v>
                </c:pt>
                <c:pt idx="6">
                  <c:v>1.034040661138008</c:v>
                </c:pt>
                <c:pt idx="7">
                  <c:v>0.910148084051573</c:v>
                </c:pt>
                <c:pt idx="8">
                  <c:v>0.750221987357073</c:v>
                </c:pt>
                <c:pt idx="9">
                  <c:v>0.799311035204856</c:v>
                </c:pt>
                <c:pt idx="10">
                  <c:v>0.730040773142147</c:v>
                </c:pt>
                <c:pt idx="11">
                  <c:v>0.658284002963447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0747000"/>
        <c:axId val="-2130743928"/>
      </c:barChart>
      <c:catAx>
        <c:axId val="-2130747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30743928"/>
        <c:crosses val="autoZero"/>
        <c:auto val="1"/>
        <c:lblAlgn val="ctr"/>
        <c:lblOffset val="100"/>
        <c:noMultiLvlLbl val="0"/>
      </c:catAx>
      <c:valAx>
        <c:axId val="-2130743928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-2130747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Working 49+ hours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a week change,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% 2001-2011</a:t>
            </a:r>
          </a:p>
        </c:rich>
      </c:tx>
      <c:layout>
        <c:manualLayout>
          <c:xMode val="edge"/>
          <c:yMode val="edge"/>
          <c:x val="0.536650868878357"/>
          <c:y val="0.120370541917554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archipelago2001!$E$37:$E$48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archipelago2001!$AJ$37:$AJ$48</c:f>
              <c:numCache>
                <c:formatCode>0.0</c:formatCode>
                <c:ptCount val="12"/>
                <c:pt idx="0">
                  <c:v>1.367292347204679</c:v>
                </c:pt>
                <c:pt idx="1">
                  <c:v>0.486528193061497</c:v>
                </c:pt>
                <c:pt idx="2">
                  <c:v>-1.216805064890077</c:v>
                </c:pt>
                <c:pt idx="3">
                  <c:v>-1.507469500535449</c:v>
                </c:pt>
                <c:pt idx="4">
                  <c:v>-1.399959580543127</c:v>
                </c:pt>
                <c:pt idx="5">
                  <c:v>-1.386256851654404</c:v>
                </c:pt>
                <c:pt idx="6">
                  <c:v>-0.868046615590329</c:v>
                </c:pt>
                <c:pt idx="7">
                  <c:v>-0.939952508079649</c:v>
                </c:pt>
                <c:pt idx="8">
                  <c:v>-1.10664493138601</c:v>
                </c:pt>
                <c:pt idx="9">
                  <c:v>-1.080929821369446</c:v>
                </c:pt>
                <c:pt idx="10">
                  <c:v>-0.967471195904698</c:v>
                </c:pt>
                <c:pt idx="11">
                  <c:v>-0.73055482130791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8891128"/>
        <c:axId val="-2138919096"/>
      </c:barChart>
      <c:catAx>
        <c:axId val="-2138891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38919096"/>
        <c:crosses val="autoZero"/>
        <c:auto val="1"/>
        <c:lblAlgn val="ctr"/>
        <c:lblOffset val="1000"/>
        <c:noMultiLvlLbl val="0"/>
      </c:catAx>
      <c:valAx>
        <c:axId val="-2138919096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-2138891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People aged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16-64 with no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qualifications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change,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% 2001-2011</a:t>
            </a:r>
          </a:p>
        </c:rich>
      </c:tx>
      <c:layout>
        <c:manualLayout>
          <c:xMode val="edge"/>
          <c:yMode val="edge"/>
          <c:x val="0.635424564024358"/>
          <c:y val="0.120370541917554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archipelago2001!$E$37:$E$48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archipelago2001!$AM$37:$AM$48</c:f>
              <c:numCache>
                <c:formatCode>0.0</c:formatCode>
                <c:ptCount val="12"/>
                <c:pt idx="0">
                  <c:v>3.535826209939789</c:v>
                </c:pt>
                <c:pt idx="1">
                  <c:v>-0.484162826194209</c:v>
                </c:pt>
                <c:pt idx="2">
                  <c:v>-3.485770923636205</c:v>
                </c:pt>
                <c:pt idx="3">
                  <c:v>-6.481456413980718</c:v>
                </c:pt>
                <c:pt idx="4">
                  <c:v>-7.245661911779816</c:v>
                </c:pt>
                <c:pt idx="5">
                  <c:v>-8.307352463375574</c:v>
                </c:pt>
                <c:pt idx="6">
                  <c:v>-6.742633176599813</c:v>
                </c:pt>
                <c:pt idx="7">
                  <c:v>-8.531933242514505</c:v>
                </c:pt>
                <c:pt idx="8">
                  <c:v>-7.90209230542938</c:v>
                </c:pt>
                <c:pt idx="9">
                  <c:v>-8.039161421725078</c:v>
                </c:pt>
                <c:pt idx="10">
                  <c:v>-7.258375244088824</c:v>
                </c:pt>
                <c:pt idx="11">
                  <c:v>-7.38836217652818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8683256"/>
        <c:axId val="-2138659864"/>
      </c:barChart>
      <c:catAx>
        <c:axId val="-2138683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38659864"/>
        <c:crosses val="autoZero"/>
        <c:auto val="1"/>
        <c:lblAlgn val="ctr"/>
        <c:lblOffset val="1000"/>
        <c:noMultiLvlLbl val="0"/>
      </c:catAx>
      <c:valAx>
        <c:axId val="-2138659864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-2138683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People aged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16-74 in elementary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occupations, change,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% 2001-2011</a:t>
            </a:r>
          </a:p>
        </c:rich>
      </c:tx>
      <c:layout>
        <c:manualLayout>
          <c:xMode val="edge"/>
          <c:yMode val="edge"/>
          <c:x val="0.530158538650411"/>
          <c:y val="0.0904558008680288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archipelago2001!$E$37:$E$48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archipelago2001!$AP$37:$AP$48</c:f>
              <c:numCache>
                <c:formatCode>0.0</c:formatCode>
                <c:ptCount val="12"/>
                <c:pt idx="0">
                  <c:v>-0.285239748010436</c:v>
                </c:pt>
                <c:pt idx="1">
                  <c:v>0.845168249945458</c:v>
                </c:pt>
                <c:pt idx="2">
                  <c:v>0.226040220782926</c:v>
                </c:pt>
                <c:pt idx="3">
                  <c:v>-0.275750540307088</c:v>
                </c:pt>
                <c:pt idx="4">
                  <c:v>-0.433356953368734</c:v>
                </c:pt>
                <c:pt idx="5">
                  <c:v>-0.453204993266695</c:v>
                </c:pt>
                <c:pt idx="6">
                  <c:v>0.108358108840025</c:v>
                </c:pt>
                <c:pt idx="7">
                  <c:v>-0.129003229536121</c:v>
                </c:pt>
                <c:pt idx="8">
                  <c:v>-0.346159811865764</c:v>
                </c:pt>
                <c:pt idx="9">
                  <c:v>-0.248676455978566</c:v>
                </c:pt>
                <c:pt idx="10">
                  <c:v>-0.136386774549543</c:v>
                </c:pt>
                <c:pt idx="11">
                  <c:v>-0.39096004172451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9039224"/>
        <c:axId val="-2138627592"/>
      </c:barChart>
      <c:catAx>
        <c:axId val="-2139039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38627592"/>
        <c:crosses val="autoZero"/>
        <c:auto val="1"/>
        <c:lblAlgn val="ctr"/>
        <c:lblOffset val="1000"/>
        <c:noMultiLvlLbl val="0"/>
      </c:catAx>
      <c:valAx>
        <c:axId val="-2138627592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-2139039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People aged 16-74 working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in finance and insurance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change,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% 2001-2011</a:t>
            </a:r>
          </a:p>
        </c:rich>
      </c:tx>
      <c:layout>
        <c:manualLayout>
          <c:xMode val="edge"/>
          <c:yMode val="edge"/>
          <c:x val="0.409349617012159"/>
          <c:y val="0.101851680304668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archipelago2001!$E$37:$E$48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archipelago2001!$AS$37:$AS$48</c:f>
              <c:numCache>
                <c:formatCode>0.0</c:formatCode>
                <c:ptCount val="12"/>
                <c:pt idx="0">
                  <c:v>2.552438412581698</c:v>
                </c:pt>
                <c:pt idx="1">
                  <c:v>0.63477759940974</c:v>
                </c:pt>
                <c:pt idx="2">
                  <c:v>-0.38678878297376</c:v>
                </c:pt>
                <c:pt idx="3">
                  <c:v>-0.277743823192255</c:v>
                </c:pt>
                <c:pt idx="4">
                  <c:v>-0.256220425826971</c:v>
                </c:pt>
                <c:pt idx="5">
                  <c:v>-0.182795811081063</c:v>
                </c:pt>
                <c:pt idx="6">
                  <c:v>-0.0197456587210085</c:v>
                </c:pt>
                <c:pt idx="7">
                  <c:v>-0.0415382628204959</c:v>
                </c:pt>
                <c:pt idx="8">
                  <c:v>-0.0576761482554927</c:v>
                </c:pt>
                <c:pt idx="9">
                  <c:v>-0.0474654363768213</c:v>
                </c:pt>
                <c:pt idx="10">
                  <c:v>0.0812416800387811</c:v>
                </c:pt>
                <c:pt idx="11">
                  <c:v>-0.0517866649804189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4757672"/>
        <c:axId val="-2064755112"/>
      </c:barChart>
      <c:catAx>
        <c:axId val="-2064757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4755112"/>
        <c:crosses val="autoZero"/>
        <c:auto val="1"/>
        <c:lblAlgn val="ctr"/>
        <c:lblOffset val="1000"/>
        <c:noMultiLvlLbl val="0"/>
      </c:catAx>
      <c:valAx>
        <c:axId val="-2064755112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-2064757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Average annual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income of the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self-employed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£, 2010/2011</a:t>
            </a:r>
          </a:p>
        </c:rich>
      </c:tx>
      <c:layout>
        <c:manualLayout>
          <c:xMode val="edge"/>
          <c:yMode val="edge"/>
          <c:x val="0.531702325088152"/>
          <c:y val="0.191951692312971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archipelago2001!$E$37:$E$48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archipelago2001!$AT$37:$AT$48</c:f>
              <c:numCache>
                <c:formatCode>_-* #,##0_-;\-* #,##0_-;_-* "-"??_-;_-@_-</c:formatCode>
                <c:ptCount val="12"/>
                <c:pt idx="0">
                  <c:v>103650.4206053248</c:v>
                </c:pt>
                <c:pt idx="1">
                  <c:v>37194.69299950408</c:v>
                </c:pt>
                <c:pt idx="2">
                  <c:v>22294.11565025964</c:v>
                </c:pt>
                <c:pt idx="3">
                  <c:v>22078.98472681689</c:v>
                </c:pt>
                <c:pt idx="4">
                  <c:v>18143.34178644845</c:v>
                </c:pt>
                <c:pt idx="5">
                  <c:v>16097.70752643149</c:v>
                </c:pt>
                <c:pt idx="6">
                  <c:v>19149.43105567068</c:v>
                </c:pt>
                <c:pt idx="7">
                  <c:v>16048.14395236715</c:v>
                </c:pt>
                <c:pt idx="8">
                  <c:v>16903.58127764841</c:v>
                </c:pt>
                <c:pt idx="9">
                  <c:v>17486.45507358383</c:v>
                </c:pt>
                <c:pt idx="10">
                  <c:v>14738.08015741359</c:v>
                </c:pt>
                <c:pt idx="11">
                  <c:v>13938.10141198874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772072"/>
        <c:axId val="-2067768840"/>
      </c:barChart>
      <c:catAx>
        <c:axId val="-2067772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7768840"/>
        <c:crosses val="autoZero"/>
        <c:auto val="1"/>
        <c:lblAlgn val="ctr"/>
        <c:lblOffset val="1000"/>
        <c:noMultiLvlLbl val="0"/>
      </c:catAx>
      <c:valAx>
        <c:axId val="-2067768840"/>
        <c:scaling>
          <c:orientation val="minMax"/>
        </c:scaling>
        <c:delete val="0"/>
        <c:axPos val="b"/>
        <c:majorGridlines/>
        <c:numFmt formatCode="_-* #,##0_-;\-* #,##0_-;_-* &quot;-&quot;??_-;_-@_-" sourceLinked="1"/>
        <c:majorTickMark val="out"/>
        <c:minorTickMark val="none"/>
        <c:tickLblPos val="nextTo"/>
        <c:crossAx val="-2067772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Average annual income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of the self-employed,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employed, and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pensioners, UK £,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400" b="1" i="0" u="none" strike="noStrike" baseline="0">
                <a:solidFill>
                  <a:srgbClr val="000000"/>
                </a:solidFill>
                <a:latin typeface="Calibri"/>
              </a:rPr>
              <a:t> 2010/2011</a:t>
            </a:r>
          </a:p>
        </c:rich>
      </c:tx>
      <c:layout>
        <c:manualLayout>
          <c:xMode val="edge"/>
          <c:yMode val="edge"/>
          <c:x val="0.510536041928928"/>
          <c:y val="0.116808879282247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archipelago2001!$E$37:$E$48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archipelago2001!$AW$37:$AW$48</c:f>
              <c:numCache>
                <c:formatCode>_-* #,##0_-;\-* #,##0_-;_-* "-"??_-;_-@_-</c:formatCode>
                <c:ptCount val="12"/>
                <c:pt idx="0">
                  <c:v>73310.7476635514</c:v>
                </c:pt>
                <c:pt idx="1">
                  <c:v>36540.0404195025</c:v>
                </c:pt>
                <c:pt idx="2">
                  <c:v>25626.8404739277</c:v>
                </c:pt>
                <c:pt idx="3">
                  <c:v>25248.50775027936</c:v>
                </c:pt>
                <c:pt idx="4">
                  <c:v>22473.66048221402</c:v>
                </c:pt>
                <c:pt idx="5">
                  <c:v>18729.9995222492</c:v>
                </c:pt>
                <c:pt idx="6">
                  <c:v>20348.48712205566</c:v>
                </c:pt>
                <c:pt idx="7">
                  <c:v>19425.45215994791</c:v>
                </c:pt>
                <c:pt idx="8">
                  <c:v>19867.62482743732</c:v>
                </c:pt>
                <c:pt idx="9">
                  <c:v>20352.52686949079</c:v>
                </c:pt>
                <c:pt idx="10">
                  <c:v>17798.87114866237</c:v>
                </c:pt>
                <c:pt idx="11">
                  <c:v>18455.91144786381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4935896"/>
        <c:axId val="-2126030440"/>
      </c:barChart>
      <c:catAx>
        <c:axId val="-2114935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26030440"/>
        <c:crosses val="autoZero"/>
        <c:auto val="1"/>
        <c:lblAlgn val="ctr"/>
        <c:lblOffset val="1000"/>
        <c:noMultiLvlLbl val="0"/>
      </c:catAx>
      <c:valAx>
        <c:axId val="-2126030440"/>
        <c:scaling>
          <c:orientation val="minMax"/>
          <c:max val="80000.0"/>
          <c:min val="0.0"/>
        </c:scaling>
        <c:delete val="0"/>
        <c:axPos val="b"/>
        <c:majorGridlines/>
        <c:numFmt formatCode="_-* #,##0_-;\-* #,##0_-;_-* &quot;-&quot;??_-;_-@_-" sourceLinked="1"/>
        <c:majorTickMark val="out"/>
        <c:minorTickMark val="none"/>
        <c:tickLblPos val="nextTo"/>
        <c:crossAx val="-2114935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Non-white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ethnicity change,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2001-2011 %</a:t>
            </a:r>
          </a:p>
        </c:rich>
      </c:tx>
      <c:layout>
        <c:manualLayout>
          <c:xMode val="edge"/>
          <c:yMode val="edge"/>
          <c:x val="0.581254928240353"/>
          <c:y val="0.0601848384587106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g8.04!$E$2:$E$13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g8.04!$F$2:$F$13</c:f>
              <c:numCache>
                <c:formatCode>0.0</c:formatCode>
                <c:ptCount val="12"/>
                <c:pt idx="0">
                  <c:v>11.40934501261864</c:v>
                </c:pt>
                <c:pt idx="1">
                  <c:v>8.223387143475048</c:v>
                </c:pt>
                <c:pt idx="2">
                  <c:v>11.09287458003552</c:v>
                </c:pt>
                <c:pt idx="3">
                  <c:v>4.268430200139606</c:v>
                </c:pt>
                <c:pt idx="4">
                  <c:v>2.426528227281943</c:v>
                </c:pt>
                <c:pt idx="5">
                  <c:v>1.140015162911012</c:v>
                </c:pt>
                <c:pt idx="6">
                  <c:v>8.193361410271905</c:v>
                </c:pt>
                <c:pt idx="7">
                  <c:v>4.2706244175722</c:v>
                </c:pt>
                <c:pt idx="8">
                  <c:v>2.071272198310892</c:v>
                </c:pt>
                <c:pt idx="9">
                  <c:v>1.407508987529138</c:v>
                </c:pt>
                <c:pt idx="10" formatCode="0.00">
                  <c:v>0.894052375108889</c:v>
                </c:pt>
                <c:pt idx="11" formatCode="0.00">
                  <c:v>0.925833663170983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2339848"/>
        <c:axId val="-2132336808"/>
      </c:barChart>
      <c:catAx>
        <c:axId val="-2132339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32336808"/>
        <c:crosses val="autoZero"/>
        <c:auto val="1"/>
        <c:lblAlgn val="ctr"/>
        <c:lblOffset val="100"/>
        <c:noMultiLvlLbl val="0"/>
      </c:catAx>
      <c:valAx>
        <c:axId val="-2132336808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-2132339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Average annual income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of pensioners, UK £,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 2010/2011</a:t>
            </a:r>
          </a:p>
        </c:rich>
      </c:tx>
      <c:layout>
        <c:manualLayout>
          <c:xMode val="edge"/>
          <c:yMode val="edge"/>
          <c:x val="0.500980543764695"/>
          <c:y val="0.166666666666667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archipelago2001!$E$37:$E$48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archipelago2001!$AV$37:$AV$48</c:f>
              <c:numCache>
                <c:formatCode>_-* #,##0_-;\-* #,##0_-;_-* "-"??_-;_-@_-</c:formatCode>
                <c:ptCount val="12"/>
                <c:pt idx="0">
                  <c:v>24527.64098490866</c:v>
                </c:pt>
                <c:pt idx="1">
                  <c:v>14828.66957959231</c:v>
                </c:pt>
                <c:pt idx="2">
                  <c:v>14038.65081822317</c:v>
                </c:pt>
                <c:pt idx="3">
                  <c:v>15027.2157352771</c:v>
                </c:pt>
                <c:pt idx="4">
                  <c:v>14153.70768767458</c:v>
                </c:pt>
                <c:pt idx="5">
                  <c:v>13453.86115176913</c:v>
                </c:pt>
                <c:pt idx="6">
                  <c:v>12579.21177959136</c:v>
                </c:pt>
                <c:pt idx="7">
                  <c:v>12102.87032852227</c:v>
                </c:pt>
                <c:pt idx="8">
                  <c:v>12870.75103201859</c:v>
                </c:pt>
                <c:pt idx="9">
                  <c:v>13316.77370324738</c:v>
                </c:pt>
                <c:pt idx="10">
                  <c:v>12825.55271771358</c:v>
                </c:pt>
                <c:pt idx="11">
                  <c:v>13277.07722035354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5130056"/>
        <c:axId val="-2066598088"/>
      </c:barChart>
      <c:catAx>
        <c:axId val="-2125130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6598088"/>
        <c:crosses val="autoZero"/>
        <c:auto val="1"/>
        <c:lblAlgn val="ctr"/>
        <c:lblOffset val="1000"/>
        <c:noMultiLvlLbl val="0"/>
      </c:catAx>
      <c:valAx>
        <c:axId val="-2066598088"/>
        <c:scaling>
          <c:orientation val="minMax"/>
          <c:max val="27000.0"/>
          <c:min val="12000.0"/>
        </c:scaling>
        <c:delete val="0"/>
        <c:axPos val="b"/>
        <c:majorGridlines/>
        <c:numFmt formatCode="_-* #,##0_-;\-* #,##0_-;_-* &quot;-&quot;??_-;_-@_-" sourceLinked="1"/>
        <c:majorTickMark val="out"/>
        <c:minorTickMark val="none"/>
        <c:tickLblPos val="nextTo"/>
        <c:crossAx val="-2125130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People paying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inheritance tax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on death, UK %,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 2010/2011</a:t>
            </a:r>
          </a:p>
        </c:rich>
      </c:tx>
      <c:layout>
        <c:manualLayout>
          <c:xMode val="edge"/>
          <c:yMode val="edge"/>
          <c:x val="0.588039327745322"/>
          <c:y val="0.166666666666667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archipelago2001!$E$37:$E$48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archipelago2001!$BG$37:$BG$48</c:f>
              <c:numCache>
                <c:formatCode>0.0</c:formatCode>
                <c:ptCount val="12"/>
                <c:pt idx="0">
                  <c:v>12.92705447830101</c:v>
                </c:pt>
                <c:pt idx="1">
                  <c:v>5.647179618815375</c:v>
                </c:pt>
                <c:pt idx="2">
                  <c:v>4.278807861151758</c:v>
                </c:pt>
                <c:pt idx="3">
                  <c:v>3.897968197879859</c:v>
                </c:pt>
                <c:pt idx="4">
                  <c:v>2.756825900930705</c:v>
                </c:pt>
                <c:pt idx="5">
                  <c:v>2.438575503818901</c:v>
                </c:pt>
                <c:pt idx="6">
                  <c:v>1.351584969117855</c:v>
                </c:pt>
                <c:pt idx="7">
                  <c:v>0.659317474550345</c:v>
                </c:pt>
                <c:pt idx="8">
                  <c:v>0.468723367990455</c:v>
                </c:pt>
                <c:pt idx="9">
                  <c:v>1.146548102506652</c:v>
                </c:pt>
                <c:pt idx="10">
                  <c:v>0.722985373449752</c:v>
                </c:pt>
                <c:pt idx="11">
                  <c:v>0.671140939597315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8902568"/>
        <c:axId val="-2067502472"/>
      </c:barChart>
      <c:catAx>
        <c:axId val="-2138902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7502472"/>
        <c:crosses val="autoZero"/>
        <c:auto val="1"/>
        <c:lblAlgn val="ctr"/>
        <c:lblOffset val="1000"/>
        <c:noMultiLvlLbl val="0"/>
      </c:catAx>
      <c:valAx>
        <c:axId val="-2067502472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-2138902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Rooms per person,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increase in rooms per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100 people, UK, 2011-2010</a:t>
            </a:r>
          </a:p>
        </c:rich>
      </c:tx>
      <c:layout>
        <c:manualLayout>
          <c:xMode val="edge"/>
          <c:yMode val="edge"/>
          <c:x val="0.462383009463267"/>
          <c:y val="0.641025509066269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archipelago2001!$E$37:$E$48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archipelago2001!$BL$37:$BL$48</c:f>
              <c:numCache>
                <c:formatCode>0.0</c:formatCode>
                <c:ptCount val="12"/>
                <c:pt idx="0">
                  <c:v>-9.822061001480375</c:v>
                </c:pt>
                <c:pt idx="1">
                  <c:v>-0.375071474370481</c:v>
                </c:pt>
                <c:pt idx="2">
                  <c:v>-1.484530685642138</c:v>
                </c:pt>
                <c:pt idx="3">
                  <c:v>6.417157904433779</c:v>
                </c:pt>
                <c:pt idx="4">
                  <c:v>8.576312684608655</c:v>
                </c:pt>
                <c:pt idx="5">
                  <c:v>11.78696009856446</c:v>
                </c:pt>
                <c:pt idx="6">
                  <c:v>1.551116009096132</c:v>
                </c:pt>
                <c:pt idx="7">
                  <c:v>11.55620609480117</c:v>
                </c:pt>
                <c:pt idx="8">
                  <c:v>16.31292912924946</c:v>
                </c:pt>
                <c:pt idx="9">
                  <c:v>13.45979160328783</c:v>
                </c:pt>
                <c:pt idx="10">
                  <c:v>13.63883527044267</c:v>
                </c:pt>
                <c:pt idx="11">
                  <c:v>10.02425642570324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6059080"/>
        <c:axId val="-2095829000"/>
      </c:barChart>
      <c:catAx>
        <c:axId val="-2096059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95829000"/>
        <c:crosses val="autoZero"/>
        <c:auto val="1"/>
        <c:lblAlgn val="ctr"/>
        <c:lblOffset val="1000"/>
        <c:noMultiLvlLbl val="0"/>
      </c:catAx>
      <c:valAx>
        <c:axId val="-2095829000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-2096059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Rooms per person,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UK, 2011</a:t>
            </a:r>
          </a:p>
        </c:rich>
      </c:tx>
      <c:layout>
        <c:manualLayout>
          <c:xMode val="edge"/>
          <c:yMode val="edge"/>
          <c:x val="0.628680137409295"/>
          <c:y val="0.68376065736881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archipelago2001!$E$37:$E$48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archipelago2001!$BM$37:$BM$48</c:f>
              <c:numCache>
                <c:formatCode>0.00</c:formatCode>
                <c:ptCount val="12"/>
                <c:pt idx="0">
                  <c:v>1.363644381336238</c:v>
                </c:pt>
                <c:pt idx="1">
                  <c:v>0.921976151455895</c:v>
                </c:pt>
                <c:pt idx="2">
                  <c:v>1.203222352430984</c:v>
                </c:pt>
                <c:pt idx="3">
                  <c:v>3.090023402708649</c:v>
                </c:pt>
                <c:pt idx="4">
                  <c:v>3.632703165113939</c:v>
                </c:pt>
                <c:pt idx="5">
                  <c:v>3.399087344793586</c:v>
                </c:pt>
                <c:pt idx="6">
                  <c:v>0.576777918829308</c:v>
                </c:pt>
                <c:pt idx="7">
                  <c:v>1.939439539054639</c:v>
                </c:pt>
                <c:pt idx="8">
                  <c:v>4.225062981199532</c:v>
                </c:pt>
                <c:pt idx="9">
                  <c:v>2.188485300415266</c:v>
                </c:pt>
                <c:pt idx="10">
                  <c:v>2.694497100573297</c:v>
                </c:pt>
                <c:pt idx="11">
                  <c:v>3.498357610796429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5805832"/>
        <c:axId val="-2095802792"/>
      </c:barChart>
      <c:catAx>
        <c:axId val="-2095805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95802792"/>
        <c:crosses val="autoZero"/>
        <c:auto val="1"/>
        <c:lblAlgn val="ctr"/>
        <c:lblOffset val="1000"/>
        <c:noMultiLvlLbl val="0"/>
      </c:catAx>
      <c:valAx>
        <c:axId val="-2095802792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-2095805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Households living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in poverty,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UK, %, 2011</a:t>
            </a:r>
          </a:p>
        </c:rich>
      </c:tx>
      <c:layout>
        <c:manualLayout>
          <c:xMode val="edge"/>
          <c:yMode val="edge"/>
          <c:x val="0.673048034771055"/>
          <c:y val="0.448718027893572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archipelago2001!$E$37:$E$48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archipelago2001!$BR$37:$BR$48</c:f>
              <c:numCache>
                <c:formatCode>0.0</c:formatCode>
                <c:ptCount val="12"/>
                <c:pt idx="0">
                  <c:v>40.0154397814029</c:v>
                </c:pt>
                <c:pt idx="1">
                  <c:v>43.22223878364686</c:v>
                </c:pt>
                <c:pt idx="2">
                  <c:v>29.45769614213395</c:v>
                </c:pt>
                <c:pt idx="3">
                  <c:v>21.86218785132309</c:v>
                </c:pt>
                <c:pt idx="4">
                  <c:v>21.51935702710921</c:v>
                </c:pt>
                <c:pt idx="5">
                  <c:v>22.51050457191223</c:v>
                </c:pt>
                <c:pt idx="6">
                  <c:v>34.06831297318282</c:v>
                </c:pt>
                <c:pt idx="7">
                  <c:v>30.36640454689936</c:v>
                </c:pt>
                <c:pt idx="8">
                  <c:v>26.12032242254272</c:v>
                </c:pt>
                <c:pt idx="9">
                  <c:v>25.41941092979402</c:v>
                </c:pt>
                <c:pt idx="10">
                  <c:v>26.37221181280075</c:v>
                </c:pt>
                <c:pt idx="11">
                  <c:v>25.71216279206408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5810248"/>
        <c:axId val="-2095839736"/>
      </c:barChart>
      <c:catAx>
        <c:axId val="-2095810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95839736"/>
        <c:crosses val="autoZero"/>
        <c:auto val="1"/>
        <c:lblAlgn val="ctr"/>
        <c:lblOffset val="1000"/>
        <c:noMultiLvlLbl val="0"/>
      </c:catAx>
      <c:valAx>
        <c:axId val="-2095839736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-2095810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Households living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in poverty,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UK, %,  change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2001-2011</a:t>
            </a:r>
          </a:p>
        </c:rich>
      </c:tx>
      <c:layout>
        <c:manualLayout>
          <c:xMode val="edge"/>
          <c:yMode val="edge"/>
          <c:x val="0.641718431029455"/>
          <c:y val="0.0854699535107131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archipelago2001!$E$37:$E$48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archipelago2001!$BQ$37:$BQ$48</c:f>
              <c:numCache>
                <c:formatCode>0.0</c:formatCode>
                <c:ptCount val="12"/>
                <c:pt idx="0">
                  <c:v>1.077119186700781</c:v>
                </c:pt>
                <c:pt idx="1">
                  <c:v>0.266276632610385</c:v>
                </c:pt>
                <c:pt idx="2">
                  <c:v>2.189373102519515</c:v>
                </c:pt>
                <c:pt idx="3">
                  <c:v>1.084670606309954</c:v>
                </c:pt>
                <c:pt idx="4">
                  <c:v>0.879569222570656</c:v>
                </c:pt>
                <c:pt idx="5">
                  <c:v>-0.164408232492702</c:v>
                </c:pt>
                <c:pt idx="6">
                  <c:v>-1.435104043743229</c:v>
                </c:pt>
                <c:pt idx="7">
                  <c:v>-0.969458528529754</c:v>
                </c:pt>
                <c:pt idx="8">
                  <c:v>-1.003187224691454</c:v>
                </c:pt>
                <c:pt idx="9">
                  <c:v>-0.588803688811113</c:v>
                </c:pt>
                <c:pt idx="10">
                  <c:v>-1.758666605490372</c:v>
                </c:pt>
                <c:pt idx="11">
                  <c:v>-2.582176493182908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5974936"/>
        <c:axId val="-2095971752"/>
      </c:barChart>
      <c:catAx>
        <c:axId val="-2095974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95971752"/>
        <c:crosses val="autoZero"/>
        <c:auto val="1"/>
        <c:lblAlgn val="ctr"/>
        <c:lblOffset val="1000"/>
        <c:noMultiLvlLbl val="0"/>
      </c:catAx>
      <c:valAx>
        <c:axId val="-2095971752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-2095974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People living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in privately rented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households 2001 and % change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2001-2011, UK</a:t>
            </a:r>
          </a:p>
        </c:rich>
      </c:tx>
      <c:layout>
        <c:manualLayout>
          <c:xMode val="edge"/>
          <c:yMode val="edge"/>
          <c:x val="0.452302405498282"/>
          <c:y val="0.0854699535107131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v>2001 %</c:v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archipelago2001!$E$37:$E$48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archipelago2001!$BY$37:$BY$48</c:f>
              <c:numCache>
                <c:formatCode>0.0</c:formatCode>
                <c:ptCount val="12"/>
                <c:pt idx="0">
                  <c:v>29.39425454468275</c:v>
                </c:pt>
                <c:pt idx="1">
                  <c:v>18.05517865219358</c:v>
                </c:pt>
                <c:pt idx="2">
                  <c:v>11.45324230868073</c:v>
                </c:pt>
                <c:pt idx="3">
                  <c:v>7.533519721201882</c:v>
                </c:pt>
                <c:pt idx="4">
                  <c:v>8.364287190089377</c:v>
                </c:pt>
                <c:pt idx="5">
                  <c:v>10.03445004530661</c:v>
                </c:pt>
                <c:pt idx="6">
                  <c:v>9.726866410927023</c:v>
                </c:pt>
                <c:pt idx="7">
                  <c:v>6.231182344344826</c:v>
                </c:pt>
                <c:pt idx="8">
                  <c:v>6.688079842504045</c:v>
                </c:pt>
                <c:pt idx="9">
                  <c:v>6.362069996891336</c:v>
                </c:pt>
                <c:pt idx="10">
                  <c:v>8.38934536931348</c:v>
                </c:pt>
                <c:pt idx="11">
                  <c:v>8.584972162679289</c:v>
                </c:pt>
              </c:numCache>
            </c:numRef>
          </c:val>
        </c:ser>
        <c:ser>
          <c:idx val="0"/>
          <c:order val="1"/>
          <c:tx>
            <c:v>increase to 2011</c:v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archipelago2001!$E$37:$E$48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archipelago2001!$BX$37:$BX$48</c:f>
              <c:numCache>
                <c:formatCode>0.0</c:formatCode>
                <c:ptCount val="12"/>
                <c:pt idx="0">
                  <c:v>7.994565013373616</c:v>
                </c:pt>
                <c:pt idx="1">
                  <c:v>12.59633679628962</c:v>
                </c:pt>
                <c:pt idx="2">
                  <c:v>10.03382589066471</c:v>
                </c:pt>
                <c:pt idx="3">
                  <c:v>6.668785519357907</c:v>
                </c:pt>
                <c:pt idx="4">
                  <c:v>6.505547926237318</c:v>
                </c:pt>
                <c:pt idx="5">
                  <c:v>5.471086580862507</c:v>
                </c:pt>
                <c:pt idx="6">
                  <c:v>8.628843230034341</c:v>
                </c:pt>
                <c:pt idx="7">
                  <c:v>6.836554678650778</c:v>
                </c:pt>
                <c:pt idx="8">
                  <c:v>5.281721698635136</c:v>
                </c:pt>
                <c:pt idx="9">
                  <c:v>5.762295247441034</c:v>
                </c:pt>
                <c:pt idx="10">
                  <c:v>4.9941316040836</c:v>
                </c:pt>
                <c:pt idx="11">
                  <c:v>3.544946429032628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8575432"/>
        <c:axId val="-2138794520"/>
      </c:barChart>
      <c:catAx>
        <c:axId val="2138575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38794520"/>
        <c:crosses val="autoZero"/>
        <c:auto val="1"/>
        <c:lblAlgn val="ctr"/>
        <c:lblOffset val="1000"/>
        <c:noMultiLvlLbl val="0"/>
      </c:catAx>
      <c:valAx>
        <c:axId val="-2138794520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2138575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158075601375"/>
          <c:y val="0.480392156862745"/>
          <c:w val="0.238831615120275"/>
          <c:h val="0.212418300653595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People living in pivately rented households absolute change 2001-2011, UK</a:t>
            </a:r>
          </a:p>
        </c:rich>
      </c:tx>
      <c:layout>
        <c:manualLayout>
          <c:xMode val="edge"/>
          <c:yMode val="edge"/>
          <c:x val="0.250655081907865"/>
          <c:y val="0.000373286672499271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increase to 2011</c:v>
          </c:tx>
          <c:invertIfNegative val="0"/>
          <c:dLbls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archipelago2001!$E$37:$E$48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archipelago2001!$CG$37:$CG$48</c:f>
              <c:numCache>
                <c:formatCode>General</c:formatCode>
                <c:ptCount val="12"/>
                <c:pt idx="0">
                  <c:v>29390.0</c:v>
                </c:pt>
                <c:pt idx="1">
                  <c:v>503538.0</c:v>
                </c:pt>
                <c:pt idx="2">
                  <c:v>875580.0</c:v>
                </c:pt>
                <c:pt idx="3">
                  <c:v>775206.0</c:v>
                </c:pt>
                <c:pt idx="4">
                  <c:v>350537.0</c:v>
                </c:pt>
                <c:pt idx="5">
                  <c:v>241196.0</c:v>
                </c:pt>
                <c:pt idx="6">
                  <c:v>699347.0</c:v>
                </c:pt>
                <c:pt idx="7">
                  <c:v>577648.0</c:v>
                </c:pt>
                <c:pt idx="8">
                  <c:v>137571.0</c:v>
                </c:pt>
                <c:pt idx="9">
                  <c:v>707920.0</c:v>
                </c:pt>
                <c:pt idx="10">
                  <c:v>99366.0</c:v>
                </c:pt>
                <c:pt idx="11">
                  <c:v>24749.0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8360456"/>
        <c:axId val="2138934200"/>
      </c:barChart>
      <c:catAx>
        <c:axId val="2138360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38934200"/>
        <c:crosses val="autoZero"/>
        <c:auto val="1"/>
        <c:lblAlgn val="ctr"/>
        <c:lblOffset val="1000"/>
        <c:noMultiLvlLbl val="0"/>
      </c:catAx>
      <c:valAx>
        <c:axId val="2138934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38360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5172413793104"/>
          <c:y val="0.452777777777778"/>
          <c:w val="0.239655172413793"/>
          <c:h val="0.211111111111111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People aged 16-64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holding a university degree,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UK, %,  change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2001-2011</a:t>
            </a:r>
          </a:p>
        </c:rich>
      </c:tx>
      <c:layout>
        <c:manualLayout>
          <c:xMode val="edge"/>
          <c:yMode val="edge"/>
          <c:x val="0.336840221961874"/>
          <c:y val="0.222222222222222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archipelago2001!$E$37:$E$48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archipelago2001!$CC$37:$CC$48</c:f>
              <c:numCache>
                <c:formatCode>0.0</c:formatCode>
                <c:ptCount val="12"/>
                <c:pt idx="0">
                  <c:v>2.574560270837561</c:v>
                </c:pt>
                <c:pt idx="1">
                  <c:v>5.978535105646854</c:v>
                </c:pt>
                <c:pt idx="2">
                  <c:v>6.003020611394341</c:v>
                </c:pt>
                <c:pt idx="3">
                  <c:v>6.086904817292274</c:v>
                </c:pt>
                <c:pt idx="4">
                  <c:v>6.125749423243845</c:v>
                </c:pt>
                <c:pt idx="5">
                  <c:v>5.588832460186516</c:v>
                </c:pt>
                <c:pt idx="6">
                  <c:v>6.238700978410522</c:v>
                </c:pt>
                <c:pt idx="7">
                  <c:v>5.420300201772409</c:v>
                </c:pt>
                <c:pt idx="8">
                  <c:v>5.339932604426874</c:v>
                </c:pt>
                <c:pt idx="9">
                  <c:v>5.444583983896681</c:v>
                </c:pt>
                <c:pt idx="10">
                  <c:v>5.339856379157391</c:v>
                </c:pt>
                <c:pt idx="11">
                  <c:v>5.064385793496369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8411304"/>
        <c:axId val="2138317976"/>
      </c:barChart>
      <c:catAx>
        <c:axId val="2138411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38317976"/>
        <c:crosses val="autoZero"/>
        <c:auto val="1"/>
        <c:lblAlgn val="ctr"/>
        <c:lblOffset val="1000"/>
        <c:noMultiLvlLbl val="0"/>
      </c:catAx>
      <c:valAx>
        <c:axId val="2138317976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2138411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People aged 16-64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holding 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university degree,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UK, %,  2011</a:t>
            </a:r>
          </a:p>
        </c:rich>
      </c:tx>
      <c:layout>
        <c:manualLayout>
          <c:xMode val="edge"/>
          <c:yMode val="edge"/>
          <c:x val="0.649848499372361"/>
          <c:y val="0.145299092515396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archipelago2001!$E$37:$E$48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archipelago2001!$CE$37:$CE$48</c:f>
              <c:numCache>
                <c:formatCode>0.0</c:formatCode>
                <c:ptCount val="12"/>
                <c:pt idx="0">
                  <c:v>39.81814253145243</c:v>
                </c:pt>
                <c:pt idx="1">
                  <c:v>33.21705069888688</c:v>
                </c:pt>
                <c:pt idx="2">
                  <c:v>22.902512025202</c:v>
                </c:pt>
                <c:pt idx="3">
                  <c:v>19.5343714328982</c:v>
                </c:pt>
                <c:pt idx="4">
                  <c:v>18.44989251902928</c:v>
                </c:pt>
                <c:pt idx="5">
                  <c:v>15.42899733528948</c:v>
                </c:pt>
                <c:pt idx="6">
                  <c:v>18.95182197511422</c:v>
                </c:pt>
                <c:pt idx="7">
                  <c:v>15.35989214429637</c:v>
                </c:pt>
                <c:pt idx="8">
                  <c:v>16.56318158502076</c:v>
                </c:pt>
                <c:pt idx="9">
                  <c:v>16.97872208680635</c:v>
                </c:pt>
                <c:pt idx="10">
                  <c:v>15.75034022904455</c:v>
                </c:pt>
                <c:pt idx="11">
                  <c:v>16.61381681880172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8406280"/>
        <c:axId val="2138375288"/>
      </c:barChart>
      <c:catAx>
        <c:axId val="2138406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38375288"/>
        <c:crosses val="autoZero"/>
        <c:auto val="1"/>
        <c:lblAlgn val="ctr"/>
        <c:lblOffset val="1000"/>
        <c:noMultiLvlLbl val="0"/>
      </c:catAx>
      <c:valAx>
        <c:axId val="2138375288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2138406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Population Change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by birthplace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% 2001-2011</a:t>
            </a:r>
          </a:p>
        </c:rich>
      </c:tx>
      <c:layout>
        <c:manualLayout>
          <c:xMode val="edge"/>
          <c:yMode val="edge"/>
          <c:x val="0.533711509465572"/>
          <c:y val="0.0740744171684422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born outside UK</c:v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g8.05!$E$2:$E$13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g8.05!$F$2:$F$13</c:f>
              <c:numCache>
                <c:formatCode>0.0</c:formatCode>
                <c:ptCount val="12"/>
                <c:pt idx="0">
                  <c:v>20.03215502329382</c:v>
                </c:pt>
                <c:pt idx="1">
                  <c:v>15.62667736661581</c:v>
                </c:pt>
                <c:pt idx="2">
                  <c:v>12.03984307597702</c:v>
                </c:pt>
                <c:pt idx="3">
                  <c:v>4.643124190309527</c:v>
                </c:pt>
                <c:pt idx="4">
                  <c:v>3.413842690751038</c:v>
                </c:pt>
                <c:pt idx="5">
                  <c:v>1.96561804094058</c:v>
                </c:pt>
                <c:pt idx="6">
                  <c:v>7.041730549664452</c:v>
                </c:pt>
                <c:pt idx="7">
                  <c:v>3.630885902990988</c:v>
                </c:pt>
                <c:pt idx="8">
                  <c:v>2.014176852203482</c:v>
                </c:pt>
                <c:pt idx="9">
                  <c:v>1.955105629015709</c:v>
                </c:pt>
                <c:pt idx="10">
                  <c:v>2.079633808789402</c:v>
                </c:pt>
                <c:pt idx="11">
                  <c:v>2.40087899756873</c:v>
                </c:pt>
              </c:numCache>
            </c:numRef>
          </c:val>
        </c:ser>
        <c:ser>
          <c:idx val="1"/>
          <c:order val="1"/>
          <c:tx>
            <c:v>born in the UK</c:v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g8.05!$E$2:$E$13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g8.05!$G$2:$G$13</c:f>
              <c:numCache>
                <c:formatCode>0.0</c:formatCode>
                <c:ptCount val="12"/>
                <c:pt idx="0">
                  <c:v>0.295019685666077</c:v>
                </c:pt>
                <c:pt idx="1">
                  <c:v>1.099384576938442</c:v>
                </c:pt>
                <c:pt idx="2">
                  <c:v>-0.298864658479726</c:v>
                </c:pt>
                <c:pt idx="3">
                  <c:v>3.52491816748489</c:v>
                </c:pt>
                <c:pt idx="4">
                  <c:v>4.051973366756329</c:v>
                </c:pt>
                <c:pt idx="5">
                  <c:v>4.121292457825755</c:v>
                </c:pt>
                <c:pt idx="6">
                  <c:v>1.14543911251902</c:v>
                </c:pt>
                <c:pt idx="7">
                  <c:v>0.88314016476935</c:v>
                </c:pt>
                <c:pt idx="8">
                  <c:v>2.846366856631883</c:v>
                </c:pt>
                <c:pt idx="9">
                  <c:v>2.571453558919861</c:v>
                </c:pt>
                <c:pt idx="10">
                  <c:v>3.732838417547437</c:v>
                </c:pt>
                <c:pt idx="11">
                  <c:v>5.065025679388874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05369176"/>
        <c:axId val="-2104964312"/>
      </c:barChart>
      <c:catAx>
        <c:axId val="-2105369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04964312"/>
        <c:crosses val="autoZero"/>
        <c:auto val="1"/>
        <c:lblAlgn val="ctr"/>
        <c:lblOffset val="200"/>
        <c:noMultiLvlLbl val="0"/>
      </c:catAx>
      <c:valAx>
        <c:axId val="-2104964312"/>
        <c:scaling>
          <c:orientation val="minMax"/>
          <c:min val="-5.0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-2105369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3829787234043"/>
          <c:y val="0.42156862745098"/>
          <c:w val="0.253191489361702"/>
          <c:h val="0.248366013071895"/>
        </c:manualLayout>
      </c:layout>
      <c:overlay val="1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Relative Increase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in people aged 16-64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holding a university degree,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UK, %,  change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2001-2011</a:t>
            </a:r>
          </a:p>
        </c:rich>
      </c:tx>
      <c:layout>
        <c:manualLayout>
          <c:xMode val="edge"/>
          <c:yMode val="edge"/>
          <c:x val="0.277897174617879"/>
          <c:y val="0.166666666666667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archipelago2001!$E$37:$E$48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archipelago2001!$CF$37:$CF$48</c:f>
              <c:numCache>
                <c:formatCode>0%</c:formatCode>
                <c:ptCount val="12"/>
                <c:pt idx="0">
                  <c:v>0.0646579701402171</c:v>
                </c:pt>
                <c:pt idx="1">
                  <c:v>0.179983923312228</c:v>
                </c:pt>
                <c:pt idx="2">
                  <c:v>0.262111885577818</c:v>
                </c:pt>
                <c:pt idx="3">
                  <c:v>0.311599727598156</c:v>
                </c:pt>
                <c:pt idx="4">
                  <c:v>0.332020873125723</c:v>
                </c:pt>
                <c:pt idx="5">
                  <c:v>0.362229141578995</c:v>
                </c:pt>
                <c:pt idx="6">
                  <c:v>0.329187398794829</c:v>
                </c:pt>
                <c:pt idx="7">
                  <c:v>0.352886605638383</c:v>
                </c:pt>
                <c:pt idx="8">
                  <c:v>0.322397757762684</c:v>
                </c:pt>
                <c:pt idx="9">
                  <c:v>0.320671011402413</c:v>
                </c:pt>
                <c:pt idx="10">
                  <c:v>0.339031176565341</c:v>
                </c:pt>
                <c:pt idx="11">
                  <c:v>0.304829759996213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8507656"/>
        <c:axId val="2138931384"/>
      </c:barChart>
      <c:catAx>
        <c:axId val="2138507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38931384"/>
        <c:crosses val="autoZero"/>
        <c:auto val="1"/>
        <c:lblAlgn val="ctr"/>
        <c:lblOffset val="1000"/>
        <c:noMultiLvlLbl val="0"/>
      </c:catAx>
      <c:valAx>
        <c:axId val="2138931384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38507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France born change,
in England and Wales
% 2001-2011</a:t>
            </a:r>
          </a:p>
        </c:rich>
      </c:tx>
      <c:layout>
        <c:manualLayout>
          <c:xMode val="edge"/>
          <c:yMode val="edge"/>
          <c:x val="0.477709195248899"/>
          <c:y val="0.148148110150726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g8.06!$E$2:$E$13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g8.06!$F$2:$F$13</c:f>
              <c:numCache>
                <c:formatCode>0.00</c:formatCode>
                <c:ptCount val="12"/>
                <c:pt idx="0">
                  <c:v>0.992494390657567</c:v>
                </c:pt>
                <c:pt idx="1">
                  <c:v>0.483634509396489</c:v>
                </c:pt>
                <c:pt idx="2">
                  <c:v>0.0745441930036685</c:v>
                </c:pt>
                <c:pt idx="3">
                  <c:v>0.0209914202042264</c:v>
                </c:pt>
                <c:pt idx="4">
                  <c:v>0.0164361464241441</c:v>
                </c:pt>
                <c:pt idx="5">
                  <c:v>0.0117836820936001</c:v>
                </c:pt>
                <c:pt idx="6">
                  <c:v>0.0188216434393371</c:v>
                </c:pt>
                <c:pt idx="7">
                  <c:v>0.00821311376178981</c:v>
                </c:pt>
                <c:pt idx="8">
                  <c:v>0.00500333445315335</c:v>
                </c:pt>
                <c:pt idx="9">
                  <c:v>0.00479446152915186</c:v>
                </c:pt>
                <c:pt idx="10">
                  <c:v>0.00509191585406154</c:v>
                </c:pt>
                <c:pt idx="11">
                  <c:v>0.00491216519900398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0788152"/>
        <c:axId val="2091288728"/>
      </c:barChart>
      <c:catAx>
        <c:axId val="-2130788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091288728"/>
        <c:crosses val="autoZero"/>
        <c:auto val="1"/>
        <c:lblAlgn val="ctr"/>
        <c:lblOffset val="100"/>
        <c:noMultiLvlLbl val="0"/>
      </c:catAx>
      <c:valAx>
        <c:axId val="2091288728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-2130788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USA born % change,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2001-2011</a:t>
            </a:r>
          </a:p>
        </c:rich>
      </c:tx>
      <c:layout>
        <c:manualLayout>
          <c:xMode val="edge"/>
          <c:yMode val="edge"/>
          <c:x val="0.480783347626101"/>
          <c:y val="0.148148110150726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970396591117"/>
          <c:y val="0.0456026783939179"/>
          <c:w val="0.84356517207338"/>
          <c:h val="0.84039221611648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5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g8.07!$E$2:$E$13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g8.07!$F$2:$F$13</c:f>
              <c:numCache>
                <c:formatCode>0.00</c:formatCode>
                <c:ptCount val="12"/>
                <c:pt idx="0">
                  <c:v>0.303422862810652</c:v>
                </c:pt>
                <c:pt idx="1">
                  <c:v>0.269447267479887</c:v>
                </c:pt>
                <c:pt idx="2">
                  <c:v>0.0489550417977493</c:v>
                </c:pt>
                <c:pt idx="3">
                  <c:v>0.0139399639091262</c:v>
                </c:pt>
                <c:pt idx="4">
                  <c:v>0.0188968929789082</c:v>
                </c:pt>
                <c:pt idx="5">
                  <c:v>-0.0840267693372044</c:v>
                </c:pt>
                <c:pt idx="6">
                  <c:v>0.0682061058903007</c:v>
                </c:pt>
                <c:pt idx="7">
                  <c:v>0.0191686533473766</c:v>
                </c:pt>
                <c:pt idx="8">
                  <c:v>0.0233404871771292</c:v>
                </c:pt>
                <c:pt idx="9">
                  <c:v>0.025823548610554</c:v>
                </c:pt>
                <c:pt idx="10">
                  <c:v>0.0357749363541683</c:v>
                </c:pt>
                <c:pt idx="11">
                  <c:v>0.0429132140912264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8702024"/>
        <c:axId val="-2138871560"/>
      </c:barChart>
      <c:catAx>
        <c:axId val="-2138702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38871560"/>
        <c:crosses val="autoZero"/>
        <c:auto val="1"/>
        <c:lblAlgn val="ctr"/>
        <c:lblOffset val="1000"/>
        <c:noMultiLvlLbl val="0"/>
      </c:catAx>
      <c:valAx>
        <c:axId val="-2138871560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-2138702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Self employ-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ment change,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% 2001-2011</a:t>
            </a:r>
          </a:p>
        </c:rich>
      </c:tx>
      <c:layout>
        <c:manualLayout>
          <c:xMode val="edge"/>
          <c:yMode val="edge"/>
          <c:x val="0.595666461354064"/>
          <c:y val="0.120370702847812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g8.08!$E$2:$E$13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g8.08!$F$2:$F$13</c:f>
              <c:numCache>
                <c:formatCode>0.0</c:formatCode>
                <c:ptCount val="12"/>
                <c:pt idx="0">
                  <c:v>1.087263144347088</c:v>
                </c:pt>
                <c:pt idx="1">
                  <c:v>2.40830240132779</c:v>
                </c:pt>
                <c:pt idx="2">
                  <c:v>1.579725028425761</c:v>
                </c:pt>
                <c:pt idx="3">
                  <c:v>1.066587629833794</c:v>
                </c:pt>
                <c:pt idx="4">
                  <c:v>0.914799178042548</c:v>
                </c:pt>
                <c:pt idx="5">
                  <c:v>0.821259330932959</c:v>
                </c:pt>
                <c:pt idx="6">
                  <c:v>1.034040661138008</c:v>
                </c:pt>
                <c:pt idx="7">
                  <c:v>0.910148084051573</c:v>
                </c:pt>
                <c:pt idx="8">
                  <c:v>0.750221987357073</c:v>
                </c:pt>
                <c:pt idx="9">
                  <c:v>0.799311035204856</c:v>
                </c:pt>
                <c:pt idx="10">
                  <c:v>0.730040773142147</c:v>
                </c:pt>
                <c:pt idx="11">
                  <c:v>0.658284002963447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7993448"/>
        <c:axId val="2137248808"/>
      </c:barChart>
      <c:catAx>
        <c:axId val="2137993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37248808"/>
        <c:crosses val="autoZero"/>
        <c:auto val="1"/>
        <c:lblAlgn val="ctr"/>
        <c:lblOffset val="100"/>
        <c:noMultiLvlLbl val="0"/>
      </c:catAx>
      <c:valAx>
        <c:axId val="2137248808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2137993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Working 49+ hours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a week change,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% 2001-2011</a:t>
            </a:r>
          </a:p>
        </c:rich>
      </c:tx>
      <c:layout>
        <c:manualLayout>
          <c:xMode val="edge"/>
          <c:yMode val="edge"/>
          <c:x val="0.536650918635171"/>
          <c:y val="0.120370702847812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6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g8.09!$E$2:$E$13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g8.09!$F$2:$F$13</c:f>
              <c:numCache>
                <c:formatCode>0.0</c:formatCode>
                <c:ptCount val="12"/>
                <c:pt idx="0">
                  <c:v>1.367292347204679</c:v>
                </c:pt>
                <c:pt idx="1">
                  <c:v>0.486528193061497</c:v>
                </c:pt>
                <c:pt idx="2">
                  <c:v>-1.216805064890077</c:v>
                </c:pt>
                <c:pt idx="3">
                  <c:v>-1.507469500535449</c:v>
                </c:pt>
                <c:pt idx="4">
                  <c:v>-1.399959580543127</c:v>
                </c:pt>
                <c:pt idx="5">
                  <c:v>-1.386256851654404</c:v>
                </c:pt>
                <c:pt idx="6">
                  <c:v>-0.868046615590329</c:v>
                </c:pt>
                <c:pt idx="7">
                  <c:v>-0.939952508079649</c:v>
                </c:pt>
                <c:pt idx="8">
                  <c:v>-1.10664493138601</c:v>
                </c:pt>
                <c:pt idx="9">
                  <c:v>-1.080929821369446</c:v>
                </c:pt>
                <c:pt idx="10">
                  <c:v>-0.967471195904698</c:v>
                </c:pt>
                <c:pt idx="11">
                  <c:v>-0.73055482130791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1745912"/>
        <c:axId val="-2131380568"/>
      </c:barChart>
      <c:catAx>
        <c:axId val="-2131745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31380568"/>
        <c:crosses val="autoZero"/>
        <c:auto val="1"/>
        <c:lblAlgn val="ctr"/>
        <c:lblOffset val="1000"/>
        <c:noMultiLvlLbl val="0"/>
      </c:catAx>
      <c:valAx>
        <c:axId val="-2131380568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-2131745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9" Type="http://schemas.openxmlformats.org/officeDocument/2006/relationships/chart" Target="../charts/chart34.xml"/><Relationship Id="rId20" Type="http://schemas.openxmlformats.org/officeDocument/2006/relationships/chart" Target="../charts/chart45.xml"/><Relationship Id="rId21" Type="http://schemas.openxmlformats.org/officeDocument/2006/relationships/chart" Target="../charts/chart46.xml"/><Relationship Id="rId22" Type="http://schemas.openxmlformats.org/officeDocument/2006/relationships/chart" Target="../charts/chart47.xml"/><Relationship Id="rId23" Type="http://schemas.openxmlformats.org/officeDocument/2006/relationships/chart" Target="../charts/chart48.xml"/><Relationship Id="rId24" Type="http://schemas.openxmlformats.org/officeDocument/2006/relationships/chart" Target="../charts/chart49.xml"/><Relationship Id="rId25" Type="http://schemas.openxmlformats.org/officeDocument/2006/relationships/chart" Target="../charts/chart50.xml"/><Relationship Id="rId10" Type="http://schemas.openxmlformats.org/officeDocument/2006/relationships/chart" Target="../charts/chart35.xml"/><Relationship Id="rId11" Type="http://schemas.openxmlformats.org/officeDocument/2006/relationships/chart" Target="../charts/chart36.xml"/><Relationship Id="rId12" Type="http://schemas.openxmlformats.org/officeDocument/2006/relationships/chart" Target="../charts/chart37.xml"/><Relationship Id="rId13" Type="http://schemas.openxmlformats.org/officeDocument/2006/relationships/chart" Target="../charts/chart38.xml"/><Relationship Id="rId14" Type="http://schemas.openxmlformats.org/officeDocument/2006/relationships/chart" Target="../charts/chart39.xml"/><Relationship Id="rId15" Type="http://schemas.openxmlformats.org/officeDocument/2006/relationships/chart" Target="../charts/chart40.xml"/><Relationship Id="rId16" Type="http://schemas.openxmlformats.org/officeDocument/2006/relationships/chart" Target="../charts/chart41.xml"/><Relationship Id="rId17" Type="http://schemas.openxmlformats.org/officeDocument/2006/relationships/chart" Target="../charts/chart42.xml"/><Relationship Id="rId18" Type="http://schemas.openxmlformats.org/officeDocument/2006/relationships/chart" Target="../charts/chart43.xml"/><Relationship Id="rId19" Type="http://schemas.openxmlformats.org/officeDocument/2006/relationships/chart" Target="../charts/chart44.xml"/><Relationship Id="rId1" Type="http://schemas.openxmlformats.org/officeDocument/2006/relationships/chart" Target="../charts/chart26.xml"/><Relationship Id="rId2" Type="http://schemas.openxmlformats.org/officeDocument/2006/relationships/chart" Target="../charts/chart27.xml"/><Relationship Id="rId3" Type="http://schemas.openxmlformats.org/officeDocument/2006/relationships/chart" Target="../charts/chart28.xml"/><Relationship Id="rId4" Type="http://schemas.openxmlformats.org/officeDocument/2006/relationships/chart" Target="../charts/chart29.xml"/><Relationship Id="rId5" Type="http://schemas.openxmlformats.org/officeDocument/2006/relationships/chart" Target="../charts/chart30.xml"/><Relationship Id="rId6" Type="http://schemas.openxmlformats.org/officeDocument/2006/relationships/chart" Target="../charts/chart31.xml"/><Relationship Id="rId7" Type="http://schemas.openxmlformats.org/officeDocument/2006/relationships/chart" Target="../charts/chart32.xml"/><Relationship Id="rId8" Type="http://schemas.openxmlformats.org/officeDocument/2006/relationships/chart" Target="../charts/chart3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9525</xdr:rowOff>
    </xdr:from>
    <xdr:to>
      <xdr:col>8</xdr:col>
      <xdr:colOff>0</xdr:colOff>
      <xdr:row>33</xdr:row>
      <xdr:rowOff>9525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15</xdr:row>
      <xdr:rowOff>19050</xdr:rowOff>
    </xdr:from>
    <xdr:to>
      <xdr:col>8</xdr:col>
      <xdr:colOff>0</xdr:colOff>
      <xdr:row>33</xdr:row>
      <xdr:rowOff>28575</xdr:rowOff>
    </xdr:to>
    <xdr:graphicFrame macro="">
      <xdr:nvGraphicFramePr>
        <xdr:cNvPr id="194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9525</xdr:rowOff>
    </xdr:from>
    <xdr:to>
      <xdr:col>8</xdr:col>
      <xdr:colOff>0</xdr:colOff>
      <xdr:row>33</xdr:row>
      <xdr:rowOff>19050</xdr:rowOff>
    </xdr:to>
    <xdr:graphicFrame macro="">
      <xdr:nvGraphicFramePr>
        <xdr:cNvPr id="215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9525</xdr:rowOff>
    </xdr:from>
    <xdr:to>
      <xdr:col>8</xdr:col>
      <xdr:colOff>0</xdr:colOff>
      <xdr:row>33</xdr:row>
      <xdr:rowOff>19050</xdr:rowOff>
    </xdr:to>
    <xdr:graphicFrame macro="">
      <xdr:nvGraphicFramePr>
        <xdr:cNvPr id="23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0</xdr:rowOff>
    </xdr:from>
    <xdr:to>
      <xdr:col>10</xdr:col>
      <xdr:colOff>600075</xdr:colOff>
      <xdr:row>34</xdr:row>
      <xdr:rowOff>152400</xdr:rowOff>
    </xdr:to>
    <xdr:graphicFrame macro="">
      <xdr:nvGraphicFramePr>
        <xdr:cNvPr id="256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0</xdr:rowOff>
    </xdr:from>
    <xdr:to>
      <xdr:col>13</xdr:col>
      <xdr:colOff>9525</xdr:colOff>
      <xdr:row>33</xdr:row>
      <xdr:rowOff>9525</xdr:rowOff>
    </xdr:to>
    <xdr:graphicFrame macro="">
      <xdr:nvGraphicFramePr>
        <xdr:cNvPr id="276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19050</xdr:rowOff>
    </xdr:from>
    <xdr:to>
      <xdr:col>11</xdr:col>
      <xdr:colOff>9525</xdr:colOff>
      <xdr:row>33</xdr:row>
      <xdr:rowOff>28575</xdr:rowOff>
    </xdr:to>
    <xdr:graphicFrame macro="">
      <xdr:nvGraphicFramePr>
        <xdr:cNvPr id="296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15</xdr:row>
      <xdr:rowOff>0</xdr:rowOff>
    </xdr:from>
    <xdr:to>
      <xdr:col>8</xdr:col>
      <xdr:colOff>9525</xdr:colOff>
      <xdr:row>33</xdr:row>
      <xdr:rowOff>9525</xdr:rowOff>
    </xdr:to>
    <xdr:graphicFrame macro="">
      <xdr:nvGraphicFramePr>
        <xdr:cNvPr id="317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7</xdr:col>
      <xdr:colOff>600075</xdr:colOff>
      <xdr:row>33</xdr:row>
      <xdr:rowOff>0</xdr:rowOff>
    </xdr:to>
    <xdr:graphicFrame macro="">
      <xdr:nvGraphicFramePr>
        <xdr:cNvPr id="337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0</xdr:rowOff>
    </xdr:from>
    <xdr:to>
      <xdr:col>8</xdr:col>
      <xdr:colOff>0</xdr:colOff>
      <xdr:row>33</xdr:row>
      <xdr:rowOff>9525</xdr:rowOff>
    </xdr:to>
    <xdr:graphicFrame macro="">
      <xdr:nvGraphicFramePr>
        <xdr:cNvPr id="358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9525</xdr:rowOff>
    </xdr:from>
    <xdr:to>
      <xdr:col>10</xdr:col>
      <xdr:colOff>600075</xdr:colOff>
      <xdr:row>33</xdr:row>
      <xdr:rowOff>19050</xdr:rowOff>
    </xdr:to>
    <xdr:graphicFrame macro="">
      <xdr:nvGraphicFramePr>
        <xdr:cNvPr id="378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15</xdr:row>
      <xdr:rowOff>0</xdr:rowOff>
    </xdr:from>
    <xdr:to>
      <xdr:col>7</xdr:col>
      <xdr:colOff>590550</xdr:colOff>
      <xdr:row>33</xdr:row>
      <xdr:rowOff>9525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15</xdr:row>
      <xdr:rowOff>9525</xdr:rowOff>
    </xdr:from>
    <xdr:to>
      <xdr:col>9</xdr:col>
      <xdr:colOff>0</xdr:colOff>
      <xdr:row>33</xdr:row>
      <xdr:rowOff>19050</xdr:rowOff>
    </xdr:to>
    <xdr:graphicFrame macro="">
      <xdr:nvGraphicFramePr>
        <xdr:cNvPr id="399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0</xdr:rowOff>
    </xdr:from>
    <xdr:to>
      <xdr:col>10</xdr:col>
      <xdr:colOff>9525</xdr:colOff>
      <xdr:row>33</xdr:row>
      <xdr:rowOff>9525</xdr:rowOff>
    </xdr:to>
    <xdr:graphicFrame macro="">
      <xdr:nvGraphicFramePr>
        <xdr:cNvPr id="419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12</xdr:col>
      <xdr:colOff>19050</xdr:colOff>
      <xdr:row>36</xdr:row>
      <xdr:rowOff>38100</xdr:rowOff>
    </xdr:to>
    <xdr:graphicFrame macro="">
      <xdr:nvGraphicFramePr>
        <xdr:cNvPr id="44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15</xdr:row>
      <xdr:rowOff>9525</xdr:rowOff>
    </xdr:from>
    <xdr:to>
      <xdr:col>9</xdr:col>
      <xdr:colOff>590550</xdr:colOff>
      <xdr:row>33</xdr:row>
      <xdr:rowOff>19050</xdr:rowOff>
    </xdr:to>
    <xdr:graphicFrame macro="">
      <xdr:nvGraphicFramePr>
        <xdr:cNvPr id="46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9525</xdr:rowOff>
    </xdr:from>
    <xdr:to>
      <xdr:col>10</xdr:col>
      <xdr:colOff>581025</xdr:colOff>
      <xdr:row>33</xdr:row>
      <xdr:rowOff>19050</xdr:rowOff>
    </xdr:to>
    <xdr:graphicFrame macro="">
      <xdr:nvGraphicFramePr>
        <xdr:cNvPr id="481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0</xdr:rowOff>
    </xdr:from>
    <xdr:to>
      <xdr:col>9</xdr:col>
      <xdr:colOff>571500</xdr:colOff>
      <xdr:row>33</xdr:row>
      <xdr:rowOff>9525</xdr:rowOff>
    </xdr:to>
    <xdr:graphicFrame macro="">
      <xdr:nvGraphicFramePr>
        <xdr:cNvPr id="501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51</xdr:row>
      <xdr:rowOff>123825</xdr:rowOff>
    </xdr:from>
    <xdr:to>
      <xdr:col>4</xdr:col>
      <xdr:colOff>1152525</xdr:colOff>
      <xdr:row>69</xdr:row>
      <xdr:rowOff>114300</xdr:rowOff>
    </xdr:to>
    <xdr:graphicFrame macro="">
      <xdr:nvGraphicFramePr>
        <xdr:cNvPr id="522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923925</xdr:colOff>
      <xdr:row>74</xdr:row>
      <xdr:rowOff>76200</xdr:rowOff>
    </xdr:from>
    <xdr:to>
      <xdr:col>19</xdr:col>
      <xdr:colOff>219075</xdr:colOff>
      <xdr:row>92</xdr:row>
      <xdr:rowOff>76200</xdr:rowOff>
    </xdr:to>
    <xdr:graphicFrame macro="">
      <xdr:nvGraphicFramePr>
        <xdr:cNvPr id="522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</xdr:colOff>
      <xdr:row>54</xdr:row>
      <xdr:rowOff>9525</xdr:rowOff>
    </xdr:from>
    <xdr:to>
      <xdr:col>19</xdr:col>
      <xdr:colOff>371475</xdr:colOff>
      <xdr:row>72</xdr:row>
      <xdr:rowOff>0</xdr:rowOff>
    </xdr:to>
    <xdr:graphicFrame macro="">
      <xdr:nvGraphicFramePr>
        <xdr:cNvPr id="522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28575</xdr:colOff>
      <xdr:row>53</xdr:row>
      <xdr:rowOff>85725</xdr:rowOff>
    </xdr:from>
    <xdr:to>
      <xdr:col>12</xdr:col>
      <xdr:colOff>419100</xdr:colOff>
      <xdr:row>71</xdr:row>
      <xdr:rowOff>85725</xdr:rowOff>
    </xdr:to>
    <xdr:graphicFrame macro="">
      <xdr:nvGraphicFramePr>
        <xdr:cNvPr id="522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238125</xdr:colOff>
      <xdr:row>72</xdr:row>
      <xdr:rowOff>85725</xdr:rowOff>
    </xdr:from>
    <xdr:to>
      <xdr:col>4</xdr:col>
      <xdr:colOff>1143000</xdr:colOff>
      <xdr:row>90</xdr:row>
      <xdr:rowOff>85725</xdr:rowOff>
    </xdr:to>
    <xdr:graphicFrame macro="">
      <xdr:nvGraphicFramePr>
        <xdr:cNvPr id="5222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561975</xdr:colOff>
      <xdr:row>53</xdr:row>
      <xdr:rowOff>47625</xdr:rowOff>
    </xdr:from>
    <xdr:to>
      <xdr:col>26</xdr:col>
      <xdr:colOff>371475</xdr:colOff>
      <xdr:row>71</xdr:row>
      <xdr:rowOff>47625</xdr:rowOff>
    </xdr:to>
    <xdr:graphicFrame macro="">
      <xdr:nvGraphicFramePr>
        <xdr:cNvPr id="5223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0</xdr:colOff>
      <xdr:row>74</xdr:row>
      <xdr:rowOff>66675</xdr:rowOff>
    </xdr:from>
    <xdr:to>
      <xdr:col>12</xdr:col>
      <xdr:colOff>390525</xdr:colOff>
      <xdr:row>92</xdr:row>
      <xdr:rowOff>66675</xdr:rowOff>
    </xdr:to>
    <xdr:graphicFrame macro="">
      <xdr:nvGraphicFramePr>
        <xdr:cNvPr id="522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609600</xdr:colOff>
      <xdr:row>74</xdr:row>
      <xdr:rowOff>28575</xdr:rowOff>
    </xdr:from>
    <xdr:to>
      <xdr:col>26</xdr:col>
      <xdr:colOff>419100</xdr:colOff>
      <xdr:row>92</xdr:row>
      <xdr:rowOff>28575</xdr:rowOff>
    </xdr:to>
    <xdr:graphicFrame macro="">
      <xdr:nvGraphicFramePr>
        <xdr:cNvPr id="5223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27</xdr:col>
      <xdr:colOff>76200</xdr:colOff>
      <xdr:row>53</xdr:row>
      <xdr:rowOff>85725</xdr:rowOff>
    </xdr:from>
    <xdr:to>
      <xdr:col>32</xdr:col>
      <xdr:colOff>647700</xdr:colOff>
      <xdr:row>71</xdr:row>
      <xdr:rowOff>85725</xdr:rowOff>
    </xdr:to>
    <xdr:graphicFrame macro="">
      <xdr:nvGraphicFramePr>
        <xdr:cNvPr id="5223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27</xdr:col>
      <xdr:colOff>76200</xdr:colOff>
      <xdr:row>74</xdr:row>
      <xdr:rowOff>47625</xdr:rowOff>
    </xdr:from>
    <xdr:to>
      <xdr:col>33</xdr:col>
      <xdr:colOff>800100</xdr:colOff>
      <xdr:row>92</xdr:row>
      <xdr:rowOff>47625</xdr:rowOff>
    </xdr:to>
    <xdr:graphicFrame macro="">
      <xdr:nvGraphicFramePr>
        <xdr:cNvPr id="5223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33</xdr:col>
      <xdr:colOff>457200</xdr:colOff>
      <xdr:row>53</xdr:row>
      <xdr:rowOff>142875</xdr:rowOff>
    </xdr:from>
    <xdr:to>
      <xdr:col>39</xdr:col>
      <xdr:colOff>457200</xdr:colOff>
      <xdr:row>71</xdr:row>
      <xdr:rowOff>142875</xdr:rowOff>
    </xdr:to>
    <xdr:graphicFrame macro="">
      <xdr:nvGraphicFramePr>
        <xdr:cNvPr id="5223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33</xdr:col>
      <xdr:colOff>952500</xdr:colOff>
      <xdr:row>74</xdr:row>
      <xdr:rowOff>66675</xdr:rowOff>
    </xdr:from>
    <xdr:to>
      <xdr:col>39</xdr:col>
      <xdr:colOff>952500</xdr:colOff>
      <xdr:row>92</xdr:row>
      <xdr:rowOff>66675</xdr:rowOff>
    </xdr:to>
    <xdr:graphicFrame macro="">
      <xdr:nvGraphicFramePr>
        <xdr:cNvPr id="5223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39</xdr:col>
      <xdr:colOff>838200</xdr:colOff>
      <xdr:row>54</xdr:row>
      <xdr:rowOff>123825</xdr:rowOff>
    </xdr:from>
    <xdr:to>
      <xdr:col>45</xdr:col>
      <xdr:colOff>676275</xdr:colOff>
      <xdr:row>72</xdr:row>
      <xdr:rowOff>123825</xdr:rowOff>
    </xdr:to>
    <xdr:graphicFrame macro="">
      <xdr:nvGraphicFramePr>
        <xdr:cNvPr id="5223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37</xdr:col>
      <xdr:colOff>9525</xdr:colOff>
      <xdr:row>94</xdr:row>
      <xdr:rowOff>85725</xdr:rowOff>
    </xdr:from>
    <xdr:to>
      <xdr:col>49</xdr:col>
      <xdr:colOff>190500</xdr:colOff>
      <xdr:row>112</xdr:row>
      <xdr:rowOff>85725</xdr:rowOff>
    </xdr:to>
    <xdr:graphicFrame macro="">
      <xdr:nvGraphicFramePr>
        <xdr:cNvPr id="5223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46</xdr:col>
      <xdr:colOff>428625</xdr:colOff>
      <xdr:row>55</xdr:row>
      <xdr:rowOff>47625</xdr:rowOff>
    </xdr:from>
    <xdr:to>
      <xdr:col>52</xdr:col>
      <xdr:colOff>723900</xdr:colOff>
      <xdr:row>73</xdr:row>
      <xdr:rowOff>47625</xdr:rowOff>
    </xdr:to>
    <xdr:graphicFrame macro="">
      <xdr:nvGraphicFramePr>
        <xdr:cNvPr id="5223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0</xdr:colOff>
      <xdr:row>75</xdr:row>
      <xdr:rowOff>76200</xdr:rowOff>
    </xdr:from>
    <xdr:to>
      <xdr:col>53</xdr:col>
      <xdr:colOff>38100</xdr:colOff>
      <xdr:row>93</xdr:row>
      <xdr:rowOff>76200</xdr:rowOff>
    </xdr:to>
    <xdr:graphicFrame macro="">
      <xdr:nvGraphicFramePr>
        <xdr:cNvPr id="5224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53</xdr:col>
      <xdr:colOff>466725</xdr:colOff>
      <xdr:row>76</xdr:row>
      <xdr:rowOff>28575</xdr:rowOff>
    </xdr:from>
    <xdr:to>
      <xdr:col>60</xdr:col>
      <xdr:colOff>447675</xdr:colOff>
      <xdr:row>94</xdr:row>
      <xdr:rowOff>28575</xdr:rowOff>
    </xdr:to>
    <xdr:graphicFrame macro="">
      <xdr:nvGraphicFramePr>
        <xdr:cNvPr id="5224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53</xdr:col>
      <xdr:colOff>190500</xdr:colOff>
      <xdr:row>55</xdr:row>
      <xdr:rowOff>66675</xdr:rowOff>
    </xdr:from>
    <xdr:to>
      <xdr:col>60</xdr:col>
      <xdr:colOff>161925</xdr:colOff>
      <xdr:row>73</xdr:row>
      <xdr:rowOff>66675</xdr:rowOff>
    </xdr:to>
    <xdr:graphicFrame macro="">
      <xdr:nvGraphicFramePr>
        <xdr:cNvPr id="5224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60</xdr:col>
      <xdr:colOff>733425</xdr:colOff>
      <xdr:row>55</xdr:row>
      <xdr:rowOff>142875</xdr:rowOff>
    </xdr:from>
    <xdr:to>
      <xdr:col>69</xdr:col>
      <xdr:colOff>9525</xdr:colOff>
      <xdr:row>73</xdr:row>
      <xdr:rowOff>142875</xdr:rowOff>
    </xdr:to>
    <xdr:graphicFrame macro="">
      <xdr:nvGraphicFramePr>
        <xdr:cNvPr id="5224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61</xdr:col>
      <xdr:colOff>104775</xdr:colOff>
      <xdr:row>76</xdr:row>
      <xdr:rowOff>85725</xdr:rowOff>
    </xdr:from>
    <xdr:to>
      <xdr:col>69</xdr:col>
      <xdr:colOff>257175</xdr:colOff>
      <xdr:row>94</xdr:row>
      <xdr:rowOff>85725</xdr:rowOff>
    </xdr:to>
    <xdr:graphicFrame macro="">
      <xdr:nvGraphicFramePr>
        <xdr:cNvPr id="5224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70</xdr:col>
      <xdr:colOff>28575</xdr:colOff>
      <xdr:row>56</xdr:row>
      <xdr:rowOff>9525</xdr:rowOff>
    </xdr:from>
    <xdr:to>
      <xdr:col>78</xdr:col>
      <xdr:colOff>561975</xdr:colOff>
      <xdr:row>74</xdr:row>
      <xdr:rowOff>9525</xdr:rowOff>
    </xdr:to>
    <xdr:graphicFrame macro="">
      <xdr:nvGraphicFramePr>
        <xdr:cNvPr id="5224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70</xdr:col>
      <xdr:colOff>76200</xdr:colOff>
      <xdr:row>76</xdr:row>
      <xdr:rowOff>38100</xdr:rowOff>
    </xdr:from>
    <xdr:to>
      <xdr:col>78</xdr:col>
      <xdr:colOff>609600</xdr:colOff>
      <xdr:row>97</xdr:row>
      <xdr:rowOff>66675</xdr:rowOff>
    </xdr:to>
    <xdr:graphicFrame macro="">
      <xdr:nvGraphicFramePr>
        <xdr:cNvPr id="5224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80</xdr:col>
      <xdr:colOff>180975</xdr:colOff>
      <xdr:row>77</xdr:row>
      <xdr:rowOff>123825</xdr:rowOff>
    </xdr:from>
    <xdr:to>
      <xdr:col>89</xdr:col>
      <xdr:colOff>371475</xdr:colOff>
      <xdr:row>95</xdr:row>
      <xdr:rowOff>123825</xdr:rowOff>
    </xdr:to>
    <xdr:graphicFrame macro="">
      <xdr:nvGraphicFramePr>
        <xdr:cNvPr id="5224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79</xdr:col>
      <xdr:colOff>695325</xdr:colOff>
      <xdr:row>56</xdr:row>
      <xdr:rowOff>0</xdr:rowOff>
    </xdr:from>
    <xdr:to>
      <xdr:col>89</xdr:col>
      <xdr:colOff>161925</xdr:colOff>
      <xdr:row>74</xdr:row>
      <xdr:rowOff>0</xdr:rowOff>
    </xdr:to>
    <xdr:graphicFrame macro="">
      <xdr:nvGraphicFramePr>
        <xdr:cNvPr id="5224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90</xdr:col>
      <xdr:colOff>28575</xdr:colOff>
      <xdr:row>56</xdr:row>
      <xdr:rowOff>66675</xdr:rowOff>
    </xdr:from>
    <xdr:to>
      <xdr:col>99</xdr:col>
      <xdr:colOff>219075</xdr:colOff>
      <xdr:row>74</xdr:row>
      <xdr:rowOff>66675</xdr:rowOff>
    </xdr:to>
    <xdr:graphicFrame macro="">
      <xdr:nvGraphicFramePr>
        <xdr:cNvPr id="5224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19050</xdr:rowOff>
    </xdr:from>
    <xdr:to>
      <xdr:col>8</xdr:col>
      <xdr:colOff>0</xdr:colOff>
      <xdr:row>33</xdr:row>
      <xdr:rowOff>28575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15</xdr:row>
      <xdr:rowOff>9525</xdr:rowOff>
    </xdr:from>
    <xdr:to>
      <xdr:col>8</xdr:col>
      <xdr:colOff>9525</xdr:colOff>
      <xdr:row>33</xdr:row>
      <xdr:rowOff>19050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19050</xdr:rowOff>
    </xdr:from>
    <xdr:to>
      <xdr:col>8</xdr:col>
      <xdr:colOff>0</xdr:colOff>
      <xdr:row>33</xdr:row>
      <xdr:rowOff>19050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19050</xdr:rowOff>
    </xdr:from>
    <xdr:to>
      <xdr:col>8</xdr:col>
      <xdr:colOff>9525</xdr:colOff>
      <xdr:row>33</xdr:row>
      <xdr:rowOff>28575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15</xdr:row>
      <xdr:rowOff>9525</xdr:rowOff>
    </xdr:from>
    <xdr:to>
      <xdr:col>8</xdr:col>
      <xdr:colOff>314325</xdr:colOff>
      <xdr:row>33</xdr:row>
      <xdr:rowOff>19050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9525</xdr:rowOff>
    </xdr:from>
    <xdr:to>
      <xdr:col>8</xdr:col>
      <xdr:colOff>28575</xdr:colOff>
      <xdr:row>33</xdr:row>
      <xdr:rowOff>19050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0</xdr:rowOff>
    </xdr:from>
    <xdr:to>
      <xdr:col>8</xdr:col>
      <xdr:colOff>0</xdr:colOff>
      <xdr:row>33</xdr:row>
      <xdr:rowOff>9525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/>
  </sheetViews>
  <sheetFormatPr baseColWidth="10" defaultColWidth="8.83203125" defaultRowHeight="12" x14ac:dyDescent="0"/>
  <cols>
    <col min="1" max="1" width="7.83203125" customWidth="1"/>
    <col min="2" max="2" width="22" customWidth="1"/>
    <col min="3" max="4" width="12.6640625" customWidth="1"/>
    <col min="6" max="6" width="7.5" customWidth="1"/>
  </cols>
  <sheetData>
    <row r="1" spans="1:6">
      <c r="A1" s="87" t="s">
        <v>341</v>
      </c>
      <c r="B1" s="87"/>
      <c r="C1" s="87"/>
      <c r="D1" s="87"/>
      <c r="E1" s="87"/>
      <c r="F1" s="87"/>
    </row>
    <row r="2" spans="1:6">
      <c r="A2" s="91"/>
      <c r="B2" s="91"/>
      <c r="C2" s="89">
        <v>2001</v>
      </c>
      <c r="D2" s="89">
        <v>2011</v>
      </c>
      <c r="E2" s="91" t="s">
        <v>342</v>
      </c>
      <c r="F2" s="91" t="s">
        <v>343</v>
      </c>
    </row>
    <row r="3" spans="1:6">
      <c r="A3" s="89">
        <v>1</v>
      </c>
      <c r="B3" s="88" t="s">
        <v>2</v>
      </c>
      <c r="C3" s="90">
        <v>188000</v>
      </c>
      <c r="D3" s="90">
        <v>227000</v>
      </c>
      <c r="E3" s="90">
        <v>39000</v>
      </c>
      <c r="F3" s="89">
        <v>20.3</v>
      </c>
    </row>
    <row r="4" spans="1:6">
      <c r="A4" s="89">
        <v>2</v>
      </c>
      <c r="B4" s="88" t="s">
        <v>6</v>
      </c>
      <c r="C4" s="90">
        <v>2841000</v>
      </c>
      <c r="D4" s="90">
        <v>3316000</v>
      </c>
      <c r="E4" s="90">
        <v>475000</v>
      </c>
      <c r="F4" s="89">
        <v>16.7</v>
      </c>
    </row>
    <row r="5" spans="1:6">
      <c r="A5" s="89">
        <v>3</v>
      </c>
      <c r="B5" s="88" t="s">
        <v>4</v>
      </c>
      <c r="C5" s="90">
        <v>6973000</v>
      </c>
      <c r="D5" s="90">
        <v>7792000</v>
      </c>
      <c r="E5" s="90">
        <v>819000</v>
      </c>
      <c r="F5" s="89">
        <v>11.7</v>
      </c>
    </row>
    <row r="6" spans="1:6">
      <c r="A6" s="89">
        <v>4</v>
      </c>
      <c r="B6" s="88" t="s">
        <v>11</v>
      </c>
      <c r="C6" s="90">
        <v>9902000</v>
      </c>
      <c r="D6" s="90">
        <v>10711000</v>
      </c>
      <c r="E6" s="90">
        <v>809000</v>
      </c>
      <c r="F6" s="89">
        <v>8.1999999999999993</v>
      </c>
    </row>
    <row r="7" spans="1:6">
      <c r="A7" s="89">
        <v>5</v>
      </c>
      <c r="B7" s="88" t="s">
        <v>12</v>
      </c>
      <c r="C7" s="90">
        <v>4603000</v>
      </c>
      <c r="D7" s="90">
        <v>4946000</v>
      </c>
      <c r="E7" s="90">
        <v>343000</v>
      </c>
      <c r="F7" s="89">
        <v>7.5</v>
      </c>
    </row>
    <row r="8" spans="1:6">
      <c r="A8" s="89">
        <v>6</v>
      </c>
      <c r="B8" s="88" t="s">
        <v>13</v>
      </c>
      <c r="C8" s="90">
        <v>3760000</v>
      </c>
      <c r="D8" s="90">
        <v>3989000</v>
      </c>
      <c r="E8" s="90">
        <v>229000</v>
      </c>
      <c r="F8" s="89">
        <v>6.1</v>
      </c>
    </row>
    <row r="9" spans="1:6">
      <c r="A9" s="89">
        <v>7</v>
      </c>
      <c r="B9" s="88" t="s">
        <v>9</v>
      </c>
      <c r="C9" s="90">
        <v>6903000</v>
      </c>
      <c r="D9" s="90">
        <v>7468000</v>
      </c>
      <c r="E9" s="90">
        <v>565000</v>
      </c>
      <c r="F9" s="89">
        <v>8.1999999999999993</v>
      </c>
    </row>
    <row r="10" spans="1:6">
      <c r="A10" s="89">
        <v>8</v>
      </c>
      <c r="B10" s="88" t="s">
        <v>8</v>
      </c>
      <c r="C10" s="90">
        <v>7778000</v>
      </c>
      <c r="D10" s="90">
        <v>8129000</v>
      </c>
      <c r="E10" s="90">
        <v>351000</v>
      </c>
      <c r="F10" s="89">
        <v>4.5</v>
      </c>
    </row>
    <row r="11" spans="1:6">
      <c r="A11" s="89">
        <v>9</v>
      </c>
      <c r="B11" s="88" t="s">
        <v>14</v>
      </c>
      <c r="C11" s="90">
        <v>2346000</v>
      </c>
      <c r="D11" s="90">
        <v>2460000</v>
      </c>
      <c r="E11" s="90">
        <v>114000</v>
      </c>
      <c r="F11" s="89">
        <v>4.9000000000000004</v>
      </c>
    </row>
    <row r="12" spans="1:6">
      <c r="A12" s="89">
        <v>10</v>
      </c>
      <c r="B12" s="88" t="s">
        <v>10</v>
      </c>
      <c r="C12" s="90">
        <v>11217000</v>
      </c>
      <c r="D12" s="90">
        <v>11725000</v>
      </c>
      <c r="E12" s="90">
        <v>508000</v>
      </c>
      <c r="F12" s="89">
        <v>4.5</v>
      </c>
    </row>
    <row r="13" spans="1:6">
      <c r="A13" s="89">
        <v>11</v>
      </c>
      <c r="B13" s="88" t="s">
        <v>15</v>
      </c>
      <c r="C13" s="90">
        <v>1722000</v>
      </c>
      <c r="D13" s="90">
        <v>1822000</v>
      </c>
      <c r="E13" s="90">
        <v>100000</v>
      </c>
      <c r="F13" s="89">
        <v>5.8</v>
      </c>
    </row>
    <row r="14" spans="1:6">
      <c r="A14" s="89">
        <v>12</v>
      </c>
      <c r="B14" s="88" t="s">
        <v>16</v>
      </c>
      <c r="C14" s="90">
        <v>556000</v>
      </c>
      <c r="D14" s="90">
        <v>598000</v>
      </c>
      <c r="E14" s="90">
        <v>42000</v>
      </c>
      <c r="F14" s="89">
        <v>7.5</v>
      </c>
    </row>
    <row r="15" spans="1:6">
      <c r="A15" s="88"/>
      <c r="B15" s="88"/>
      <c r="C15" s="88"/>
      <c r="D15" s="88"/>
      <c r="E15" s="88"/>
      <c r="F15" s="88"/>
    </row>
    <row r="16" spans="1:6">
      <c r="A16" s="88"/>
      <c r="B16" s="88" t="s">
        <v>344</v>
      </c>
      <c r="C16" s="90">
        <v>58789000</v>
      </c>
      <c r="D16" s="90">
        <v>63182000</v>
      </c>
      <c r="E16" s="90">
        <v>4393000</v>
      </c>
      <c r="F16" s="89">
        <v>7.5</v>
      </c>
    </row>
  </sheetData>
  <phoneticPr fontId="2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6"/>
  <sheetViews>
    <sheetView workbookViewId="0"/>
  </sheetViews>
  <sheetFormatPr baseColWidth="10" defaultColWidth="8.83203125" defaultRowHeight="12" x14ac:dyDescent="0"/>
  <cols>
    <col min="1" max="1" width="11" customWidth="1"/>
    <col min="2" max="2" width="11.33203125" customWidth="1"/>
    <col min="4" max="4" width="10.33203125" customWidth="1"/>
  </cols>
  <sheetData>
    <row r="1" spans="3:6">
      <c r="F1" t="s">
        <v>323</v>
      </c>
    </row>
    <row r="2" spans="3:6">
      <c r="C2" s="4"/>
      <c r="E2" t="s">
        <v>2</v>
      </c>
      <c r="F2" s="13">
        <v>1.3672923472046794</v>
      </c>
    </row>
    <row r="3" spans="3:6">
      <c r="C3" s="4"/>
      <c r="E3" t="s">
        <v>6</v>
      </c>
      <c r="F3" s="13">
        <v>0.4865281930614973</v>
      </c>
    </row>
    <row r="4" spans="3:6">
      <c r="C4" s="4"/>
      <c r="E4" t="s">
        <v>4</v>
      </c>
      <c r="F4" s="13">
        <v>-1.2168050648900766</v>
      </c>
    </row>
    <row r="5" spans="3:6">
      <c r="C5" s="4"/>
      <c r="E5" t="s">
        <v>11</v>
      </c>
      <c r="F5" s="13">
        <v>-1.5074695005354495</v>
      </c>
    </row>
    <row r="6" spans="3:6">
      <c r="C6" s="4"/>
      <c r="E6" t="s">
        <v>12</v>
      </c>
      <c r="F6" s="13">
        <v>-1.3999595805431266</v>
      </c>
    </row>
    <row r="7" spans="3:6">
      <c r="C7" s="4"/>
      <c r="E7" t="s">
        <v>13</v>
      </c>
      <c r="F7" s="13">
        <v>-1.3862568516544036</v>
      </c>
    </row>
    <row r="8" spans="3:6">
      <c r="C8" s="4"/>
      <c r="E8" t="s">
        <v>9</v>
      </c>
      <c r="F8" s="13">
        <v>-0.86804661559032881</v>
      </c>
    </row>
    <row r="9" spans="3:6">
      <c r="C9" s="4"/>
      <c r="E9" t="s">
        <v>8</v>
      </c>
      <c r="F9" s="13">
        <v>-0.93995250807964936</v>
      </c>
    </row>
    <row r="10" spans="3:6">
      <c r="C10" s="4"/>
      <c r="E10" t="s">
        <v>14</v>
      </c>
      <c r="F10" s="13">
        <v>-1.1066449313860096</v>
      </c>
    </row>
    <row r="11" spans="3:6">
      <c r="C11" s="4"/>
      <c r="E11" t="s">
        <v>10</v>
      </c>
      <c r="F11" s="13">
        <v>-1.080929821369446</v>
      </c>
    </row>
    <row r="12" spans="3:6">
      <c r="C12" s="4"/>
      <c r="E12" t="s">
        <v>15</v>
      </c>
      <c r="F12" s="13">
        <v>-0.96747119590469766</v>
      </c>
    </row>
    <row r="13" spans="3:6">
      <c r="C13" s="4"/>
      <c r="E13" t="s">
        <v>16</v>
      </c>
      <c r="F13" s="13">
        <v>-0.7305548213079105</v>
      </c>
    </row>
    <row r="14" spans="3:6">
      <c r="F14" s="17"/>
    </row>
    <row r="15" spans="3:6">
      <c r="F15" s="17"/>
    </row>
    <row r="16" spans="3:6">
      <c r="F16" s="10"/>
    </row>
  </sheetData>
  <phoneticPr fontId="2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6"/>
  <sheetViews>
    <sheetView workbookViewId="0"/>
  </sheetViews>
  <sheetFormatPr baseColWidth="10" defaultColWidth="8.83203125" defaultRowHeight="12" x14ac:dyDescent="0"/>
  <cols>
    <col min="1" max="1" width="11" customWidth="1"/>
    <col min="2" max="2" width="11.33203125" customWidth="1"/>
    <col min="4" max="4" width="10.33203125" customWidth="1"/>
  </cols>
  <sheetData>
    <row r="1" spans="3:6">
      <c r="F1" t="s">
        <v>324</v>
      </c>
    </row>
    <row r="2" spans="3:6">
      <c r="C2" s="4"/>
      <c r="E2" t="s">
        <v>2</v>
      </c>
      <c r="F2" s="13">
        <v>3.5358262099397892</v>
      </c>
    </row>
    <row r="3" spans="3:6">
      <c r="C3" s="4"/>
      <c r="E3" t="s">
        <v>6</v>
      </c>
      <c r="F3" s="13">
        <v>-0.48416282619420936</v>
      </c>
    </row>
    <row r="4" spans="3:6">
      <c r="C4" s="4"/>
      <c r="E4" t="s">
        <v>4</v>
      </c>
      <c r="F4" s="13">
        <v>-3.4857709236362053</v>
      </c>
    </row>
    <row r="5" spans="3:6">
      <c r="C5" s="4"/>
      <c r="E5" t="s">
        <v>11</v>
      </c>
      <c r="F5" s="13">
        <v>-6.4814564139807187</v>
      </c>
    </row>
    <row r="6" spans="3:6">
      <c r="C6" s="4"/>
      <c r="E6" t="s">
        <v>12</v>
      </c>
      <c r="F6" s="13">
        <v>-7.2456619117798162</v>
      </c>
    </row>
    <row r="7" spans="3:6">
      <c r="C7" s="4"/>
      <c r="E7" t="s">
        <v>13</v>
      </c>
      <c r="F7" s="13">
        <v>-8.3073524633755742</v>
      </c>
    </row>
    <row r="8" spans="3:6">
      <c r="C8" s="4"/>
      <c r="E8" t="s">
        <v>9</v>
      </c>
      <c r="F8" s="13">
        <v>-6.7426331765998135</v>
      </c>
    </row>
    <row r="9" spans="3:6">
      <c r="C9" s="4"/>
      <c r="E9" t="s">
        <v>8</v>
      </c>
      <c r="F9" s="13">
        <v>-8.5319332425145049</v>
      </c>
    </row>
    <row r="10" spans="3:6">
      <c r="C10" s="4"/>
      <c r="E10" t="s">
        <v>14</v>
      </c>
      <c r="F10" s="13">
        <v>-7.902092305429381</v>
      </c>
    </row>
    <row r="11" spans="3:6">
      <c r="C11" s="4"/>
      <c r="E11" t="s">
        <v>10</v>
      </c>
      <c r="F11" s="13">
        <v>-8.039161421725078</v>
      </c>
    </row>
    <row r="12" spans="3:6">
      <c r="C12" s="4"/>
      <c r="E12" t="s">
        <v>15</v>
      </c>
      <c r="F12" s="13">
        <v>-7.2583752440888247</v>
      </c>
    </row>
    <row r="13" spans="3:6">
      <c r="C13" s="4"/>
      <c r="E13" t="s">
        <v>16</v>
      </c>
      <c r="F13" s="13">
        <v>-7.3883621765281795</v>
      </c>
    </row>
    <row r="14" spans="3:6">
      <c r="F14" s="17"/>
    </row>
    <row r="15" spans="3:6">
      <c r="F15" s="17"/>
    </row>
    <row r="16" spans="3:6">
      <c r="F16" s="10"/>
    </row>
  </sheetData>
  <phoneticPr fontId="2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6"/>
  <sheetViews>
    <sheetView workbookViewId="0"/>
  </sheetViews>
  <sheetFormatPr baseColWidth="10" defaultColWidth="8.83203125" defaultRowHeight="12" x14ac:dyDescent="0"/>
  <cols>
    <col min="1" max="1" width="11" customWidth="1"/>
    <col min="2" max="2" width="11.33203125" customWidth="1"/>
    <col min="4" max="4" width="10.33203125" customWidth="1"/>
  </cols>
  <sheetData>
    <row r="1" spans="3:6">
      <c r="F1" t="s">
        <v>325</v>
      </c>
    </row>
    <row r="2" spans="3:6">
      <c r="C2" s="4"/>
      <c r="E2" t="s">
        <v>2</v>
      </c>
      <c r="F2" s="13">
        <v>-0.28523974801043622</v>
      </c>
    </row>
    <row r="3" spans="3:6">
      <c r="C3" s="4"/>
      <c r="E3" t="s">
        <v>6</v>
      </c>
      <c r="F3" s="13">
        <v>0.84516824994545836</v>
      </c>
    </row>
    <row r="4" spans="3:6">
      <c r="C4" s="4"/>
      <c r="E4" t="s">
        <v>4</v>
      </c>
      <c r="F4" s="13">
        <v>0.22604022078292624</v>
      </c>
    </row>
    <row r="5" spans="3:6">
      <c r="C5" s="4"/>
      <c r="E5" t="s">
        <v>11</v>
      </c>
      <c r="F5" s="13">
        <v>-0.27575054030708757</v>
      </c>
    </row>
    <row r="6" spans="3:6">
      <c r="C6" s="4"/>
      <c r="E6" t="s">
        <v>12</v>
      </c>
      <c r="F6" s="13">
        <v>-0.43335695336873398</v>
      </c>
    </row>
    <row r="7" spans="3:6">
      <c r="C7" s="4"/>
      <c r="E7" t="s">
        <v>13</v>
      </c>
      <c r="F7" s="13">
        <v>-0.45320499326669472</v>
      </c>
    </row>
    <row r="8" spans="3:6">
      <c r="C8" s="4"/>
      <c r="E8" t="s">
        <v>9</v>
      </c>
      <c r="F8" s="13">
        <v>0.10835810884002456</v>
      </c>
    </row>
    <row r="9" spans="3:6">
      <c r="C9" s="4"/>
      <c r="E9" t="s">
        <v>8</v>
      </c>
      <c r="F9" s="13">
        <v>-0.12900322953612112</v>
      </c>
    </row>
    <row r="10" spans="3:6">
      <c r="C10" s="4"/>
      <c r="E10" t="s">
        <v>14</v>
      </c>
      <c r="F10" s="13">
        <v>-0.34615981186576428</v>
      </c>
    </row>
    <row r="11" spans="3:6">
      <c r="C11" s="4"/>
      <c r="E11" t="s">
        <v>10</v>
      </c>
      <c r="F11" s="13">
        <v>-0.24867645597856647</v>
      </c>
    </row>
    <row r="12" spans="3:6">
      <c r="C12" s="4"/>
      <c r="E12" t="s">
        <v>15</v>
      </c>
      <c r="F12" s="13">
        <v>-0.1363867745495434</v>
      </c>
    </row>
    <row r="13" spans="3:6">
      <c r="C13" s="4"/>
      <c r="E13" t="s">
        <v>16</v>
      </c>
      <c r="F13" s="13">
        <v>-0.39096004172450988</v>
      </c>
    </row>
    <row r="14" spans="3:6">
      <c r="F14" s="17"/>
    </row>
    <row r="15" spans="3:6">
      <c r="F15" s="17"/>
    </row>
    <row r="16" spans="3:6">
      <c r="F16" s="10"/>
    </row>
  </sheetData>
  <phoneticPr fontId="2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6"/>
  <sheetViews>
    <sheetView workbookViewId="0"/>
  </sheetViews>
  <sheetFormatPr baseColWidth="10" defaultColWidth="8.83203125" defaultRowHeight="12" x14ac:dyDescent="0"/>
  <cols>
    <col min="1" max="1" width="11" customWidth="1"/>
    <col min="2" max="2" width="11.33203125" customWidth="1"/>
    <col min="4" max="4" width="10.33203125" customWidth="1"/>
  </cols>
  <sheetData>
    <row r="1" spans="3:6">
      <c r="F1" t="s">
        <v>326</v>
      </c>
    </row>
    <row r="2" spans="3:6">
      <c r="C2" s="4"/>
      <c r="E2" t="s">
        <v>2</v>
      </c>
      <c r="F2" s="13">
        <v>2.5524384125816981</v>
      </c>
    </row>
    <row r="3" spans="3:6">
      <c r="C3" s="4"/>
      <c r="E3" t="s">
        <v>6</v>
      </c>
      <c r="F3" s="13">
        <v>0.63477759940974021</v>
      </c>
    </row>
    <row r="4" spans="3:6">
      <c r="C4" s="4"/>
      <c r="E4" t="s">
        <v>4</v>
      </c>
      <c r="F4" s="13">
        <v>-0.38678878297376051</v>
      </c>
    </row>
    <row r="5" spans="3:6">
      <c r="C5" s="4"/>
      <c r="E5" t="s">
        <v>11</v>
      </c>
      <c r="F5" s="13">
        <v>-0.2777438231922551</v>
      </c>
    </row>
    <row r="6" spans="3:6">
      <c r="C6" s="4"/>
      <c r="E6" t="s">
        <v>12</v>
      </c>
      <c r="F6" s="13">
        <v>-0.2562204258269713</v>
      </c>
    </row>
    <row r="7" spans="3:6">
      <c r="C7" s="4"/>
      <c r="E7" t="s">
        <v>13</v>
      </c>
      <c r="F7" s="13">
        <v>-0.18279581108106258</v>
      </c>
    </row>
    <row r="8" spans="3:6">
      <c r="C8" s="4"/>
      <c r="E8" t="s">
        <v>9</v>
      </c>
      <c r="F8" s="13">
        <v>-1.9745658721008474E-2</v>
      </c>
    </row>
    <row r="9" spans="3:6">
      <c r="C9" s="4"/>
      <c r="E9" t="s">
        <v>8</v>
      </c>
      <c r="F9" s="13">
        <v>-4.1538262820495914E-2</v>
      </c>
    </row>
    <row r="10" spans="3:6">
      <c r="C10" s="4"/>
      <c r="E10" t="s">
        <v>14</v>
      </c>
      <c r="F10" s="13">
        <v>-5.7676148255492686E-2</v>
      </c>
    </row>
    <row r="11" spans="3:6">
      <c r="C11" s="4"/>
      <c r="E11" t="s">
        <v>10</v>
      </c>
      <c r="F11" s="13">
        <v>-4.7465436376821317E-2</v>
      </c>
    </row>
    <row r="12" spans="3:6">
      <c r="C12" s="4"/>
      <c r="E12" t="s">
        <v>15</v>
      </c>
      <c r="F12" s="13">
        <v>8.1241680038781142E-2</v>
      </c>
    </row>
    <row r="13" spans="3:6">
      <c r="C13" s="4"/>
      <c r="E13" t="s">
        <v>16</v>
      </c>
      <c r="F13" s="13">
        <v>-5.1786664980418923E-2</v>
      </c>
    </row>
    <row r="14" spans="3:6">
      <c r="F14" s="17"/>
    </row>
    <row r="15" spans="3:6">
      <c r="F15" s="17"/>
    </row>
    <row r="16" spans="3:6">
      <c r="F16" s="10"/>
    </row>
  </sheetData>
  <phoneticPr fontId="2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6"/>
  <sheetViews>
    <sheetView workbookViewId="0"/>
  </sheetViews>
  <sheetFormatPr baseColWidth="10" defaultColWidth="8.83203125" defaultRowHeight="12" x14ac:dyDescent="0"/>
  <cols>
    <col min="1" max="1" width="11" customWidth="1"/>
    <col min="2" max="2" width="11.33203125" customWidth="1"/>
    <col min="4" max="4" width="10.33203125" customWidth="1"/>
  </cols>
  <sheetData>
    <row r="1" spans="3:6">
      <c r="F1" s="37" t="s">
        <v>327</v>
      </c>
    </row>
    <row r="2" spans="3:6">
      <c r="C2" s="4">
        <v>2</v>
      </c>
      <c r="D2">
        <v>1</v>
      </c>
      <c r="E2" t="s">
        <v>2</v>
      </c>
      <c r="F2" s="41">
        <v>103650.42060532478</v>
      </c>
    </row>
    <row r="3" spans="3:6">
      <c r="C3" s="4">
        <v>13</v>
      </c>
      <c r="D3">
        <v>2</v>
      </c>
      <c r="E3" t="s">
        <v>6</v>
      </c>
      <c r="F3" s="41">
        <v>37194.692999504085</v>
      </c>
    </row>
    <row r="4" spans="3:6">
      <c r="C4" s="4">
        <v>36</v>
      </c>
      <c r="D4">
        <v>3</v>
      </c>
      <c r="E4" t="s">
        <v>4</v>
      </c>
      <c r="F4" s="41">
        <v>22294.115650259635</v>
      </c>
    </row>
    <row r="5" spans="3:6">
      <c r="C5" s="4">
        <v>85</v>
      </c>
      <c r="D5">
        <v>4</v>
      </c>
      <c r="E5" t="s">
        <v>11</v>
      </c>
      <c r="F5" s="41">
        <v>22078.984726816885</v>
      </c>
    </row>
    <row r="6" spans="3:6">
      <c r="C6" s="4">
        <v>41</v>
      </c>
      <c r="D6">
        <v>5</v>
      </c>
      <c r="E6" t="s">
        <v>12</v>
      </c>
      <c r="F6" s="41">
        <v>18143.341786448451</v>
      </c>
    </row>
    <row r="7" spans="3:6">
      <c r="C7" s="4">
        <v>35</v>
      </c>
      <c r="D7">
        <v>6</v>
      </c>
      <c r="E7" t="s">
        <v>13</v>
      </c>
      <c r="F7" s="41">
        <v>16097.707526431488</v>
      </c>
    </row>
    <row r="8" spans="3:6">
      <c r="C8" s="4">
        <v>17</v>
      </c>
      <c r="D8">
        <v>7</v>
      </c>
      <c r="E8" t="s">
        <v>9</v>
      </c>
      <c r="F8" s="41">
        <v>19149.431055670677</v>
      </c>
    </row>
    <row r="9" spans="3:6">
      <c r="C9" s="4">
        <v>39</v>
      </c>
      <c r="D9">
        <v>8</v>
      </c>
      <c r="E9" t="s">
        <v>8</v>
      </c>
      <c r="F9" s="41">
        <v>16048.143952367152</v>
      </c>
    </row>
    <row r="10" spans="3:6">
      <c r="C10" s="4">
        <v>24</v>
      </c>
      <c r="D10">
        <v>9</v>
      </c>
      <c r="E10" t="s">
        <v>14</v>
      </c>
      <c r="F10" s="41">
        <v>16903.581277648409</v>
      </c>
    </row>
    <row r="11" spans="3:6">
      <c r="C11" s="4">
        <v>86</v>
      </c>
      <c r="D11">
        <v>10</v>
      </c>
      <c r="E11" t="s">
        <v>10</v>
      </c>
      <c r="F11" s="41">
        <v>17486.455073583831</v>
      </c>
    </row>
    <row r="12" spans="3:6">
      <c r="C12" s="4">
        <v>20</v>
      </c>
      <c r="D12">
        <v>11</v>
      </c>
      <c r="E12" t="s">
        <v>15</v>
      </c>
      <c r="F12" s="41">
        <v>14738.080157413591</v>
      </c>
    </row>
    <row r="13" spans="3:6">
      <c r="C13" s="4">
        <v>8</v>
      </c>
      <c r="D13">
        <v>12</v>
      </c>
      <c r="E13" t="s">
        <v>16</v>
      </c>
      <c r="F13" s="41">
        <v>13938.101411988737</v>
      </c>
    </row>
    <row r="14" spans="3:6">
      <c r="F14" s="37"/>
    </row>
    <row r="15" spans="3:6">
      <c r="F15" s="41"/>
    </row>
    <row r="16" spans="3:6">
      <c r="F16" s="41"/>
    </row>
  </sheetData>
  <phoneticPr fontId="2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6"/>
  <sheetViews>
    <sheetView workbookViewId="0"/>
  </sheetViews>
  <sheetFormatPr baseColWidth="10" defaultColWidth="8.83203125" defaultRowHeight="12" x14ac:dyDescent="0"/>
  <cols>
    <col min="1" max="1" width="11" customWidth="1"/>
    <col min="2" max="2" width="11.33203125" customWidth="1"/>
    <col min="4" max="4" width="10.33203125" customWidth="1"/>
  </cols>
  <sheetData>
    <row r="1" spans="3:6">
      <c r="F1" s="37" t="s">
        <v>328</v>
      </c>
    </row>
    <row r="2" spans="3:6">
      <c r="C2" s="4"/>
      <c r="E2" t="s">
        <v>2</v>
      </c>
      <c r="F2" s="41">
        <v>73310.747663551403</v>
      </c>
    </row>
    <row r="3" spans="3:6">
      <c r="C3" s="4"/>
      <c r="E3" t="s">
        <v>6</v>
      </c>
      <c r="F3" s="41">
        <v>36540.040419502497</v>
      </c>
    </row>
    <row r="4" spans="3:6">
      <c r="C4" s="4"/>
      <c r="E4" t="s">
        <v>4</v>
      </c>
      <c r="F4" s="41">
        <v>25626.840473927703</v>
      </c>
    </row>
    <row r="5" spans="3:6">
      <c r="C5" s="4"/>
      <c r="E5" t="s">
        <v>11</v>
      </c>
      <c r="F5" s="41">
        <v>25248.507750279361</v>
      </c>
    </row>
    <row r="6" spans="3:6">
      <c r="C6" s="4"/>
      <c r="E6" t="s">
        <v>12</v>
      </c>
      <c r="F6" s="41">
        <v>22473.660482214025</v>
      </c>
    </row>
    <row r="7" spans="3:6">
      <c r="C7" s="4"/>
      <c r="E7" t="s">
        <v>13</v>
      </c>
      <c r="F7" s="41">
        <v>18729.9995222492</v>
      </c>
    </row>
    <row r="8" spans="3:6">
      <c r="C8" s="4"/>
      <c r="E8" t="s">
        <v>9</v>
      </c>
      <c r="F8" s="41">
        <v>20348.48712205566</v>
      </c>
    </row>
    <row r="9" spans="3:6">
      <c r="C9" s="4"/>
      <c r="E9" t="s">
        <v>8</v>
      </c>
      <c r="F9" s="41">
        <v>19425.452159947909</v>
      </c>
    </row>
    <row r="10" spans="3:6">
      <c r="C10" s="4"/>
      <c r="E10" t="s">
        <v>14</v>
      </c>
      <c r="F10" s="41">
        <v>19867.624827437325</v>
      </c>
    </row>
    <row r="11" spans="3:6">
      <c r="C11" s="4"/>
      <c r="E11" t="s">
        <v>10</v>
      </c>
      <c r="F11" s="41">
        <v>20352.52686949079</v>
      </c>
    </row>
    <row r="12" spans="3:6">
      <c r="C12" s="4"/>
      <c r="E12" t="s">
        <v>15</v>
      </c>
      <c r="F12" s="41">
        <v>17798.871148662372</v>
      </c>
    </row>
    <row r="13" spans="3:6">
      <c r="C13" s="4"/>
      <c r="E13" t="s">
        <v>16</v>
      </c>
      <c r="F13" s="41">
        <v>18455.911447863815</v>
      </c>
    </row>
    <row r="14" spans="3:6">
      <c r="F14" s="37"/>
    </row>
    <row r="15" spans="3:6">
      <c r="F15" s="41"/>
    </row>
    <row r="16" spans="3:6">
      <c r="F16" s="41"/>
    </row>
  </sheetData>
  <phoneticPr fontId="2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6"/>
  <sheetViews>
    <sheetView workbookViewId="0"/>
  </sheetViews>
  <sheetFormatPr baseColWidth="10" defaultColWidth="8.83203125" defaultRowHeight="12" x14ac:dyDescent="0"/>
  <cols>
    <col min="1" max="1" width="11" customWidth="1"/>
    <col min="2" max="2" width="11.33203125" customWidth="1"/>
    <col min="4" max="4" width="10.33203125" customWidth="1"/>
  </cols>
  <sheetData>
    <row r="1" spans="3:6">
      <c r="F1" s="37" t="s">
        <v>329</v>
      </c>
    </row>
    <row r="2" spans="3:6">
      <c r="C2" s="4"/>
      <c r="E2" t="s">
        <v>2</v>
      </c>
      <c r="F2" s="41">
        <v>24527.640984908659</v>
      </c>
    </row>
    <row r="3" spans="3:6">
      <c r="C3" s="4"/>
      <c r="E3" t="s">
        <v>6</v>
      </c>
      <c r="F3" s="41">
        <v>14828.669579592313</v>
      </c>
    </row>
    <row r="4" spans="3:6">
      <c r="C4" s="4"/>
      <c r="E4" t="s">
        <v>4</v>
      </c>
      <c r="F4" s="41">
        <v>14038.650818223174</v>
      </c>
    </row>
    <row r="5" spans="3:6">
      <c r="C5" s="4"/>
      <c r="E5" t="s">
        <v>11</v>
      </c>
      <c r="F5" s="41">
        <v>15027.215735277103</v>
      </c>
    </row>
    <row r="6" spans="3:6">
      <c r="C6" s="4"/>
      <c r="E6" t="s">
        <v>12</v>
      </c>
      <c r="F6" s="41">
        <v>14153.707687674583</v>
      </c>
    </row>
    <row r="7" spans="3:6">
      <c r="C7" s="4"/>
      <c r="E7" t="s">
        <v>13</v>
      </c>
      <c r="F7" s="41">
        <v>13453.861151769133</v>
      </c>
    </row>
    <row r="8" spans="3:6">
      <c r="C8" s="4"/>
      <c r="E8" t="s">
        <v>9</v>
      </c>
      <c r="F8" s="41">
        <v>12579.21177959136</v>
      </c>
    </row>
    <row r="9" spans="3:6">
      <c r="C9" s="4"/>
      <c r="E9" t="s">
        <v>8</v>
      </c>
      <c r="F9" s="41">
        <v>12102.870328522275</v>
      </c>
    </row>
    <row r="10" spans="3:6">
      <c r="C10" s="4"/>
      <c r="E10" t="s">
        <v>14</v>
      </c>
      <c r="F10" s="41">
        <v>12870.751032018594</v>
      </c>
    </row>
    <row r="11" spans="3:6">
      <c r="C11" s="4"/>
      <c r="E11" t="s">
        <v>10</v>
      </c>
      <c r="F11" s="41">
        <v>13316.773703247381</v>
      </c>
    </row>
    <row r="12" spans="3:6">
      <c r="C12" s="4"/>
      <c r="E12" t="s">
        <v>15</v>
      </c>
      <c r="F12" s="41">
        <v>12825.552717713581</v>
      </c>
    </row>
    <row r="13" spans="3:6">
      <c r="C13" s="4"/>
      <c r="E13" t="s">
        <v>16</v>
      </c>
      <c r="F13" s="41">
        <v>13277.07722035354</v>
      </c>
    </row>
    <row r="14" spans="3:6">
      <c r="F14" s="37"/>
    </row>
    <row r="15" spans="3:6">
      <c r="F15" s="41"/>
    </row>
    <row r="16" spans="3:6">
      <c r="F16" s="41"/>
    </row>
  </sheetData>
  <phoneticPr fontId="2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16"/>
  <sheetViews>
    <sheetView workbookViewId="0"/>
  </sheetViews>
  <sheetFormatPr baseColWidth="10" defaultColWidth="8.83203125" defaultRowHeight="12" x14ac:dyDescent="0"/>
  <cols>
    <col min="1" max="1" width="11" customWidth="1"/>
    <col min="2" max="2" width="11.33203125" customWidth="1"/>
    <col min="4" max="4" width="10.33203125" customWidth="1"/>
  </cols>
  <sheetData>
    <row r="1" spans="3:7">
      <c r="F1" s="30"/>
      <c r="G1" s="21" t="s">
        <v>330</v>
      </c>
    </row>
    <row r="2" spans="3:7">
      <c r="C2" s="4"/>
      <c r="E2" t="s">
        <v>2</v>
      </c>
      <c r="F2" s="21"/>
      <c r="G2" s="45">
        <v>12.927054478301015</v>
      </c>
    </row>
    <row r="3" spans="3:7">
      <c r="C3" s="4"/>
      <c r="E3" t="s">
        <v>6</v>
      </c>
      <c r="F3" s="21"/>
      <c r="G3" s="45">
        <v>5.6471796188153753</v>
      </c>
    </row>
    <row r="4" spans="3:7">
      <c r="C4" s="4"/>
      <c r="E4" t="s">
        <v>4</v>
      </c>
      <c r="F4" s="21"/>
      <c r="G4" s="45">
        <v>4.2788078611517584</v>
      </c>
    </row>
    <row r="5" spans="3:7">
      <c r="C5" s="4"/>
      <c r="E5" t="s">
        <v>11</v>
      </c>
      <c r="F5" s="21"/>
      <c r="G5" s="45">
        <v>3.8979681978798588</v>
      </c>
    </row>
    <row r="6" spans="3:7">
      <c r="C6" s="4"/>
      <c r="E6" t="s">
        <v>12</v>
      </c>
      <c r="F6" s="21"/>
      <c r="G6" s="45">
        <v>2.7568259009307048</v>
      </c>
    </row>
    <row r="7" spans="3:7">
      <c r="C7" s="4"/>
      <c r="E7" t="s">
        <v>13</v>
      </c>
      <c r="F7" s="21"/>
      <c r="G7" s="45">
        <v>2.4385755038189014</v>
      </c>
    </row>
    <row r="8" spans="3:7">
      <c r="C8" s="4"/>
      <c r="E8" t="s">
        <v>9</v>
      </c>
      <c r="F8" s="21"/>
      <c r="G8" s="45">
        <v>1.351584969117855</v>
      </c>
    </row>
    <row r="9" spans="3:7">
      <c r="C9" s="4"/>
      <c r="E9" t="s">
        <v>8</v>
      </c>
      <c r="F9" s="21"/>
      <c r="G9" s="45">
        <v>0.65931747455034551</v>
      </c>
    </row>
    <row r="10" spans="3:7">
      <c r="C10" s="4"/>
      <c r="E10" t="s">
        <v>14</v>
      </c>
      <c r="F10" s="21"/>
      <c r="G10" s="45">
        <v>0.46872336799045511</v>
      </c>
    </row>
    <row r="11" spans="3:7">
      <c r="C11" s="4"/>
      <c r="E11" t="s">
        <v>10</v>
      </c>
      <c r="F11" s="21"/>
      <c r="G11" s="45">
        <v>1.1465481025066517</v>
      </c>
    </row>
    <row r="12" spans="3:7">
      <c r="C12" s="4"/>
      <c r="E12" t="s">
        <v>15</v>
      </c>
      <c r="F12" s="21"/>
      <c r="G12" s="45">
        <v>0.72298537344975244</v>
      </c>
    </row>
    <row r="13" spans="3:7">
      <c r="C13" s="4"/>
      <c r="E13" t="s">
        <v>16</v>
      </c>
      <c r="F13" s="21"/>
      <c r="G13" s="45">
        <v>0.67114093959731547</v>
      </c>
    </row>
    <row r="14" spans="3:7">
      <c r="F14" s="21"/>
      <c r="G14" s="21"/>
    </row>
    <row r="15" spans="3:7">
      <c r="F15" s="21"/>
      <c r="G15" s="45"/>
    </row>
    <row r="16" spans="3:7">
      <c r="F16" s="21"/>
      <c r="G16" s="45"/>
    </row>
  </sheetData>
  <phoneticPr fontId="2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5"/>
  <sheetViews>
    <sheetView workbookViewId="0"/>
  </sheetViews>
  <sheetFormatPr baseColWidth="10" defaultColWidth="8.83203125" defaultRowHeight="12" x14ac:dyDescent="0"/>
  <cols>
    <col min="1" max="1" width="11" customWidth="1"/>
    <col min="2" max="2" width="11.33203125" customWidth="1"/>
    <col min="4" max="4" width="10.33203125" customWidth="1"/>
  </cols>
  <sheetData>
    <row r="1" spans="3:6">
      <c r="F1" t="s">
        <v>331</v>
      </c>
    </row>
    <row r="2" spans="3:6">
      <c r="C2" s="4"/>
      <c r="E2" t="s">
        <v>2</v>
      </c>
      <c r="F2" s="10">
        <v>1.3636443813362378</v>
      </c>
    </row>
    <row r="3" spans="3:6">
      <c r="C3" s="4"/>
      <c r="E3" t="s">
        <v>6</v>
      </c>
      <c r="F3" s="10">
        <v>0.92197615145589495</v>
      </c>
    </row>
    <row r="4" spans="3:6">
      <c r="C4" s="4"/>
      <c r="E4" t="s">
        <v>4</v>
      </c>
      <c r="F4" s="10">
        <v>1.2032223524309844</v>
      </c>
    </row>
    <row r="5" spans="3:6">
      <c r="C5" s="4"/>
      <c r="E5" t="s">
        <v>11</v>
      </c>
      <c r="F5" s="10">
        <v>3.0900234027086491</v>
      </c>
    </row>
    <row r="6" spans="3:6">
      <c r="C6" s="4"/>
      <c r="E6" t="s">
        <v>12</v>
      </c>
      <c r="F6" s="10">
        <v>3.6327031651139392</v>
      </c>
    </row>
    <row r="7" spans="3:6">
      <c r="C7" s="4"/>
      <c r="E7" t="s">
        <v>13</v>
      </c>
      <c r="F7" s="10">
        <v>3.3990873447935859</v>
      </c>
    </row>
    <row r="8" spans="3:6">
      <c r="C8" s="4"/>
      <c r="E8" t="s">
        <v>9</v>
      </c>
      <c r="F8" s="10">
        <v>0.57677791882930796</v>
      </c>
    </row>
    <row r="9" spans="3:6">
      <c r="C9" s="4"/>
      <c r="E9" t="s">
        <v>8</v>
      </c>
      <c r="F9" s="10">
        <v>1.9394395390546388</v>
      </c>
    </row>
    <row r="10" spans="3:6">
      <c r="C10" s="4"/>
      <c r="E10" t="s">
        <v>14</v>
      </c>
      <c r="F10" s="10">
        <v>4.2250629811995326</v>
      </c>
    </row>
    <row r="11" spans="3:6">
      <c r="C11" s="4"/>
      <c r="E11" t="s">
        <v>10</v>
      </c>
      <c r="F11" s="10">
        <v>2.1884853004152656</v>
      </c>
    </row>
    <row r="12" spans="3:6">
      <c r="C12" s="4"/>
      <c r="E12" t="s">
        <v>15</v>
      </c>
      <c r="F12" s="10">
        <v>2.6944971005732974</v>
      </c>
    </row>
    <row r="13" spans="3:6">
      <c r="C13" s="4"/>
      <c r="E13" t="s">
        <v>16</v>
      </c>
      <c r="F13" s="10">
        <v>3.4983576107964289</v>
      </c>
    </row>
    <row r="15" spans="3:6">
      <c r="F15" s="10"/>
    </row>
  </sheetData>
  <phoneticPr fontId="2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6"/>
  <sheetViews>
    <sheetView workbookViewId="0">
      <pane ySplit="1" topLeftCell="A2" activePane="bottomLeft" state="frozen"/>
      <selection pane="bottomLeft"/>
    </sheetView>
  </sheetViews>
  <sheetFormatPr baseColWidth="10" defaultColWidth="8.83203125" defaultRowHeight="12" x14ac:dyDescent="0"/>
  <cols>
    <col min="1" max="1" width="11" customWidth="1"/>
    <col min="2" max="2" width="11.33203125" customWidth="1"/>
    <col min="4" max="4" width="10.33203125" customWidth="1"/>
  </cols>
  <sheetData>
    <row r="1" spans="3:6">
      <c r="F1" t="s">
        <v>332</v>
      </c>
    </row>
    <row r="2" spans="3:6">
      <c r="C2" s="4"/>
      <c r="E2" t="s">
        <v>2</v>
      </c>
      <c r="F2" s="13">
        <v>-9.8220610014803746</v>
      </c>
    </row>
    <row r="3" spans="3:6">
      <c r="C3" s="4"/>
      <c r="E3" t="s">
        <v>6</v>
      </c>
      <c r="F3" s="13">
        <v>-0.37507147437048083</v>
      </c>
    </row>
    <row r="4" spans="3:6">
      <c r="C4" s="4"/>
      <c r="E4" t="s">
        <v>4</v>
      </c>
      <c r="F4" s="13">
        <v>-1.4845306856421381</v>
      </c>
    </row>
    <row r="5" spans="3:6">
      <c r="C5" s="4"/>
      <c r="E5" t="s">
        <v>11</v>
      </c>
      <c r="F5" s="13">
        <v>6.417157904433779</v>
      </c>
    </row>
    <row r="6" spans="3:6">
      <c r="C6" s="4"/>
      <c r="E6" t="s">
        <v>12</v>
      </c>
      <c r="F6" s="13">
        <v>8.5763126846086557</v>
      </c>
    </row>
    <row r="7" spans="3:6">
      <c r="C7" s="4"/>
      <c r="E7" t="s">
        <v>13</v>
      </c>
      <c r="F7" s="13">
        <v>11.786960098564458</v>
      </c>
    </row>
    <row r="8" spans="3:6">
      <c r="C8" s="4"/>
      <c r="E8" t="s">
        <v>9</v>
      </c>
      <c r="F8" s="13">
        <v>1.5511160090961318</v>
      </c>
    </row>
    <row r="9" spans="3:6">
      <c r="C9" s="4"/>
      <c r="E9" t="s">
        <v>8</v>
      </c>
      <c r="F9" s="13">
        <v>11.556206094801169</v>
      </c>
    </row>
    <row r="10" spans="3:6">
      <c r="C10" s="4"/>
      <c r="E10" t="s">
        <v>14</v>
      </c>
      <c r="F10" s="13">
        <v>16.312929129249465</v>
      </c>
    </row>
    <row r="11" spans="3:6">
      <c r="C11" s="4"/>
      <c r="E11" t="s">
        <v>10</v>
      </c>
      <c r="F11" s="13">
        <v>13.45979160328783</v>
      </c>
    </row>
    <row r="12" spans="3:6">
      <c r="C12" s="4"/>
      <c r="E12" t="s">
        <v>15</v>
      </c>
      <c r="F12" s="13">
        <v>13.638835270442673</v>
      </c>
    </row>
    <row r="13" spans="3:6">
      <c r="C13" s="4"/>
      <c r="E13" t="s">
        <v>16</v>
      </c>
      <c r="F13" s="13">
        <v>10.024256425703237</v>
      </c>
    </row>
    <row r="14" spans="3:6">
      <c r="F14" s="17" t="s">
        <v>274</v>
      </c>
    </row>
    <row r="15" spans="3:6">
      <c r="F15" s="17"/>
    </row>
    <row r="16" spans="3:6">
      <c r="F16" s="47"/>
    </row>
  </sheetData>
  <phoneticPr fontId="2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F16"/>
  <sheetViews>
    <sheetView workbookViewId="0"/>
  </sheetViews>
  <sheetFormatPr baseColWidth="10" defaultColWidth="8.83203125" defaultRowHeight="12" x14ac:dyDescent="0"/>
  <cols>
    <col min="1" max="1" width="9.83203125" customWidth="1"/>
    <col min="2" max="2" width="10.83203125" customWidth="1"/>
    <col min="4" max="4" width="10.1640625" customWidth="1"/>
    <col min="5" max="5" width="21.6640625" customWidth="1"/>
  </cols>
  <sheetData>
    <row r="1" spans="3:84" ht="13">
      <c r="F1" t="s">
        <v>314</v>
      </c>
      <c r="H1" s="4"/>
      <c r="I1" s="4"/>
      <c r="J1" s="8"/>
      <c r="K1" s="1"/>
      <c r="M1" s="11"/>
      <c r="N1" s="11"/>
      <c r="X1" s="11"/>
      <c r="Y1" s="12"/>
      <c r="AB1" s="16"/>
      <c r="AE1" s="21"/>
      <c r="AF1" s="22"/>
      <c r="AH1" s="23"/>
      <c r="AI1" s="26"/>
      <c r="AK1" s="29"/>
      <c r="AL1" s="29"/>
      <c r="AN1" s="12"/>
      <c r="AO1" s="12"/>
      <c r="AQ1" s="21"/>
      <c r="AR1" s="17"/>
      <c r="AT1" s="37"/>
      <c r="AU1" s="37"/>
      <c r="AV1" s="37"/>
      <c r="AW1" s="37"/>
      <c r="AX1" s="21"/>
      <c r="AY1" s="30"/>
      <c r="AZ1" s="21"/>
      <c r="BA1" s="21"/>
      <c r="BB1" s="4"/>
      <c r="BF1" s="30"/>
      <c r="BG1" s="21"/>
      <c r="BH1" s="43"/>
      <c r="BI1" s="43"/>
      <c r="BJ1" s="23"/>
      <c r="BO1" s="21"/>
      <c r="BT1" s="21"/>
      <c r="BV1" s="51"/>
      <c r="BW1" s="23"/>
      <c r="CA1" s="51"/>
      <c r="CB1" s="23"/>
    </row>
    <row r="2" spans="3:84">
      <c r="C2" s="4"/>
      <c r="E2" t="s">
        <v>2</v>
      </c>
      <c r="F2" s="6">
        <v>20.327174708959898</v>
      </c>
      <c r="H2" s="4"/>
      <c r="I2" s="4"/>
      <c r="J2" s="4"/>
      <c r="K2" s="4"/>
      <c r="L2" s="10"/>
      <c r="M2" s="4"/>
      <c r="N2" s="4"/>
      <c r="O2" s="13"/>
      <c r="P2" s="4"/>
      <c r="Q2" s="4"/>
      <c r="R2" s="13"/>
      <c r="S2" s="4"/>
      <c r="T2" s="4"/>
      <c r="U2" s="10"/>
      <c r="V2" s="6"/>
      <c r="W2" s="6"/>
      <c r="X2" s="4"/>
      <c r="Y2" s="4"/>
      <c r="Z2" s="10"/>
      <c r="AA2" s="4"/>
      <c r="AB2" s="4"/>
      <c r="AC2" s="13"/>
      <c r="AD2" s="3"/>
      <c r="AE2" s="4"/>
      <c r="AF2" s="4"/>
      <c r="AG2" s="13"/>
      <c r="AH2" s="4"/>
      <c r="AI2" s="4"/>
      <c r="AJ2" s="13"/>
      <c r="AK2" s="4"/>
      <c r="AL2" s="4"/>
      <c r="AM2" s="13"/>
      <c r="AN2" s="4"/>
      <c r="AO2" s="4"/>
      <c r="AP2" s="13"/>
      <c r="AQ2" s="4"/>
      <c r="AR2" s="4"/>
      <c r="AS2" s="13"/>
      <c r="AT2" s="41"/>
      <c r="AU2" s="41"/>
      <c r="AV2" s="41"/>
      <c r="AW2" s="41"/>
      <c r="AX2" s="4"/>
      <c r="AY2" s="4"/>
      <c r="AZ2" s="4"/>
      <c r="BA2" s="4"/>
      <c r="BB2" s="4"/>
      <c r="BC2" s="4"/>
      <c r="BD2" s="4"/>
      <c r="BE2" s="4"/>
      <c r="BF2" s="21"/>
      <c r="BG2" s="45"/>
      <c r="BH2" s="4"/>
      <c r="BI2" s="4"/>
      <c r="BJ2" s="4"/>
      <c r="BK2" s="4"/>
      <c r="BL2" s="13"/>
      <c r="BM2" s="10"/>
      <c r="BN2" s="15"/>
      <c r="BO2" s="4"/>
      <c r="BP2" s="4"/>
      <c r="BQ2" s="13"/>
      <c r="BR2" s="13"/>
      <c r="BS2" s="15"/>
      <c r="BT2" s="4"/>
      <c r="BU2" s="4"/>
      <c r="BV2" s="4"/>
      <c r="BW2" s="4"/>
      <c r="BX2" s="13"/>
      <c r="BY2" s="13"/>
      <c r="BZ2" s="39"/>
      <c r="CA2" s="4"/>
      <c r="CB2" s="4"/>
      <c r="CC2" s="13"/>
      <c r="CD2" s="13"/>
      <c r="CE2" s="13"/>
      <c r="CF2" s="39"/>
    </row>
    <row r="3" spans="3:84">
      <c r="C3" s="4"/>
      <c r="E3" t="s">
        <v>6</v>
      </c>
      <c r="F3" s="6">
        <v>16.726061943554249</v>
      </c>
      <c r="H3" s="4"/>
      <c r="I3" s="4"/>
      <c r="J3" s="4"/>
      <c r="K3" s="4"/>
      <c r="L3" s="10"/>
      <c r="M3" s="4"/>
      <c r="N3" s="4"/>
      <c r="O3" s="13"/>
      <c r="P3" s="4"/>
      <c r="Q3" s="4"/>
      <c r="R3" s="13"/>
      <c r="S3" s="4"/>
      <c r="T3" s="4"/>
      <c r="U3" s="10"/>
      <c r="V3" s="6"/>
      <c r="W3" s="6"/>
      <c r="X3" s="4"/>
      <c r="Y3" s="4"/>
      <c r="Z3" s="10"/>
      <c r="AA3" s="4"/>
      <c r="AB3" s="4"/>
      <c r="AC3" s="13"/>
      <c r="AD3" s="3"/>
      <c r="AE3" s="4"/>
      <c r="AF3" s="4"/>
      <c r="AG3" s="13"/>
      <c r="AH3" s="4"/>
      <c r="AI3" s="4"/>
      <c r="AJ3" s="13"/>
      <c r="AK3" s="4"/>
      <c r="AL3" s="4"/>
      <c r="AM3" s="13"/>
      <c r="AN3" s="4"/>
      <c r="AO3" s="4"/>
      <c r="AP3" s="13"/>
      <c r="AQ3" s="4"/>
      <c r="AR3" s="4"/>
      <c r="AS3" s="13"/>
      <c r="AT3" s="41"/>
      <c r="AU3" s="41"/>
      <c r="AV3" s="41"/>
      <c r="AW3" s="41"/>
      <c r="AX3" s="4"/>
      <c r="AY3" s="4"/>
      <c r="AZ3" s="4"/>
      <c r="BA3" s="4"/>
      <c r="BB3" s="4"/>
      <c r="BC3" s="4"/>
      <c r="BD3" s="4"/>
      <c r="BE3" s="4"/>
      <c r="BF3" s="21"/>
      <c r="BG3" s="45"/>
      <c r="BH3" s="4"/>
      <c r="BI3" s="4"/>
      <c r="BJ3" s="4"/>
      <c r="BK3" s="4"/>
      <c r="BL3" s="13"/>
      <c r="BM3" s="10"/>
      <c r="BN3" s="15"/>
      <c r="BO3" s="4"/>
      <c r="BP3" s="4"/>
      <c r="BQ3" s="13"/>
      <c r="BR3" s="13"/>
      <c r="BS3" s="15"/>
      <c r="BT3" s="4"/>
      <c r="BU3" s="4"/>
      <c r="BV3" s="4"/>
      <c r="BW3" s="4"/>
      <c r="BX3" s="13"/>
      <c r="BY3" s="13"/>
      <c r="BZ3" s="39"/>
      <c r="CA3" s="4"/>
      <c r="CB3" s="4"/>
      <c r="CC3" s="13"/>
      <c r="CD3" s="13"/>
      <c r="CE3" s="13"/>
      <c r="CF3" s="39"/>
    </row>
    <row r="4" spans="3:84">
      <c r="C4" s="4"/>
      <c r="E4" t="s">
        <v>4</v>
      </c>
      <c r="F4" s="6">
        <v>11.740978417497292</v>
      </c>
      <c r="H4" s="4"/>
      <c r="I4" s="4"/>
      <c r="J4" s="4"/>
      <c r="K4" s="4"/>
      <c r="L4" s="10"/>
      <c r="M4" s="4"/>
      <c r="N4" s="4"/>
      <c r="O4" s="13"/>
      <c r="P4" s="4"/>
      <c r="Q4" s="4"/>
      <c r="R4" s="13"/>
      <c r="S4" s="4"/>
      <c r="T4" s="4"/>
      <c r="U4" s="10"/>
      <c r="V4" s="6"/>
      <c r="W4" s="6"/>
      <c r="X4" s="4"/>
      <c r="Y4" s="4"/>
      <c r="Z4" s="10"/>
      <c r="AA4" s="4"/>
      <c r="AB4" s="4"/>
      <c r="AC4" s="13"/>
      <c r="AD4" s="3"/>
      <c r="AE4" s="4"/>
      <c r="AF4" s="4"/>
      <c r="AG4" s="13"/>
      <c r="AH4" s="4"/>
      <c r="AI4" s="4"/>
      <c r="AJ4" s="13"/>
      <c r="AK4" s="4"/>
      <c r="AL4" s="4"/>
      <c r="AM4" s="13"/>
      <c r="AN4" s="4"/>
      <c r="AO4" s="4"/>
      <c r="AP4" s="13"/>
      <c r="AQ4" s="4"/>
      <c r="AR4" s="4"/>
      <c r="AS4" s="13"/>
      <c r="AT4" s="41"/>
      <c r="AU4" s="41"/>
      <c r="AV4" s="41"/>
      <c r="AW4" s="41"/>
      <c r="AX4" s="4"/>
      <c r="AY4" s="4"/>
      <c r="AZ4" s="4"/>
      <c r="BA4" s="4"/>
      <c r="BB4" s="4"/>
      <c r="BC4" s="4"/>
      <c r="BD4" s="4"/>
      <c r="BE4" s="4"/>
      <c r="BF4" s="21"/>
      <c r="BG4" s="45"/>
      <c r="BH4" s="4"/>
      <c r="BI4" s="4"/>
      <c r="BJ4" s="4"/>
      <c r="BK4" s="4"/>
      <c r="BL4" s="13"/>
      <c r="BM4" s="10"/>
      <c r="BN4" s="15"/>
      <c r="BO4" s="4"/>
      <c r="BP4" s="4"/>
      <c r="BQ4" s="13"/>
      <c r="BR4" s="13"/>
      <c r="BS4" s="15"/>
      <c r="BT4" s="4"/>
      <c r="BU4" s="4"/>
      <c r="BV4" s="4"/>
      <c r="BW4" s="4"/>
      <c r="BX4" s="13"/>
      <c r="BY4" s="13"/>
      <c r="BZ4" s="39"/>
      <c r="CA4" s="4"/>
      <c r="CB4" s="4"/>
      <c r="CC4" s="13"/>
      <c r="CD4" s="13"/>
      <c r="CE4" s="13"/>
      <c r="CF4" s="39"/>
    </row>
    <row r="5" spans="3:84">
      <c r="C5" s="4"/>
      <c r="E5" t="s">
        <v>11</v>
      </c>
      <c r="F5" s="6">
        <v>8.1680423577944179</v>
      </c>
      <c r="H5" s="4"/>
      <c r="I5" s="4"/>
      <c r="J5" s="4"/>
      <c r="K5" s="4"/>
      <c r="L5" s="10"/>
      <c r="M5" s="4"/>
      <c r="N5" s="4"/>
      <c r="O5" s="13"/>
      <c r="P5" s="4"/>
      <c r="Q5" s="4"/>
      <c r="R5" s="13"/>
      <c r="S5" s="4"/>
      <c r="T5" s="4"/>
      <c r="U5" s="10"/>
      <c r="V5" s="6"/>
      <c r="W5" s="6"/>
      <c r="X5" s="4"/>
      <c r="Y5" s="4"/>
      <c r="Z5" s="10"/>
      <c r="AA5" s="4"/>
      <c r="AB5" s="4"/>
      <c r="AC5" s="13"/>
      <c r="AD5" s="3"/>
      <c r="AE5" s="4"/>
      <c r="AF5" s="4"/>
      <c r="AG5" s="13"/>
      <c r="AH5" s="4"/>
      <c r="AI5" s="4"/>
      <c r="AJ5" s="13"/>
      <c r="AK5" s="4"/>
      <c r="AL5" s="4"/>
      <c r="AM5" s="13"/>
      <c r="AN5" s="4"/>
      <c r="AO5" s="4"/>
      <c r="AP5" s="13"/>
      <c r="AQ5" s="4"/>
      <c r="AR5" s="4"/>
      <c r="AS5" s="13"/>
      <c r="AT5" s="41"/>
      <c r="AU5" s="41"/>
      <c r="AV5" s="41"/>
      <c r="AW5" s="41"/>
      <c r="AX5" s="4"/>
      <c r="AY5" s="4"/>
      <c r="AZ5" s="4"/>
      <c r="BA5" s="4"/>
      <c r="BB5" s="4"/>
      <c r="BC5" s="4"/>
      <c r="BD5" s="4"/>
      <c r="BE5" s="4"/>
      <c r="BF5" s="21"/>
      <c r="BG5" s="45"/>
      <c r="BH5" s="4"/>
      <c r="BI5" s="4"/>
      <c r="BJ5" s="4"/>
      <c r="BK5" s="4"/>
      <c r="BL5" s="13"/>
      <c r="BM5" s="10"/>
      <c r="BN5" s="15"/>
      <c r="BO5" s="4"/>
      <c r="BP5" s="4"/>
      <c r="BQ5" s="13"/>
      <c r="BR5" s="13"/>
      <c r="BS5" s="15"/>
      <c r="BT5" s="4"/>
      <c r="BU5" s="4"/>
      <c r="BV5" s="4"/>
      <c r="BW5" s="4"/>
      <c r="BX5" s="13"/>
      <c r="BY5" s="13"/>
      <c r="BZ5" s="39"/>
      <c r="CA5" s="4"/>
      <c r="CB5" s="4"/>
      <c r="CC5" s="13"/>
      <c r="CD5" s="13"/>
      <c r="CE5" s="13"/>
      <c r="CF5" s="39"/>
    </row>
    <row r="6" spans="3:84">
      <c r="C6" s="4"/>
      <c r="E6" t="s">
        <v>12</v>
      </c>
      <c r="F6" s="6">
        <v>7.4658160575073671</v>
      </c>
      <c r="H6" s="4"/>
      <c r="I6" s="4"/>
      <c r="J6" s="4"/>
      <c r="K6" s="4"/>
      <c r="L6" s="10"/>
      <c r="M6" s="4"/>
      <c r="N6" s="4"/>
      <c r="O6" s="13"/>
      <c r="P6" s="4"/>
      <c r="Q6" s="4"/>
      <c r="R6" s="13"/>
      <c r="S6" s="4"/>
      <c r="T6" s="4"/>
      <c r="U6" s="10"/>
      <c r="V6" s="6"/>
      <c r="W6" s="6"/>
      <c r="X6" s="4"/>
      <c r="Y6" s="4"/>
      <c r="Z6" s="10"/>
      <c r="AA6" s="4"/>
      <c r="AB6" s="4"/>
      <c r="AC6" s="13"/>
      <c r="AD6" s="3"/>
      <c r="AE6" s="4"/>
      <c r="AF6" s="4"/>
      <c r="AG6" s="13"/>
      <c r="AH6" s="4"/>
      <c r="AI6" s="4"/>
      <c r="AJ6" s="13"/>
      <c r="AK6" s="4"/>
      <c r="AL6" s="4"/>
      <c r="AM6" s="13"/>
      <c r="AN6" s="4"/>
      <c r="AO6" s="4"/>
      <c r="AP6" s="13"/>
      <c r="AQ6" s="4"/>
      <c r="AR6" s="4"/>
      <c r="AS6" s="13"/>
      <c r="AT6" s="41"/>
      <c r="AU6" s="41"/>
      <c r="AV6" s="41"/>
      <c r="AW6" s="41"/>
      <c r="AX6" s="4"/>
      <c r="AY6" s="4"/>
      <c r="AZ6" s="4"/>
      <c r="BA6" s="4"/>
      <c r="BB6" s="4"/>
      <c r="BC6" s="4"/>
      <c r="BD6" s="4"/>
      <c r="BE6" s="4"/>
      <c r="BF6" s="21"/>
      <c r="BG6" s="45"/>
      <c r="BH6" s="4"/>
      <c r="BI6" s="4"/>
      <c r="BJ6" s="4"/>
      <c r="BK6" s="4"/>
      <c r="BL6" s="13"/>
      <c r="BM6" s="10"/>
      <c r="BN6" s="15"/>
      <c r="BO6" s="4"/>
      <c r="BP6" s="4"/>
      <c r="BQ6" s="13"/>
      <c r="BR6" s="13"/>
      <c r="BS6" s="15"/>
      <c r="BT6" s="4"/>
      <c r="BU6" s="4"/>
      <c r="BV6" s="4"/>
      <c r="BW6" s="4"/>
      <c r="BX6" s="13"/>
      <c r="BY6" s="13"/>
      <c r="BZ6" s="39"/>
      <c r="CA6" s="4"/>
      <c r="CB6" s="4"/>
      <c r="CC6" s="13"/>
      <c r="CD6" s="13"/>
      <c r="CE6" s="13"/>
      <c r="CF6" s="39"/>
    </row>
    <row r="7" spans="3:84">
      <c r="C7" s="4"/>
      <c r="E7" t="s">
        <v>13</v>
      </c>
      <c r="F7" s="6">
        <v>6.0869104987663354</v>
      </c>
      <c r="H7" s="4"/>
      <c r="I7" s="4"/>
      <c r="J7" s="4"/>
      <c r="K7" s="4"/>
      <c r="L7" s="10"/>
      <c r="M7" s="4"/>
      <c r="N7" s="4"/>
      <c r="O7" s="13"/>
      <c r="P7" s="4"/>
      <c r="Q7" s="4"/>
      <c r="R7" s="13"/>
      <c r="S7" s="4"/>
      <c r="T7" s="4"/>
      <c r="U7" s="10"/>
      <c r="V7" s="6"/>
      <c r="W7" s="6"/>
      <c r="X7" s="4"/>
      <c r="Y7" s="4"/>
      <c r="Z7" s="10"/>
      <c r="AA7" s="4"/>
      <c r="AB7" s="4"/>
      <c r="AC7" s="13"/>
      <c r="AD7" s="3"/>
      <c r="AE7" s="4"/>
      <c r="AF7" s="4"/>
      <c r="AG7" s="13"/>
      <c r="AH7" s="4"/>
      <c r="AI7" s="4"/>
      <c r="AJ7" s="13"/>
      <c r="AK7" s="4"/>
      <c r="AL7" s="4"/>
      <c r="AM7" s="13"/>
      <c r="AN7" s="4"/>
      <c r="AO7" s="4"/>
      <c r="AP7" s="13"/>
      <c r="AQ7" s="4"/>
      <c r="AR7" s="4"/>
      <c r="AS7" s="13"/>
      <c r="AT7" s="41"/>
      <c r="AU7" s="41"/>
      <c r="AV7" s="41"/>
      <c r="AW7" s="41"/>
      <c r="AX7" s="4"/>
      <c r="AY7" s="4"/>
      <c r="AZ7" s="4"/>
      <c r="BA7" s="4"/>
      <c r="BB7" s="4"/>
      <c r="BC7" s="4"/>
      <c r="BD7" s="4"/>
      <c r="BE7" s="4"/>
      <c r="BF7" s="21"/>
      <c r="BG7" s="45"/>
      <c r="BH7" s="4"/>
      <c r="BI7" s="4"/>
      <c r="BJ7" s="4"/>
      <c r="BK7" s="4"/>
      <c r="BL7" s="13"/>
      <c r="BM7" s="10"/>
      <c r="BN7" s="15"/>
      <c r="BO7" s="4"/>
      <c r="BP7" s="4"/>
      <c r="BQ7" s="13"/>
      <c r="BR7" s="13"/>
      <c r="BS7" s="15"/>
      <c r="BT7" s="4"/>
      <c r="BU7" s="4"/>
      <c r="BV7" s="4"/>
      <c r="BW7" s="4"/>
      <c r="BX7" s="13"/>
      <c r="BY7" s="13"/>
      <c r="BZ7" s="39"/>
      <c r="CA7" s="4"/>
      <c r="CB7" s="4"/>
      <c r="CC7" s="13"/>
      <c r="CD7" s="13"/>
      <c r="CE7" s="13"/>
      <c r="CF7" s="39"/>
    </row>
    <row r="8" spans="3:84">
      <c r="C8" s="4"/>
      <c r="E8" t="s">
        <v>9</v>
      </c>
      <c r="F8" s="6">
        <v>8.1871696621834715</v>
      </c>
      <c r="H8" s="4"/>
      <c r="I8" s="4"/>
      <c r="J8" s="4"/>
      <c r="K8" s="4"/>
      <c r="L8" s="10"/>
      <c r="M8" s="4"/>
      <c r="N8" s="4"/>
      <c r="O8" s="13"/>
      <c r="P8" s="4"/>
      <c r="Q8" s="4"/>
      <c r="R8" s="13"/>
      <c r="S8" s="4"/>
      <c r="T8" s="4"/>
      <c r="U8" s="10"/>
      <c r="V8" s="6"/>
      <c r="W8" s="6"/>
      <c r="X8" s="4"/>
      <c r="Y8" s="4"/>
      <c r="Z8" s="10"/>
      <c r="AA8" s="4"/>
      <c r="AB8" s="4"/>
      <c r="AC8" s="13"/>
      <c r="AD8" s="3"/>
      <c r="AE8" s="4"/>
      <c r="AF8" s="4"/>
      <c r="AG8" s="13"/>
      <c r="AH8" s="4"/>
      <c r="AI8" s="4"/>
      <c r="AJ8" s="13"/>
      <c r="AK8" s="4"/>
      <c r="AL8" s="4"/>
      <c r="AM8" s="13"/>
      <c r="AN8" s="4"/>
      <c r="AO8" s="4"/>
      <c r="AP8" s="13"/>
      <c r="AQ8" s="4"/>
      <c r="AR8" s="4"/>
      <c r="AS8" s="13"/>
      <c r="AT8" s="41"/>
      <c r="AU8" s="41"/>
      <c r="AV8" s="41"/>
      <c r="AW8" s="41"/>
      <c r="AX8" s="4"/>
      <c r="AY8" s="4"/>
      <c r="AZ8" s="4"/>
      <c r="BA8" s="4"/>
      <c r="BB8" s="4"/>
      <c r="BC8" s="4"/>
      <c r="BD8" s="4"/>
      <c r="BE8" s="4"/>
      <c r="BF8" s="21"/>
      <c r="BG8" s="45"/>
      <c r="BH8" s="4"/>
      <c r="BI8" s="4"/>
      <c r="BJ8" s="4"/>
      <c r="BK8" s="4"/>
      <c r="BL8" s="13"/>
      <c r="BM8" s="10"/>
      <c r="BN8" s="15"/>
      <c r="BO8" s="4"/>
      <c r="BP8" s="4"/>
      <c r="BQ8" s="13"/>
      <c r="BR8" s="13"/>
      <c r="BS8" s="15"/>
      <c r="BT8" s="4"/>
      <c r="BU8" s="4"/>
      <c r="BV8" s="4"/>
      <c r="BW8" s="4"/>
      <c r="BX8" s="13"/>
      <c r="BY8" s="13"/>
      <c r="BZ8" s="39"/>
      <c r="CA8" s="4"/>
      <c r="CB8" s="4"/>
      <c r="CC8" s="13"/>
      <c r="CD8" s="13"/>
      <c r="CE8" s="13"/>
      <c r="CF8" s="39"/>
    </row>
    <row r="9" spans="3:84">
      <c r="C9" s="4"/>
      <c r="E9" t="s">
        <v>8</v>
      </c>
      <c r="F9" s="6">
        <v>4.5140260677603381</v>
      </c>
      <c r="H9" s="4"/>
      <c r="I9" s="4"/>
      <c r="J9" s="4"/>
      <c r="K9" s="4"/>
      <c r="L9" s="10"/>
      <c r="M9" s="4"/>
      <c r="N9" s="4"/>
      <c r="O9" s="13"/>
      <c r="P9" s="4"/>
      <c r="Q9" s="4"/>
      <c r="R9" s="13"/>
      <c r="S9" s="4"/>
      <c r="T9" s="4"/>
      <c r="U9" s="10"/>
      <c r="V9" s="6"/>
      <c r="W9" s="6"/>
      <c r="X9" s="4"/>
      <c r="Y9" s="4"/>
      <c r="Z9" s="10"/>
      <c r="AA9" s="4"/>
      <c r="AB9" s="4"/>
      <c r="AC9" s="13"/>
      <c r="AD9" s="3"/>
      <c r="AE9" s="4"/>
      <c r="AF9" s="4"/>
      <c r="AG9" s="13"/>
      <c r="AH9" s="4"/>
      <c r="AI9" s="4"/>
      <c r="AJ9" s="13"/>
      <c r="AK9" s="4"/>
      <c r="AL9" s="4"/>
      <c r="AM9" s="13"/>
      <c r="AN9" s="4"/>
      <c r="AO9" s="4"/>
      <c r="AP9" s="13"/>
      <c r="AQ9" s="4"/>
      <c r="AR9" s="4"/>
      <c r="AS9" s="13"/>
      <c r="AT9" s="41"/>
      <c r="AU9" s="41"/>
      <c r="AV9" s="41"/>
      <c r="AW9" s="41"/>
      <c r="AX9" s="4"/>
      <c r="AY9" s="4"/>
      <c r="AZ9" s="4"/>
      <c r="BA9" s="4"/>
      <c r="BB9" s="4"/>
      <c r="BC9" s="4"/>
      <c r="BD9" s="4"/>
      <c r="BE9" s="4"/>
      <c r="BF9" s="21"/>
      <c r="BG9" s="45"/>
      <c r="BH9" s="4"/>
      <c r="BI9" s="4"/>
      <c r="BJ9" s="4"/>
      <c r="BK9" s="4"/>
      <c r="BL9" s="13"/>
      <c r="BM9" s="10"/>
      <c r="BN9" s="15"/>
      <c r="BO9" s="4"/>
      <c r="BP9" s="4"/>
      <c r="BQ9" s="13"/>
      <c r="BR9" s="13"/>
      <c r="BS9" s="15"/>
      <c r="BT9" s="4"/>
      <c r="BU9" s="4"/>
      <c r="BV9" s="4"/>
      <c r="BW9" s="4"/>
      <c r="BX9" s="13"/>
      <c r="BY9" s="13"/>
      <c r="BZ9" s="39"/>
      <c r="CA9" s="4"/>
      <c r="CB9" s="4"/>
      <c r="CC9" s="13"/>
      <c r="CD9" s="13"/>
      <c r="CE9" s="13"/>
      <c r="CF9" s="39"/>
    </row>
    <row r="10" spans="3:84">
      <c r="C10" s="4"/>
      <c r="E10" t="s">
        <v>14</v>
      </c>
      <c r="F10" s="6">
        <v>4.8605437088353645</v>
      </c>
      <c r="H10" s="4"/>
      <c r="I10" s="4"/>
      <c r="J10" s="4"/>
      <c r="K10" s="4"/>
      <c r="L10" s="10"/>
      <c r="M10" s="4"/>
      <c r="N10" s="4"/>
      <c r="O10" s="13"/>
      <c r="P10" s="4"/>
      <c r="Q10" s="4"/>
      <c r="R10" s="13"/>
      <c r="S10" s="4"/>
      <c r="T10" s="4"/>
      <c r="U10" s="10"/>
      <c r="V10" s="6"/>
      <c r="W10" s="6"/>
      <c r="X10" s="4"/>
      <c r="Y10" s="4"/>
      <c r="Z10" s="10"/>
      <c r="AA10" s="4"/>
      <c r="AB10" s="4"/>
      <c r="AC10" s="13"/>
      <c r="AD10" s="3"/>
      <c r="AE10" s="4"/>
      <c r="AF10" s="4"/>
      <c r="AG10" s="13"/>
      <c r="AH10" s="4"/>
      <c r="AI10" s="4"/>
      <c r="AJ10" s="13"/>
      <c r="AK10" s="4"/>
      <c r="AL10" s="4"/>
      <c r="AM10" s="13"/>
      <c r="AN10" s="4"/>
      <c r="AO10" s="4"/>
      <c r="AP10" s="13"/>
      <c r="AQ10" s="4"/>
      <c r="AR10" s="4"/>
      <c r="AS10" s="13"/>
      <c r="AT10" s="41"/>
      <c r="AU10" s="41"/>
      <c r="AV10" s="41"/>
      <c r="AW10" s="41"/>
      <c r="AX10" s="4"/>
      <c r="AY10" s="4"/>
      <c r="AZ10" s="4"/>
      <c r="BA10" s="4"/>
      <c r="BB10" s="4"/>
      <c r="BC10" s="4"/>
      <c r="BD10" s="4"/>
      <c r="BE10" s="4"/>
      <c r="BF10" s="21"/>
      <c r="BG10" s="45"/>
      <c r="BH10" s="4"/>
      <c r="BI10" s="4"/>
      <c r="BJ10" s="4"/>
      <c r="BK10" s="4"/>
      <c r="BL10" s="13"/>
      <c r="BM10" s="10"/>
      <c r="BN10" s="15"/>
      <c r="BO10" s="4"/>
      <c r="BP10" s="4"/>
      <c r="BQ10" s="13"/>
      <c r="BR10" s="13"/>
      <c r="BS10" s="15"/>
      <c r="BT10" s="4"/>
      <c r="BU10" s="4"/>
      <c r="BV10" s="4"/>
      <c r="BW10" s="4"/>
      <c r="BX10" s="13"/>
      <c r="BY10" s="13"/>
      <c r="BZ10" s="39"/>
      <c r="CA10" s="4"/>
      <c r="CB10" s="4"/>
      <c r="CC10" s="13"/>
      <c r="CD10" s="13"/>
      <c r="CE10" s="13"/>
      <c r="CF10" s="39"/>
    </row>
    <row r="11" spans="3:84">
      <c r="C11" s="4"/>
      <c r="E11" t="s">
        <v>10</v>
      </c>
      <c r="F11" s="6">
        <v>4.5265591879355709</v>
      </c>
      <c r="H11" s="4"/>
      <c r="I11" s="4"/>
      <c r="J11" s="4"/>
      <c r="K11" s="4"/>
      <c r="L11" s="10"/>
      <c r="M11" s="4"/>
      <c r="N11" s="4"/>
      <c r="O11" s="13"/>
      <c r="P11" s="4"/>
      <c r="Q11" s="4"/>
      <c r="R11" s="13"/>
      <c r="S11" s="4"/>
      <c r="T11" s="4"/>
      <c r="U11" s="10"/>
      <c r="V11" s="6"/>
      <c r="W11" s="6"/>
      <c r="X11" s="4"/>
      <c r="Y11" s="4"/>
      <c r="Z11" s="10"/>
      <c r="AA11" s="4"/>
      <c r="AB11" s="4"/>
      <c r="AC11" s="13"/>
      <c r="AD11" s="3"/>
      <c r="AE11" s="4"/>
      <c r="AF11" s="4"/>
      <c r="AG11" s="13"/>
      <c r="AH11" s="4"/>
      <c r="AI11" s="4"/>
      <c r="AJ11" s="13"/>
      <c r="AK11" s="4"/>
      <c r="AL11" s="4"/>
      <c r="AM11" s="13"/>
      <c r="AN11" s="4"/>
      <c r="AO11" s="4"/>
      <c r="AP11" s="13"/>
      <c r="AQ11" s="4"/>
      <c r="AR11" s="4"/>
      <c r="AS11" s="13"/>
      <c r="AT11" s="41"/>
      <c r="AU11" s="41"/>
      <c r="AV11" s="41"/>
      <c r="AW11" s="41"/>
      <c r="AX11" s="4"/>
      <c r="AY11" s="4"/>
      <c r="AZ11" s="4"/>
      <c r="BA11" s="4"/>
      <c r="BB11" s="4"/>
      <c r="BC11" s="4"/>
      <c r="BD11" s="4"/>
      <c r="BE11" s="4"/>
      <c r="BF11" s="21"/>
      <c r="BG11" s="45"/>
      <c r="BH11" s="4"/>
      <c r="BI11" s="4"/>
      <c r="BJ11" s="4"/>
      <c r="BK11" s="4"/>
      <c r="BL11" s="13"/>
      <c r="BM11" s="10"/>
      <c r="BN11" s="15"/>
      <c r="BO11" s="4"/>
      <c r="BP11" s="4"/>
      <c r="BQ11" s="13"/>
      <c r="BR11" s="13"/>
      <c r="BS11" s="15"/>
      <c r="BT11" s="4"/>
      <c r="BU11" s="4"/>
      <c r="BV11" s="4"/>
      <c r="BW11" s="4"/>
      <c r="BX11" s="13"/>
      <c r="BY11" s="13"/>
      <c r="BZ11" s="39"/>
      <c r="CA11" s="4"/>
      <c r="CB11" s="4"/>
      <c r="CC11" s="13"/>
      <c r="CD11" s="13"/>
      <c r="CE11" s="13"/>
      <c r="CF11" s="39"/>
    </row>
    <row r="12" spans="3:84">
      <c r="C12" s="4"/>
      <c r="E12" t="s">
        <v>15</v>
      </c>
      <c r="F12" s="6">
        <v>5.8124722263368396</v>
      </c>
      <c r="H12" s="4"/>
      <c r="I12" s="4"/>
      <c r="J12" s="4"/>
      <c r="K12" s="4"/>
      <c r="L12" s="10"/>
      <c r="M12" s="4"/>
      <c r="N12" s="4"/>
      <c r="O12" s="13"/>
      <c r="P12" s="4"/>
      <c r="Q12" s="4"/>
      <c r="R12" s="13"/>
      <c r="S12" s="4"/>
      <c r="T12" s="4"/>
      <c r="U12" s="10"/>
      <c r="V12" s="6"/>
      <c r="W12" s="6"/>
      <c r="X12" s="4"/>
      <c r="Y12" s="4"/>
      <c r="Z12" s="10"/>
      <c r="AA12" s="4"/>
      <c r="AB12" s="4"/>
      <c r="AC12" s="10"/>
      <c r="AD12" s="3"/>
      <c r="AE12" s="4"/>
      <c r="AF12" s="4"/>
      <c r="AG12" s="13"/>
      <c r="AH12" s="4"/>
      <c r="AI12" s="4"/>
      <c r="AJ12" s="13"/>
      <c r="AK12" s="4"/>
      <c r="AL12" s="4"/>
      <c r="AM12" s="13"/>
      <c r="AN12" s="4"/>
      <c r="AO12" s="4"/>
      <c r="AP12" s="13"/>
      <c r="AQ12" s="4"/>
      <c r="AR12" s="4"/>
      <c r="AS12" s="13"/>
      <c r="AT12" s="41"/>
      <c r="AU12" s="41"/>
      <c r="AV12" s="41"/>
      <c r="AW12" s="41"/>
      <c r="AX12" s="4"/>
      <c r="AY12" s="4"/>
      <c r="AZ12" s="4"/>
      <c r="BA12" s="4"/>
      <c r="BB12" s="4"/>
      <c r="BC12" s="4"/>
      <c r="BD12" s="4"/>
      <c r="BE12" s="4"/>
      <c r="BF12" s="21"/>
      <c r="BG12" s="45"/>
      <c r="BH12" s="4"/>
      <c r="BI12" s="4"/>
      <c r="BJ12" s="4"/>
      <c r="BK12" s="4"/>
      <c r="BL12" s="13"/>
      <c r="BM12" s="10"/>
      <c r="BN12" s="15"/>
      <c r="BO12" s="4"/>
      <c r="BP12" s="4"/>
      <c r="BQ12" s="13"/>
      <c r="BR12" s="13"/>
      <c r="BS12" s="15"/>
      <c r="BT12" s="4"/>
      <c r="BU12" s="4"/>
      <c r="BV12" s="4"/>
      <c r="BW12" s="4"/>
      <c r="BX12" s="13"/>
      <c r="BY12" s="13"/>
      <c r="BZ12" s="39"/>
      <c r="CA12" s="4"/>
      <c r="CB12" s="4"/>
      <c r="CC12" s="13"/>
      <c r="CD12" s="13"/>
      <c r="CE12" s="13"/>
      <c r="CF12" s="39"/>
    </row>
    <row r="13" spans="3:84">
      <c r="C13" s="4"/>
      <c r="E13" t="s">
        <v>16</v>
      </c>
      <c r="F13" s="6">
        <v>7.4659046769576038</v>
      </c>
      <c r="H13" s="4"/>
      <c r="I13" s="4"/>
      <c r="J13" s="4"/>
      <c r="K13" s="4"/>
      <c r="L13" s="10"/>
      <c r="M13" s="4"/>
      <c r="N13" s="4"/>
      <c r="O13" s="13"/>
      <c r="P13" s="4"/>
      <c r="Q13" s="4"/>
      <c r="R13" s="13"/>
      <c r="S13" s="4"/>
      <c r="T13" s="4"/>
      <c r="U13" s="10"/>
      <c r="V13" s="6"/>
      <c r="W13" s="6"/>
      <c r="X13" s="4"/>
      <c r="Y13" s="4"/>
      <c r="Z13" s="10"/>
      <c r="AA13" s="4"/>
      <c r="AB13" s="4"/>
      <c r="AC13" s="10"/>
      <c r="AD13" s="3"/>
      <c r="AE13" s="4"/>
      <c r="AF13" s="4"/>
      <c r="AG13" s="13"/>
      <c r="AH13" s="4"/>
      <c r="AI13" s="4"/>
      <c r="AJ13" s="13"/>
      <c r="AK13" s="4"/>
      <c r="AL13" s="4"/>
      <c r="AM13" s="13"/>
      <c r="AN13" s="4"/>
      <c r="AO13" s="4"/>
      <c r="AP13" s="13"/>
      <c r="AQ13" s="4"/>
      <c r="AR13" s="4"/>
      <c r="AS13" s="13"/>
      <c r="AT13" s="41"/>
      <c r="AU13" s="41"/>
      <c r="AV13" s="41"/>
      <c r="AW13" s="41"/>
      <c r="AX13" s="4"/>
      <c r="AY13" s="4"/>
      <c r="AZ13" s="4"/>
      <c r="BA13" s="4"/>
      <c r="BB13" s="4"/>
      <c r="BC13" s="4"/>
      <c r="BD13" s="4"/>
      <c r="BE13" s="4"/>
      <c r="BF13" s="21"/>
      <c r="BG13" s="45"/>
      <c r="BH13" s="4"/>
      <c r="BI13" s="4"/>
      <c r="BJ13" s="4"/>
      <c r="BK13" s="4"/>
      <c r="BL13" s="13"/>
      <c r="BM13" s="10"/>
      <c r="BN13" s="15"/>
      <c r="BO13" s="4"/>
      <c r="BP13" s="4"/>
      <c r="BQ13" s="13"/>
      <c r="BR13" s="13"/>
      <c r="BS13" s="15"/>
      <c r="BT13" s="4"/>
      <c r="BU13" s="4"/>
      <c r="BV13" s="4"/>
      <c r="BW13" s="4"/>
      <c r="BX13" s="13"/>
      <c r="BY13" s="13"/>
      <c r="BZ13" s="39"/>
      <c r="CA13" s="4"/>
      <c r="CB13" s="4"/>
      <c r="CC13" s="13"/>
      <c r="CD13" s="13"/>
      <c r="CE13" s="13"/>
      <c r="CF13" s="39"/>
    </row>
    <row r="14" spans="3:84">
      <c r="H14" s="40"/>
      <c r="I14" s="4"/>
      <c r="J14" s="5"/>
      <c r="K14" s="5"/>
      <c r="L14" s="6"/>
      <c r="M14" s="4"/>
      <c r="N14" s="4"/>
      <c r="O14" s="6"/>
      <c r="P14" s="4"/>
      <c r="Q14" s="4"/>
      <c r="R14" s="6"/>
      <c r="S14" s="4"/>
      <c r="T14" s="4"/>
      <c r="X14" s="5"/>
      <c r="Y14" s="5"/>
      <c r="Z14" s="6"/>
      <c r="AA14" s="5"/>
      <c r="AB14" s="5"/>
      <c r="AC14" s="17"/>
      <c r="AD14" s="3"/>
      <c r="AE14" s="5"/>
      <c r="AF14" s="5"/>
      <c r="AG14" s="17"/>
      <c r="AH14" s="5"/>
      <c r="AI14" s="5"/>
      <c r="AJ14" s="17"/>
      <c r="AK14" s="5"/>
      <c r="AL14" s="5"/>
      <c r="AM14" s="17"/>
      <c r="AN14" s="5"/>
      <c r="AO14" s="5"/>
      <c r="AP14" s="17"/>
      <c r="AQ14" s="5"/>
      <c r="AR14" s="5"/>
      <c r="AS14" s="17"/>
      <c r="AT14" s="37"/>
      <c r="AU14" s="37"/>
      <c r="AV14" s="37"/>
      <c r="AW14" s="37"/>
      <c r="BF14" s="21"/>
      <c r="BG14" s="21"/>
      <c r="BJ14" s="5"/>
      <c r="BK14" s="5"/>
      <c r="BL14" s="17"/>
      <c r="BO14" s="5"/>
      <c r="BP14" s="5"/>
      <c r="BQ14" s="17"/>
      <c r="BT14" s="5"/>
      <c r="BU14" s="5"/>
      <c r="BV14" s="5"/>
      <c r="BW14" s="5"/>
      <c r="BX14" s="17"/>
      <c r="CA14" s="5"/>
      <c r="CB14" s="5"/>
      <c r="CC14" s="17"/>
    </row>
    <row r="15" spans="3:84">
      <c r="F15" s="6"/>
      <c r="H15" s="5"/>
      <c r="I15" s="5"/>
      <c r="J15" s="5"/>
      <c r="K15" s="5"/>
      <c r="L15" s="10"/>
      <c r="M15" s="5"/>
      <c r="N15" s="5"/>
      <c r="O15" s="13"/>
      <c r="P15" s="5"/>
      <c r="Q15" s="5"/>
      <c r="R15" s="13"/>
      <c r="S15" s="5"/>
      <c r="T15" s="5"/>
      <c r="U15" s="10"/>
      <c r="V15" s="6"/>
      <c r="W15" s="6"/>
      <c r="X15" s="5"/>
      <c r="Y15" s="5"/>
      <c r="Z15" s="10"/>
      <c r="AA15" s="5"/>
      <c r="AB15" s="5"/>
      <c r="AC15" s="17"/>
      <c r="AE15" s="5"/>
      <c r="AF15" s="5"/>
      <c r="AG15" s="17"/>
      <c r="AH15" s="5"/>
      <c r="AI15" s="5"/>
      <c r="AJ15" s="17"/>
      <c r="AK15" s="5"/>
      <c r="AL15" s="5"/>
      <c r="AM15" s="17"/>
      <c r="AN15" s="5"/>
      <c r="AO15" s="5"/>
      <c r="AP15" s="17"/>
      <c r="AQ15" s="5"/>
      <c r="AR15" s="5"/>
      <c r="AS15" s="17"/>
      <c r="AT15" s="41"/>
      <c r="AU15" s="41"/>
      <c r="AV15" s="41"/>
      <c r="AW15" s="41"/>
      <c r="BF15" s="21"/>
      <c r="BG15" s="45"/>
      <c r="BJ15" s="5"/>
      <c r="BK15" s="5"/>
      <c r="BL15" s="17"/>
      <c r="BM15" s="10"/>
      <c r="BO15" s="5"/>
      <c r="BP15" s="5"/>
      <c r="BQ15" s="13"/>
      <c r="BR15" s="13"/>
      <c r="BT15" s="5"/>
      <c r="BU15" s="5"/>
      <c r="BV15" s="5"/>
      <c r="BW15" s="5"/>
      <c r="BX15" s="17"/>
      <c r="CA15" s="5"/>
      <c r="CB15" s="5"/>
      <c r="CC15" s="17"/>
    </row>
    <row r="16" spans="3:84">
      <c r="H16" s="4"/>
      <c r="I16" s="4"/>
      <c r="J16" s="8"/>
      <c r="K16" s="1"/>
      <c r="L16" s="10"/>
      <c r="M16" s="11"/>
      <c r="N16" s="11"/>
      <c r="O16" s="3"/>
      <c r="P16" s="11"/>
      <c r="Q16" s="11"/>
      <c r="R16" s="3"/>
      <c r="S16" s="15"/>
      <c r="T16" s="15"/>
      <c r="W16" s="18"/>
      <c r="X16" s="8"/>
      <c r="Y16" s="1"/>
      <c r="Z16" s="10"/>
      <c r="AA16" s="8"/>
      <c r="AB16" s="1"/>
      <c r="AC16" s="10"/>
      <c r="AE16" s="8"/>
      <c r="AF16" s="1"/>
      <c r="AG16" s="10"/>
      <c r="AH16" s="8"/>
      <c r="AI16" s="1"/>
      <c r="AJ16" s="10"/>
      <c r="AK16" s="8"/>
      <c r="AL16" s="8"/>
      <c r="AM16" s="10"/>
      <c r="AN16" s="8"/>
      <c r="AO16" s="8"/>
      <c r="AP16" s="10"/>
      <c r="AQ16" s="8"/>
      <c r="AR16" s="8"/>
      <c r="AS16" s="10"/>
      <c r="AT16" s="41"/>
      <c r="AU16" s="41"/>
      <c r="AV16" s="41"/>
      <c r="AW16" s="41"/>
      <c r="BF16" s="21"/>
      <c r="BG16" s="45"/>
      <c r="BJ16" s="8"/>
      <c r="BK16" s="8"/>
      <c r="BL16" s="47"/>
      <c r="BO16" s="8"/>
      <c r="BP16" s="8"/>
      <c r="BQ16" s="47"/>
      <c r="BT16" s="21"/>
      <c r="BV16" s="8"/>
      <c r="BW16" s="8"/>
      <c r="BX16" s="47"/>
      <c r="CA16" s="8"/>
      <c r="CB16" s="8"/>
      <c r="CC16" s="47"/>
    </row>
  </sheetData>
  <phoneticPr fontId="2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5"/>
  <sheetViews>
    <sheetView workbookViewId="0">
      <pane ySplit="1" topLeftCell="A2" activePane="bottomLeft" state="frozen"/>
      <selection pane="bottomLeft"/>
    </sheetView>
  </sheetViews>
  <sheetFormatPr baseColWidth="10" defaultColWidth="8.83203125" defaultRowHeight="12" x14ac:dyDescent="0"/>
  <cols>
    <col min="1" max="1" width="11" customWidth="1"/>
    <col min="2" max="2" width="11.33203125" customWidth="1"/>
    <col min="4" max="4" width="10.33203125" customWidth="1"/>
  </cols>
  <sheetData>
    <row r="1" spans="3:6">
      <c r="F1" t="s">
        <v>333</v>
      </c>
    </row>
    <row r="2" spans="3:6">
      <c r="C2" s="4"/>
      <c r="E2" t="s">
        <v>2</v>
      </c>
      <c r="F2" s="13">
        <v>40.015439781402904</v>
      </c>
    </row>
    <row r="3" spans="3:6">
      <c r="C3" s="4"/>
      <c r="E3" t="s">
        <v>6</v>
      </c>
      <c r="F3" s="13">
        <v>43.222238783646858</v>
      </c>
    </row>
    <row r="4" spans="3:6">
      <c r="C4" s="4"/>
      <c r="E4" t="s">
        <v>4</v>
      </c>
      <c r="F4" s="13">
        <v>29.457696142133948</v>
      </c>
    </row>
    <row r="5" spans="3:6">
      <c r="C5" s="4"/>
      <c r="E5" t="s">
        <v>11</v>
      </c>
      <c r="F5" s="13">
        <v>21.862187851323085</v>
      </c>
    </row>
    <row r="6" spans="3:6">
      <c r="C6" s="4"/>
      <c r="E6" t="s">
        <v>12</v>
      </c>
      <c r="F6" s="13">
        <v>21.519357027109212</v>
      </c>
    </row>
    <row r="7" spans="3:6">
      <c r="C7" s="4"/>
      <c r="E7" t="s">
        <v>13</v>
      </c>
      <c r="F7" s="13">
        <v>22.510504571912232</v>
      </c>
    </row>
    <row r="8" spans="3:6">
      <c r="C8" s="4"/>
      <c r="E8" t="s">
        <v>9</v>
      </c>
      <c r="F8" s="13">
        <v>34.06831297318282</v>
      </c>
    </row>
    <row r="9" spans="3:6">
      <c r="C9" s="4"/>
      <c r="E9" t="s">
        <v>8</v>
      </c>
      <c r="F9" s="13">
        <v>30.366404546899357</v>
      </c>
    </row>
    <row r="10" spans="3:6">
      <c r="C10" s="4"/>
      <c r="E10" t="s">
        <v>14</v>
      </c>
      <c r="F10" s="13">
        <v>26.120322422542724</v>
      </c>
    </row>
    <row r="11" spans="3:6">
      <c r="C11" s="4"/>
      <c r="E11" t="s">
        <v>10</v>
      </c>
      <c r="F11" s="13">
        <v>25.419410929794022</v>
      </c>
    </row>
    <row r="12" spans="3:6">
      <c r="C12" s="4"/>
      <c r="E12" t="s">
        <v>15</v>
      </c>
      <c r="F12" s="13">
        <v>26.372211812800746</v>
      </c>
    </row>
    <row r="13" spans="3:6">
      <c r="C13" s="4"/>
      <c r="E13" t="s">
        <v>16</v>
      </c>
      <c r="F13" s="13">
        <v>25.712162792064081</v>
      </c>
    </row>
    <row r="15" spans="3:6">
      <c r="F15" s="13"/>
    </row>
  </sheetData>
  <phoneticPr fontId="2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6"/>
  <sheetViews>
    <sheetView workbookViewId="0"/>
  </sheetViews>
  <sheetFormatPr baseColWidth="10" defaultColWidth="8.83203125" defaultRowHeight="12" x14ac:dyDescent="0"/>
  <cols>
    <col min="1" max="1" width="11" customWidth="1"/>
    <col min="2" max="2" width="11.33203125" customWidth="1"/>
    <col min="4" max="4" width="10.33203125" customWidth="1"/>
  </cols>
  <sheetData>
    <row r="1" spans="3:6">
      <c r="F1" t="s">
        <v>334</v>
      </c>
    </row>
    <row r="2" spans="3:6">
      <c r="C2" s="4"/>
      <c r="E2" t="s">
        <v>2</v>
      </c>
      <c r="F2" s="13">
        <v>1.0771191867007812</v>
      </c>
    </row>
    <row r="3" spans="3:6">
      <c r="C3" s="4"/>
      <c r="E3" t="s">
        <v>6</v>
      </c>
      <c r="F3" s="13">
        <v>0.26627663261038492</v>
      </c>
    </row>
    <row r="4" spans="3:6">
      <c r="C4" s="4"/>
      <c r="E4" t="s">
        <v>4</v>
      </c>
      <c r="F4" s="13">
        <v>2.1893731025195153</v>
      </c>
    </row>
    <row r="5" spans="3:6">
      <c r="C5" s="4"/>
      <c r="E5" t="s">
        <v>11</v>
      </c>
      <c r="F5" s="13">
        <v>1.0846706063099538</v>
      </c>
    </row>
    <row r="6" spans="3:6">
      <c r="C6" s="4"/>
      <c r="E6" t="s">
        <v>12</v>
      </c>
      <c r="F6" s="13">
        <v>0.87956922257065584</v>
      </c>
    </row>
    <row r="7" spans="3:6">
      <c r="C7" s="4"/>
      <c r="E7" t="s">
        <v>13</v>
      </c>
      <c r="F7" s="13">
        <v>-0.16440823249270209</v>
      </c>
    </row>
    <row r="8" spans="3:6">
      <c r="C8" s="4"/>
      <c r="E8" t="s">
        <v>9</v>
      </c>
      <c r="F8" s="13">
        <v>-1.4351040437432294</v>
      </c>
    </row>
    <row r="9" spans="3:6">
      <c r="C9" s="4"/>
      <c r="E9" t="s">
        <v>8</v>
      </c>
      <c r="F9" s="13">
        <v>-0.96945852852975412</v>
      </c>
    </row>
    <row r="10" spans="3:6">
      <c r="C10" s="4"/>
      <c r="E10" t="s">
        <v>14</v>
      </c>
      <c r="F10" s="13">
        <v>-1.0031872246914542</v>
      </c>
    </row>
    <row r="11" spans="3:6">
      <c r="C11" s="4"/>
      <c r="E11" t="s">
        <v>10</v>
      </c>
      <c r="F11" s="13">
        <v>-0.58880368881111256</v>
      </c>
    </row>
    <row r="12" spans="3:6">
      <c r="C12" s="4"/>
      <c r="E12" t="s">
        <v>15</v>
      </c>
      <c r="F12" s="13">
        <v>-1.7586666054903721</v>
      </c>
    </row>
    <row r="13" spans="3:6">
      <c r="C13" s="4"/>
      <c r="E13" t="s">
        <v>16</v>
      </c>
      <c r="F13" s="13">
        <v>-2.5821764931829083</v>
      </c>
    </row>
    <row r="14" spans="3:6">
      <c r="F14" s="17" t="s">
        <v>274</v>
      </c>
    </row>
    <row r="15" spans="3:6">
      <c r="F15" s="13"/>
    </row>
    <row r="16" spans="3:6">
      <c r="F16" s="47"/>
    </row>
  </sheetData>
  <phoneticPr fontId="2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16"/>
  <sheetViews>
    <sheetView workbookViewId="0"/>
  </sheetViews>
  <sheetFormatPr baseColWidth="10" defaultColWidth="8.83203125" defaultRowHeight="12" x14ac:dyDescent="0"/>
  <cols>
    <col min="1" max="1" width="11" customWidth="1"/>
    <col min="2" max="2" width="11.33203125" customWidth="1"/>
    <col min="4" max="4" width="10.33203125" customWidth="1"/>
    <col min="6" max="6" width="8.83203125" style="1"/>
  </cols>
  <sheetData>
    <row r="1" spans="3:7">
      <c r="F1" s="1" t="s">
        <v>335</v>
      </c>
      <c r="G1" t="s">
        <v>336</v>
      </c>
    </row>
    <row r="2" spans="3:7">
      <c r="C2" s="4"/>
      <c r="E2" t="s">
        <v>2</v>
      </c>
      <c r="F2" s="13">
        <v>7.9945650133736166</v>
      </c>
      <c r="G2" s="13">
        <v>29.394254544682745</v>
      </c>
    </row>
    <row r="3" spans="3:7">
      <c r="C3" s="4"/>
      <c r="E3" t="s">
        <v>6</v>
      </c>
      <c r="F3" s="13">
        <v>12.59633679628962</v>
      </c>
      <c r="G3" s="13">
        <v>18.055178652193575</v>
      </c>
    </row>
    <row r="4" spans="3:7">
      <c r="C4" s="4"/>
      <c r="E4" t="s">
        <v>4</v>
      </c>
      <c r="F4" s="13">
        <v>10.033825890664708</v>
      </c>
      <c r="G4" s="13">
        <v>11.453242308680728</v>
      </c>
    </row>
    <row r="5" spans="3:7">
      <c r="C5" s="4"/>
      <c r="E5" t="s">
        <v>11</v>
      </c>
      <c r="F5" s="13">
        <v>6.6687855193579075</v>
      </c>
      <c r="G5" s="13">
        <v>7.5335197212018823</v>
      </c>
    </row>
    <row r="6" spans="3:7">
      <c r="C6" s="4"/>
      <c r="E6" t="s">
        <v>12</v>
      </c>
      <c r="F6" s="13">
        <v>6.5055479262373179</v>
      </c>
      <c r="G6" s="13">
        <v>8.364287190089378</v>
      </c>
    </row>
    <row r="7" spans="3:7">
      <c r="C7" s="4"/>
      <c r="E7" t="s">
        <v>13</v>
      </c>
      <c r="F7" s="13">
        <v>5.4710865808625071</v>
      </c>
      <c r="G7" s="13">
        <v>10.03445004530661</v>
      </c>
    </row>
    <row r="8" spans="3:7">
      <c r="C8" s="4"/>
      <c r="E8" t="s">
        <v>9</v>
      </c>
      <c r="F8" s="13">
        <v>8.6288432300343416</v>
      </c>
      <c r="G8" s="13">
        <v>9.7268664109270233</v>
      </c>
    </row>
    <row r="9" spans="3:7">
      <c r="C9" s="4"/>
      <c r="E9" t="s">
        <v>8</v>
      </c>
      <c r="F9" s="13">
        <v>6.8365546786507778</v>
      </c>
      <c r="G9" s="13">
        <v>6.2311823443448269</v>
      </c>
    </row>
    <row r="10" spans="3:7">
      <c r="C10" s="4"/>
      <c r="E10" t="s">
        <v>14</v>
      </c>
      <c r="F10" s="13">
        <v>5.2817216986351365</v>
      </c>
      <c r="G10" s="13">
        <v>6.6880798425040453</v>
      </c>
    </row>
    <row r="11" spans="3:7">
      <c r="C11" s="4"/>
      <c r="E11" t="s">
        <v>10</v>
      </c>
      <c r="F11" s="13">
        <v>5.7622952474410338</v>
      </c>
      <c r="G11" s="13">
        <v>6.3620699968913366</v>
      </c>
    </row>
    <row r="12" spans="3:7">
      <c r="C12" s="4"/>
      <c r="E12" t="s">
        <v>15</v>
      </c>
      <c r="F12" s="13">
        <v>4.9941316040836004</v>
      </c>
      <c r="G12" s="13">
        <v>8.3893453693134798</v>
      </c>
    </row>
    <row r="13" spans="3:7">
      <c r="C13" s="4"/>
      <c r="E13" t="s">
        <v>16</v>
      </c>
      <c r="F13" s="13">
        <v>3.5449464290326276</v>
      </c>
      <c r="G13" s="13">
        <v>8.5849721626792892</v>
      </c>
    </row>
    <row r="14" spans="3:7">
      <c r="F14" s="17" t="s">
        <v>274</v>
      </c>
    </row>
    <row r="15" spans="3:7">
      <c r="F15" s="17"/>
    </row>
    <row r="16" spans="3:7">
      <c r="F16" s="47"/>
    </row>
  </sheetData>
  <phoneticPr fontId="2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3"/>
  <sheetViews>
    <sheetView workbookViewId="0"/>
  </sheetViews>
  <sheetFormatPr baseColWidth="10" defaultColWidth="8.83203125" defaultRowHeight="12" x14ac:dyDescent="0"/>
  <cols>
    <col min="1" max="1" width="11" customWidth="1"/>
    <col min="2" max="2" width="11.33203125" customWidth="1"/>
    <col min="4" max="4" width="10.33203125" customWidth="1"/>
  </cols>
  <sheetData>
    <row r="1" spans="3:6">
      <c r="F1" t="s">
        <v>337</v>
      </c>
    </row>
    <row r="2" spans="3:6">
      <c r="C2" s="4"/>
      <c r="E2" t="s">
        <v>2</v>
      </c>
      <c r="F2">
        <v>29390</v>
      </c>
    </row>
    <row r="3" spans="3:6">
      <c r="C3" s="4"/>
      <c r="E3" t="s">
        <v>6</v>
      </c>
      <c r="F3">
        <v>503538</v>
      </c>
    </row>
    <row r="4" spans="3:6">
      <c r="C4" s="4"/>
      <c r="E4" t="s">
        <v>4</v>
      </c>
      <c r="F4">
        <v>875580</v>
      </c>
    </row>
    <row r="5" spans="3:6">
      <c r="C5" s="4"/>
      <c r="E5" t="s">
        <v>11</v>
      </c>
      <c r="F5">
        <v>775206</v>
      </c>
    </row>
    <row r="6" spans="3:6">
      <c r="C6" s="4"/>
      <c r="E6" t="s">
        <v>12</v>
      </c>
      <c r="F6">
        <v>350537</v>
      </c>
    </row>
    <row r="7" spans="3:6">
      <c r="C7" s="4"/>
      <c r="E7" t="s">
        <v>13</v>
      </c>
      <c r="F7">
        <v>241196</v>
      </c>
    </row>
    <row r="8" spans="3:6">
      <c r="C8" s="4"/>
      <c r="E8" t="s">
        <v>9</v>
      </c>
      <c r="F8">
        <v>699347</v>
      </c>
    </row>
    <row r="9" spans="3:6">
      <c r="C9" s="4"/>
      <c r="E9" t="s">
        <v>8</v>
      </c>
      <c r="F9">
        <v>577648</v>
      </c>
    </row>
    <row r="10" spans="3:6">
      <c r="C10" s="4"/>
      <c r="E10" t="s">
        <v>14</v>
      </c>
      <c r="F10">
        <v>137571</v>
      </c>
    </row>
    <row r="11" spans="3:6">
      <c r="C11" s="4"/>
      <c r="E11" t="s">
        <v>10</v>
      </c>
      <c r="F11">
        <v>707920</v>
      </c>
    </row>
    <row r="12" spans="3:6">
      <c r="C12" s="4"/>
      <c r="E12" t="s">
        <v>15</v>
      </c>
      <c r="F12">
        <v>99366</v>
      </c>
    </row>
    <row r="13" spans="3:6">
      <c r="C13" s="4"/>
      <c r="E13" t="s">
        <v>16</v>
      </c>
      <c r="F13">
        <v>24749</v>
      </c>
    </row>
  </sheetData>
  <phoneticPr fontId="2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3"/>
  <sheetViews>
    <sheetView workbookViewId="0"/>
  </sheetViews>
  <sheetFormatPr baseColWidth="10" defaultColWidth="8.83203125" defaultRowHeight="12" x14ac:dyDescent="0"/>
  <cols>
    <col min="1" max="1" width="11" customWidth="1"/>
    <col min="2" max="2" width="11.33203125" customWidth="1"/>
    <col min="4" max="4" width="10.33203125" customWidth="1"/>
  </cols>
  <sheetData>
    <row r="1" spans="3:6">
      <c r="F1" t="s">
        <v>338</v>
      </c>
    </row>
    <row r="2" spans="3:6">
      <c r="C2" s="4"/>
      <c r="E2" t="s">
        <v>2</v>
      </c>
      <c r="F2" s="13">
        <v>39.81814253145243</v>
      </c>
    </row>
    <row r="3" spans="3:6">
      <c r="C3" s="4"/>
      <c r="E3" t="s">
        <v>6</v>
      </c>
      <c r="F3" s="13">
        <v>33.217050698886879</v>
      </c>
    </row>
    <row r="4" spans="3:6">
      <c r="C4" s="4"/>
      <c r="E4" t="s">
        <v>4</v>
      </c>
      <c r="F4" s="13">
        <v>22.902512025202004</v>
      </c>
    </row>
    <row r="5" spans="3:6">
      <c r="C5" s="4"/>
      <c r="E5" t="s">
        <v>11</v>
      </c>
      <c r="F5" s="13">
        <v>19.534371432898197</v>
      </c>
    </row>
    <row r="6" spans="3:6">
      <c r="C6" s="4"/>
      <c r="E6" t="s">
        <v>12</v>
      </c>
      <c r="F6" s="13">
        <v>18.449892519029277</v>
      </c>
    </row>
    <row r="7" spans="3:6">
      <c r="C7" s="4"/>
      <c r="E7" t="s">
        <v>13</v>
      </c>
      <c r="F7" s="13">
        <v>15.428997335289477</v>
      </c>
    </row>
    <row r="8" spans="3:6">
      <c r="C8" s="4"/>
      <c r="E8" t="s">
        <v>9</v>
      </c>
      <c r="F8" s="13">
        <v>18.951821975114225</v>
      </c>
    </row>
    <row r="9" spans="3:6">
      <c r="C9" s="4"/>
      <c r="E9" t="s">
        <v>8</v>
      </c>
      <c r="F9" s="13">
        <v>15.359892144296367</v>
      </c>
    </row>
    <row r="10" spans="3:6">
      <c r="C10" s="4"/>
      <c r="E10" t="s">
        <v>14</v>
      </c>
      <c r="F10" s="13">
        <v>16.563181585020757</v>
      </c>
    </row>
    <row r="11" spans="3:6">
      <c r="C11" s="4"/>
      <c r="E11" t="s">
        <v>10</v>
      </c>
      <c r="F11" s="13">
        <v>16.978722086806354</v>
      </c>
    </row>
    <row r="12" spans="3:6">
      <c r="C12" s="4"/>
      <c r="E12" t="s">
        <v>15</v>
      </c>
      <c r="F12" s="13">
        <v>15.750340229044554</v>
      </c>
    </row>
    <row r="13" spans="3:6">
      <c r="C13" s="4"/>
      <c r="E13" t="s">
        <v>16</v>
      </c>
      <c r="F13" s="13">
        <v>16.613816818801716</v>
      </c>
    </row>
  </sheetData>
  <phoneticPr fontId="2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6"/>
  <sheetViews>
    <sheetView workbookViewId="0"/>
  </sheetViews>
  <sheetFormatPr baseColWidth="10" defaultColWidth="8.83203125" defaultRowHeight="12" x14ac:dyDescent="0"/>
  <cols>
    <col min="1" max="1" width="11" customWidth="1"/>
    <col min="2" max="2" width="11.33203125" customWidth="1"/>
    <col min="4" max="4" width="10.33203125" customWidth="1"/>
  </cols>
  <sheetData>
    <row r="1" spans="3:6">
      <c r="F1" t="s">
        <v>339</v>
      </c>
    </row>
    <row r="2" spans="3:6">
      <c r="C2" s="4"/>
      <c r="E2" t="s">
        <v>2</v>
      </c>
      <c r="F2" s="13">
        <v>2.5745602708375612</v>
      </c>
    </row>
    <row r="3" spans="3:6">
      <c r="C3" s="4"/>
      <c r="E3" t="s">
        <v>6</v>
      </c>
      <c r="F3" s="13">
        <v>5.9785351056468539</v>
      </c>
    </row>
    <row r="4" spans="3:6">
      <c r="C4" s="4"/>
      <c r="E4" t="s">
        <v>4</v>
      </c>
      <c r="F4" s="13">
        <v>6.0030206113943416</v>
      </c>
    </row>
    <row r="5" spans="3:6">
      <c r="C5" s="4"/>
      <c r="E5" t="s">
        <v>11</v>
      </c>
      <c r="F5" s="13">
        <v>6.0869048172922744</v>
      </c>
    </row>
    <row r="6" spans="3:6">
      <c r="C6" s="4"/>
      <c r="E6" t="s">
        <v>12</v>
      </c>
      <c r="F6" s="13">
        <v>6.1257494232438452</v>
      </c>
    </row>
    <row r="7" spans="3:6">
      <c r="C7" s="4"/>
      <c r="E7" t="s">
        <v>13</v>
      </c>
      <c r="F7" s="13">
        <v>5.5888324601865156</v>
      </c>
    </row>
    <row r="8" spans="3:6">
      <c r="C8" s="4"/>
      <c r="E8" t="s">
        <v>9</v>
      </c>
      <c r="F8" s="13">
        <v>6.2387009784105221</v>
      </c>
    </row>
    <row r="9" spans="3:6">
      <c r="C9" s="4"/>
      <c r="E9" t="s">
        <v>8</v>
      </c>
      <c r="F9" s="13">
        <v>5.4203002017724087</v>
      </c>
    </row>
    <row r="10" spans="3:6">
      <c r="C10" s="4"/>
      <c r="E10" t="s">
        <v>14</v>
      </c>
      <c r="F10" s="13">
        <v>5.3399326044268749</v>
      </c>
    </row>
    <row r="11" spans="3:6">
      <c r="C11" s="4"/>
      <c r="E11" t="s">
        <v>10</v>
      </c>
      <c r="F11" s="13">
        <v>5.4445839838966812</v>
      </c>
    </row>
    <row r="12" spans="3:6">
      <c r="C12" s="4"/>
      <c r="E12" t="s">
        <v>15</v>
      </c>
      <c r="F12" s="13">
        <v>5.339856379157391</v>
      </c>
    </row>
    <row r="13" spans="3:6">
      <c r="C13" s="4"/>
      <c r="E13" t="s">
        <v>16</v>
      </c>
      <c r="F13" s="13">
        <v>5.0643857934963687</v>
      </c>
    </row>
    <row r="14" spans="3:6">
      <c r="F14" s="17" t="s">
        <v>274</v>
      </c>
    </row>
    <row r="15" spans="3:6">
      <c r="F15" s="17"/>
    </row>
    <row r="16" spans="3:6">
      <c r="F16" s="47"/>
    </row>
  </sheetData>
  <phoneticPr fontId="2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3"/>
  <sheetViews>
    <sheetView tabSelected="1" workbookViewId="0"/>
  </sheetViews>
  <sheetFormatPr baseColWidth="10" defaultColWidth="8.83203125" defaultRowHeight="12" x14ac:dyDescent="0"/>
  <cols>
    <col min="1" max="1" width="11" customWidth="1"/>
    <col min="2" max="2" width="11.33203125" customWidth="1"/>
    <col min="4" max="4" width="10.33203125" customWidth="1"/>
  </cols>
  <sheetData>
    <row r="1" spans="3:6">
      <c r="F1" t="s">
        <v>340</v>
      </c>
    </row>
    <row r="2" spans="3:6">
      <c r="C2" s="4"/>
      <c r="E2" t="s">
        <v>2</v>
      </c>
      <c r="F2" s="39">
        <v>6.4657970140217069E-2</v>
      </c>
    </row>
    <row r="3" spans="3:6">
      <c r="C3" s="4"/>
      <c r="E3" t="s">
        <v>6</v>
      </c>
      <c r="F3" s="39">
        <v>0.17998392331222821</v>
      </c>
    </row>
    <row r="4" spans="3:6">
      <c r="C4" s="4"/>
      <c r="E4" t="s">
        <v>4</v>
      </c>
      <c r="F4" s="39">
        <v>0.26211188557781767</v>
      </c>
    </row>
    <row r="5" spans="3:6">
      <c r="C5" s="4"/>
      <c r="E5" t="s">
        <v>11</v>
      </c>
      <c r="F5" s="39">
        <v>0.31159972759815574</v>
      </c>
    </row>
    <row r="6" spans="3:6">
      <c r="C6" s="4"/>
      <c r="E6" t="s">
        <v>12</v>
      </c>
      <c r="F6" s="39">
        <v>0.33202087312572304</v>
      </c>
    </row>
    <row r="7" spans="3:6">
      <c r="C7" s="4"/>
      <c r="E7" t="s">
        <v>13</v>
      </c>
      <c r="F7" s="39">
        <v>0.36222914157899549</v>
      </c>
    </row>
    <row r="8" spans="3:6">
      <c r="C8" s="4"/>
      <c r="E8" t="s">
        <v>9</v>
      </c>
      <c r="F8" s="39">
        <v>0.32918739879482856</v>
      </c>
    </row>
    <row r="9" spans="3:6">
      <c r="C9" s="4"/>
      <c r="E9" t="s">
        <v>8</v>
      </c>
      <c r="F9" s="39">
        <v>0.35288660563838303</v>
      </c>
    </row>
    <row r="10" spans="3:6">
      <c r="C10" s="4"/>
      <c r="E10" t="s">
        <v>14</v>
      </c>
      <c r="F10" s="39">
        <v>0.3223977577626842</v>
      </c>
    </row>
    <row r="11" spans="3:6">
      <c r="C11" s="4"/>
      <c r="E11" t="s">
        <v>10</v>
      </c>
      <c r="F11" s="39">
        <v>0.320671011402413</v>
      </c>
    </row>
    <row r="12" spans="3:6">
      <c r="C12" s="4"/>
      <c r="E12" t="s">
        <v>15</v>
      </c>
      <c r="F12" s="39">
        <v>0.3390311765653406</v>
      </c>
    </row>
    <row r="13" spans="3:6">
      <c r="C13" s="4"/>
      <c r="E13" t="s">
        <v>16</v>
      </c>
      <c r="F13" s="39">
        <v>0.3048297599962127</v>
      </c>
    </row>
  </sheetData>
  <phoneticPr fontId="2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66"/>
  <sheetViews>
    <sheetView topLeftCell="E1" workbookViewId="0">
      <pane ySplit="1" topLeftCell="A37" activePane="bottomLeft" state="frozen"/>
      <selection pane="bottomLeft" activeCell="L41" sqref="L41"/>
    </sheetView>
  </sheetViews>
  <sheetFormatPr baseColWidth="10" defaultColWidth="8.83203125" defaultRowHeight="13" x14ac:dyDescent="0"/>
  <cols>
    <col min="1" max="1" width="13.83203125" style="1" customWidth="1"/>
    <col min="2" max="2" width="13.5" style="1" customWidth="1"/>
    <col min="3" max="3" width="9.6640625" style="1" customWidth="1"/>
    <col min="4" max="4" width="11.1640625" style="1" customWidth="1"/>
    <col min="5" max="5" width="16.33203125" style="1" customWidth="1"/>
    <col min="6" max="6" width="8.83203125" style="1" customWidth="1"/>
    <col min="7" max="7" width="8.83203125" style="1"/>
    <col min="8" max="8" width="9.1640625" style="5" bestFit="1" customWidth="1"/>
    <col min="9" max="9" width="8.83203125" style="5"/>
    <col min="10" max="10" width="10.5" style="8" customWidth="1"/>
    <col min="11" max="11" width="8.6640625" style="1" customWidth="1"/>
    <col min="12" max="12" width="8.83203125" style="1"/>
    <col min="13" max="13" width="12.33203125" style="21" bestFit="1" customWidth="1"/>
    <col min="14" max="14" width="12.83203125" style="21" bestFit="1" customWidth="1"/>
    <col min="15" max="23" width="8.83203125" style="1"/>
    <col min="24" max="24" width="9.5" style="21" bestFit="1" customWidth="1"/>
    <col min="25" max="25" width="8.83203125" style="21"/>
    <col min="26" max="29" width="8.83203125" style="1"/>
    <col min="30" max="30" width="9.1640625" style="1" bestFit="1" customWidth="1"/>
    <col min="31" max="31" width="12.83203125" style="21" customWidth="1"/>
    <col min="32" max="32" width="12.83203125" style="22" customWidth="1"/>
    <col min="33" max="33" width="8.83203125" style="1"/>
    <col min="34" max="34" width="13.6640625" style="79" customWidth="1"/>
    <col min="35" max="35" width="14.33203125" style="26" customWidth="1"/>
    <col min="36" max="36" width="8.83203125" style="1"/>
    <col min="37" max="37" width="12.1640625" style="30" customWidth="1"/>
    <col min="38" max="38" width="13" style="21" customWidth="1"/>
    <col min="39" max="39" width="8.83203125" style="1"/>
    <col min="40" max="41" width="12.83203125" style="21" customWidth="1"/>
    <col min="42" max="42" width="8.83203125" style="1"/>
    <col min="43" max="43" width="15.6640625" style="21" customWidth="1"/>
    <col min="44" max="44" width="14" style="17" customWidth="1"/>
    <col min="45" max="45" width="8.83203125" style="1"/>
    <col min="46" max="46" width="10.6640625" style="37" customWidth="1"/>
    <col min="47" max="49" width="9.5" style="37" customWidth="1"/>
    <col min="50" max="53" width="12.83203125" style="21" customWidth="1"/>
    <col min="54" max="54" width="12.1640625" style="1" bestFit="1" customWidth="1"/>
    <col min="55" max="57" width="8.83203125" style="1"/>
    <col min="58" max="59" width="12.83203125" style="21" customWidth="1"/>
    <col min="60" max="60" width="13.6640625" style="43" customWidth="1"/>
    <col min="61" max="61" width="10.6640625" style="43" customWidth="1"/>
    <col min="62" max="62" width="11.33203125" style="79" customWidth="1"/>
    <col min="63" max="63" width="8.83203125" style="1"/>
    <col min="64" max="64" width="13.1640625" style="1" bestFit="1" customWidth="1"/>
    <col min="65" max="66" width="8.83203125" style="1"/>
    <col min="67" max="67" width="9.1640625" style="21" customWidth="1"/>
    <col min="68" max="68" width="11" style="1" bestFit="1" customWidth="1"/>
    <col min="69" max="71" width="8.83203125" style="1"/>
    <col min="72" max="72" width="10.33203125" style="21" customWidth="1"/>
    <col min="73" max="73" width="8.83203125" style="1"/>
    <col min="74" max="74" width="11.6640625" style="79" customWidth="1"/>
    <col min="75" max="75" width="8.83203125" style="79"/>
    <col min="76" max="78" width="8.83203125" style="1"/>
    <col min="79" max="79" width="8.83203125" style="30"/>
    <col min="80" max="80" width="9.5" style="21" customWidth="1"/>
    <col min="81" max="16384" width="8.83203125" style="1"/>
  </cols>
  <sheetData>
    <row r="1" spans="1:80" ht="48">
      <c r="A1" s="55" t="s">
        <v>147</v>
      </c>
      <c r="B1" s="55" t="s">
        <v>148</v>
      </c>
      <c r="C1" s="55" t="s">
        <v>149</v>
      </c>
      <c r="D1" s="55" t="s">
        <v>150</v>
      </c>
      <c r="E1" s="1" t="s">
        <v>146</v>
      </c>
      <c r="F1" s="1" t="s">
        <v>0</v>
      </c>
      <c r="G1" s="1" t="s">
        <v>1</v>
      </c>
      <c r="H1" s="56" t="s">
        <v>238</v>
      </c>
      <c r="I1" s="56" t="s">
        <v>239</v>
      </c>
      <c r="J1" s="14" t="s">
        <v>242</v>
      </c>
      <c r="K1" s="9" t="s">
        <v>243</v>
      </c>
      <c r="M1" s="57" t="s">
        <v>240</v>
      </c>
      <c r="N1" s="57" t="s">
        <v>241</v>
      </c>
      <c r="P1" s="57" t="s">
        <v>244</v>
      </c>
      <c r="Q1" s="57" t="s">
        <v>245</v>
      </c>
      <c r="S1" s="56" t="s">
        <v>246</v>
      </c>
      <c r="T1" s="56" t="s">
        <v>247</v>
      </c>
      <c r="X1" s="57" t="s">
        <v>249</v>
      </c>
      <c r="Y1" s="58" t="s">
        <v>248</v>
      </c>
      <c r="AA1" s="59" t="s">
        <v>250</v>
      </c>
      <c r="AB1" s="60" t="s">
        <v>251</v>
      </c>
      <c r="AE1" s="19" t="s">
        <v>252</v>
      </c>
      <c r="AF1" s="19" t="s">
        <v>253</v>
      </c>
      <c r="AH1" s="61" t="s">
        <v>254</v>
      </c>
      <c r="AI1" s="24" t="s">
        <v>255</v>
      </c>
      <c r="AK1" s="27" t="s">
        <v>257</v>
      </c>
      <c r="AL1" s="27" t="s">
        <v>256</v>
      </c>
      <c r="AN1" s="32" t="s">
        <v>258</v>
      </c>
      <c r="AO1" s="33" t="s">
        <v>259</v>
      </c>
      <c r="AQ1" s="62" t="s">
        <v>261</v>
      </c>
      <c r="AR1" s="34" t="s">
        <v>260</v>
      </c>
      <c r="AT1" s="35" t="s">
        <v>262</v>
      </c>
      <c r="AU1" s="35" t="s">
        <v>263</v>
      </c>
      <c r="AV1" s="35" t="s">
        <v>264</v>
      </c>
      <c r="AW1" s="35" t="s">
        <v>265</v>
      </c>
      <c r="AX1" s="19" t="s">
        <v>252</v>
      </c>
      <c r="AY1" s="19" t="s">
        <v>273</v>
      </c>
      <c r="AZ1" s="19" t="s">
        <v>268</v>
      </c>
      <c r="BA1" s="19" t="s">
        <v>275</v>
      </c>
      <c r="BB1" s="38" t="s">
        <v>269</v>
      </c>
      <c r="BC1" s="38" t="s">
        <v>270</v>
      </c>
      <c r="BD1" s="38" t="s">
        <v>271</v>
      </c>
      <c r="BE1" s="38" t="s">
        <v>272</v>
      </c>
      <c r="BF1" s="19" t="s">
        <v>266</v>
      </c>
      <c r="BG1" s="19" t="s">
        <v>267</v>
      </c>
      <c r="BH1" s="44" t="s">
        <v>277</v>
      </c>
      <c r="BI1" s="63" t="s">
        <v>276</v>
      </c>
      <c r="BJ1" s="46" t="s">
        <v>278</v>
      </c>
      <c r="BK1" s="1" t="s">
        <v>279</v>
      </c>
      <c r="BO1" s="46" t="s">
        <v>280</v>
      </c>
      <c r="BP1" s="1" t="s">
        <v>281</v>
      </c>
      <c r="BT1" s="46" t="s">
        <v>283</v>
      </c>
      <c r="BU1" s="1" t="s">
        <v>282</v>
      </c>
      <c r="BV1" s="50" t="s">
        <v>284</v>
      </c>
      <c r="BW1" s="64" t="s">
        <v>285</v>
      </c>
      <c r="CA1" s="27" t="s">
        <v>287</v>
      </c>
      <c r="CB1" s="52" t="s">
        <v>288</v>
      </c>
    </row>
    <row r="2" spans="1:80" ht="12">
      <c r="A2" s="65">
        <v>1</v>
      </c>
      <c r="B2" s="65" t="s">
        <v>53</v>
      </c>
      <c r="C2" s="65" t="s">
        <v>52</v>
      </c>
      <c r="D2" s="65" t="s">
        <v>17</v>
      </c>
      <c r="E2" s="1" t="s">
        <v>2</v>
      </c>
      <c r="F2" s="1">
        <v>1</v>
      </c>
      <c r="G2" s="1" t="s">
        <v>3</v>
      </c>
      <c r="H2" s="17">
        <v>7375</v>
      </c>
      <c r="I2" s="17">
        <v>7181</v>
      </c>
      <c r="J2" s="7">
        <v>147</v>
      </c>
      <c r="K2" s="1">
        <v>50</v>
      </c>
      <c r="M2" s="66">
        <v>2707</v>
      </c>
      <c r="N2" s="66">
        <v>1970</v>
      </c>
      <c r="P2" s="22">
        <f>H2-M2</f>
        <v>4668</v>
      </c>
      <c r="Q2" s="22">
        <f>I2-N2</f>
        <v>5211</v>
      </c>
      <c r="S2" s="22">
        <v>42</v>
      </c>
      <c r="T2" s="17">
        <v>20</v>
      </c>
      <c r="X2" s="66">
        <v>205</v>
      </c>
      <c r="Y2" s="67">
        <v>138</v>
      </c>
      <c r="AA2" s="68">
        <v>5799</v>
      </c>
      <c r="AB2" s="69">
        <v>6075</v>
      </c>
      <c r="AE2" s="20">
        <v>1036</v>
      </c>
      <c r="AF2" s="1">
        <v>887</v>
      </c>
      <c r="AH2" s="70">
        <v>1817</v>
      </c>
      <c r="AI2" s="25">
        <v>1488</v>
      </c>
      <c r="AK2" s="28">
        <v>582</v>
      </c>
      <c r="AL2" s="29">
        <v>565</v>
      </c>
      <c r="AN2" s="20">
        <v>173</v>
      </c>
      <c r="AO2" s="71">
        <v>176</v>
      </c>
      <c r="AQ2" s="20">
        <v>1067</v>
      </c>
      <c r="AR2" s="17">
        <v>757</v>
      </c>
      <c r="AT2" s="36">
        <v>160000</v>
      </c>
      <c r="AU2" s="36">
        <v>121000</v>
      </c>
      <c r="AV2" s="36">
        <v>25100</v>
      </c>
      <c r="AW2" s="36">
        <v>127000</v>
      </c>
      <c r="AX2" s="20">
        <v>1036</v>
      </c>
      <c r="AY2" s="20">
        <f>BF2+BG2</f>
        <v>3605</v>
      </c>
      <c r="AZ2" s="20">
        <v>580</v>
      </c>
      <c r="BA2" s="20">
        <f>AX2+AY2+AZ2</f>
        <v>5221</v>
      </c>
      <c r="BB2" s="72">
        <f>AT2*AX2</f>
        <v>165760000</v>
      </c>
      <c r="BC2" s="72">
        <f>AU2*AY2</f>
        <v>436205000</v>
      </c>
      <c r="BD2" s="72">
        <f>AV2*AZ2</f>
        <v>14558000</v>
      </c>
      <c r="BE2" s="72">
        <f>BB2+BC2+BD2</f>
        <v>616523000</v>
      </c>
      <c r="BF2" s="20">
        <v>360</v>
      </c>
      <c r="BG2" s="20">
        <v>3245</v>
      </c>
      <c r="BH2" s="42">
        <v>0</v>
      </c>
      <c r="BI2" s="73">
        <v>0</v>
      </c>
      <c r="BJ2" s="74">
        <v>118912</v>
      </c>
      <c r="BK2" s="1">
        <v>98187</v>
      </c>
      <c r="BO2" s="48">
        <v>1382.5840000000003</v>
      </c>
      <c r="BP2" s="22">
        <v>1359.8050000000001</v>
      </c>
      <c r="BT2" s="49">
        <v>4385</v>
      </c>
      <c r="BU2" s="1">
        <v>4338</v>
      </c>
      <c r="BV2" s="75">
        <v>2465</v>
      </c>
      <c r="BW2" s="76">
        <v>1677</v>
      </c>
      <c r="CA2" s="28">
        <v>4090</v>
      </c>
      <c r="CB2" s="31">
        <v>3467</v>
      </c>
    </row>
    <row r="3" spans="1:80" ht="12">
      <c r="A3" s="65">
        <v>1</v>
      </c>
      <c r="B3" s="65" t="s">
        <v>55</v>
      </c>
      <c r="C3" s="65" t="s">
        <v>54</v>
      </c>
      <c r="D3" s="65" t="s">
        <v>49</v>
      </c>
      <c r="E3" s="1" t="s">
        <v>4</v>
      </c>
      <c r="F3" s="1">
        <v>3</v>
      </c>
      <c r="G3" s="1" t="s">
        <v>5</v>
      </c>
      <c r="H3" s="17">
        <v>185911</v>
      </c>
      <c r="I3" s="17">
        <v>163929</v>
      </c>
      <c r="J3" s="7">
        <v>477</v>
      </c>
      <c r="K3" s="1">
        <v>171</v>
      </c>
      <c r="M3" s="66">
        <v>57518</v>
      </c>
      <c r="N3" s="66">
        <v>18831</v>
      </c>
      <c r="P3" s="22">
        <f t="shared" ref="P3:P34" si="0">H3-M3</f>
        <v>128393</v>
      </c>
      <c r="Q3" s="22">
        <f t="shared" ref="Q3:Q34" si="1">I3-N3</f>
        <v>145098</v>
      </c>
      <c r="S3" s="22">
        <v>961</v>
      </c>
      <c r="T3" s="17">
        <v>933</v>
      </c>
      <c r="X3" s="66">
        <v>313</v>
      </c>
      <c r="Y3" s="67">
        <v>93</v>
      </c>
      <c r="AA3" s="68">
        <v>108386</v>
      </c>
      <c r="AB3" s="69">
        <v>139667</v>
      </c>
      <c r="AE3" s="20">
        <v>11421</v>
      </c>
      <c r="AF3" s="1">
        <v>6498</v>
      </c>
      <c r="AH3" s="70">
        <v>7131</v>
      </c>
      <c r="AI3" s="25">
        <v>9083</v>
      </c>
      <c r="AK3" s="28">
        <v>36024</v>
      </c>
      <c r="AL3" s="29">
        <v>42158</v>
      </c>
      <c r="AN3" s="20">
        <v>11425</v>
      </c>
      <c r="AO3" s="71">
        <v>9884</v>
      </c>
      <c r="AQ3" s="20">
        <v>3643</v>
      </c>
      <c r="AR3" s="17">
        <v>5074</v>
      </c>
      <c r="AT3" s="36">
        <v>13400</v>
      </c>
      <c r="AU3" s="36">
        <v>23000</v>
      </c>
      <c r="AV3" s="36">
        <v>11600</v>
      </c>
      <c r="AW3" s="36">
        <v>22500</v>
      </c>
      <c r="AX3" s="20">
        <v>11421</v>
      </c>
      <c r="AY3" s="20">
        <f t="shared" ref="AY3:AY34" si="2">BF3+BG3</f>
        <v>60098</v>
      </c>
      <c r="AZ3" s="20">
        <v>10995</v>
      </c>
      <c r="BA3" s="20">
        <f t="shared" ref="BA3:BA34" si="3">AX3+AY3+AZ3</f>
        <v>82514</v>
      </c>
      <c r="BB3" s="72">
        <f t="shared" ref="BB3:BB34" si="4">AT3*AX3</f>
        <v>153041400</v>
      </c>
      <c r="BC3" s="72">
        <f t="shared" ref="BC3:BC34" si="5">AU3*AY3</f>
        <v>1382254000</v>
      </c>
      <c r="BD3" s="72">
        <f t="shared" ref="BD3:BD34" si="6">AV3*AZ3</f>
        <v>127542000</v>
      </c>
      <c r="BE3" s="72">
        <f t="shared" ref="BE3:BE34" si="7">BB3+BC3+BD3</f>
        <v>1662837400</v>
      </c>
      <c r="BF3" s="20">
        <v>15608</v>
      </c>
      <c r="BG3" s="20">
        <v>44490</v>
      </c>
      <c r="BH3" s="42">
        <v>0</v>
      </c>
      <c r="BI3" s="73">
        <v>1218</v>
      </c>
      <c r="BJ3" s="74">
        <v>182078</v>
      </c>
      <c r="BK3" s="1">
        <v>159318</v>
      </c>
      <c r="BO3" s="48">
        <v>30382.552</v>
      </c>
      <c r="BP3" s="22">
        <v>26705.337999999996</v>
      </c>
      <c r="BT3" s="49">
        <v>69681</v>
      </c>
      <c r="BU3" s="1">
        <v>67273</v>
      </c>
      <c r="BV3" s="75">
        <v>36283</v>
      </c>
      <c r="BW3" s="76">
        <v>8969</v>
      </c>
      <c r="CA3" s="28">
        <v>27606</v>
      </c>
      <c r="CB3" s="31">
        <v>11208</v>
      </c>
    </row>
    <row r="4" spans="1:80" ht="12">
      <c r="A4" s="65">
        <v>1</v>
      </c>
      <c r="B4" s="65" t="s">
        <v>57</v>
      </c>
      <c r="C4" s="65" t="s">
        <v>56</v>
      </c>
      <c r="D4" s="65" t="s">
        <v>18</v>
      </c>
      <c r="E4" s="1" t="s">
        <v>4</v>
      </c>
      <c r="F4" s="1">
        <v>3</v>
      </c>
      <c r="G4" s="1" t="s">
        <v>5</v>
      </c>
      <c r="H4" s="17">
        <v>356386</v>
      </c>
      <c r="I4" s="17">
        <v>314559</v>
      </c>
      <c r="J4" s="7">
        <v>1862</v>
      </c>
      <c r="K4" s="1">
        <v>1331</v>
      </c>
      <c r="M4" s="66">
        <v>138562</v>
      </c>
      <c r="N4" s="66">
        <v>96116</v>
      </c>
      <c r="P4" s="22">
        <f t="shared" si="0"/>
        <v>217824</v>
      </c>
      <c r="Q4" s="22">
        <f t="shared" si="1"/>
        <v>218443</v>
      </c>
      <c r="S4" s="22">
        <v>2890</v>
      </c>
      <c r="T4" s="17">
        <v>2464</v>
      </c>
      <c r="X4" s="66">
        <v>2246</v>
      </c>
      <c r="Y4" s="67">
        <v>1946</v>
      </c>
      <c r="AA4" s="68">
        <v>228553</v>
      </c>
      <c r="AB4" s="69">
        <v>232868</v>
      </c>
      <c r="AE4" s="20">
        <v>40290</v>
      </c>
      <c r="AF4" s="1">
        <v>27907</v>
      </c>
      <c r="AH4" s="70">
        <v>26362</v>
      </c>
      <c r="AI4" s="25">
        <v>26340</v>
      </c>
      <c r="AK4" s="28">
        <v>49952</v>
      </c>
      <c r="AL4" s="29">
        <v>42385</v>
      </c>
      <c r="AN4" s="20">
        <v>13477</v>
      </c>
      <c r="AO4" s="71">
        <v>9463</v>
      </c>
      <c r="AQ4" s="20">
        <v>10262</v>
      </c>
      <c r="AR4" s="17">
        <v>9998</v>
      </c>
      <c r="AT4" s="36">
        <v>31600</v>
      </c>
      <c r="AU4" s="36">
        <v>33900</v>
      </c>
      <c r="AV4" s="36">
        <v>16700</v>
      </c>
      <c r="AW4" s="36">
        <v>38800</v>
      </c>
      <c r="AX4" s="20">
        <v>40290</v>
      </c>
      <c r="AY4" s="20">
        <f t="shared" si="2"/>
        <v>123652</v>
      </c>
      <c r="AZ4" s="20">
        <v>22967</v>
      </c>
      <c r="BA4" s="20">
        <f t="shared" si="3"/>
        <v>186909</v>
      </c>
      <c r="BB4" s="72">
        <f t="shared" si="4"/>
        <v>1273164000</v>
      </c>
      <c r="BC4" s="72">
        <f t="shared" si="5"/>
        <v>4191802800</v>
      </c>
      <c r="BD4" s="72">
        <f t="shared" si="6"/>
        <v>383548900</v>
      </c>
      <c r="BE4" s="72">
        <f t="shared" si="7"/>
        <v>5848515700</v>
      </c>
      <c r="BF4" s="20">
        <v>30478</v>
      </c>
      <c r="BG4" s="20">
        <v>93174</v>
      </c>
      <c r="BH4" s="42">
        <v>240</v>
      </c>
      <c r="BI4" s="73">
        <v>2305</v>
      </c>
      <c r="BJ4" s="74">
        <v>131357</v>
      </c>
      <c r="BK4" s="1">
        <v>107100</v>
      </c>
      <c r="BO4" s="48">
        <v>38774.936999999998</v>
      </c>
      <c r="BP4" s="22">
        <v>32253.574999999997</v>
      </c>
      <c r="BT4" s="49">
        <v>135916</v>
      </c>
      <c r="BU4" s="1">
        <v>126944</v>
      </c>
      <c r="BV4" s="75">
        <v>94026</v>
      </c>
      <c r="BW4" s="76">
        <v>48150</v>
      </c>
      <c r="CA4" s="28">
        <v>101415</v>
      </c>
      <c r="CB4" s="31">
        <v>76468</v>
      </c>
    </row>
    <row r="5" spans="1:80" ht="12">
      <c r="A5" s="65">
        <v>1</v>
      </c>
      <c r="B5" s="65" t="s">
        <v>59</v>
      </c>
      <c r="C5" s="65" t="s">
        <v>58</v>
      </c>
      <c r="D5" s="65" t="s">
        <v>19</v>
      </c>
      <c r="E5" s="1" t="s">
        <v>4</v>
      </c>
      <c r="F5" s="1">
        <v>3</v>
      </c>
      <c r="G5" s="1" t="s">
        <v>5</v>
      </c>
      <c r="H5" s="17">
        <v>231997</v>
      </c>
      <c r="I5" s="17">
        <v>218310</v>
      </c>
      <c r="J5" s="7">
        <v>363</v>
      </c>
      <c r="K5" s="1">
        <v>203</v>
      </c>
      <c r="M5" s="66">
        <v>32667</v>
      </c>
      <c r="N5" s="66">
        <v>17784</v>
      </c>
      <c r="P5" s="22">
        <f t="shared" si="0"/>
        <v>199330</v>
      </c>
      <c r="Q5" s="22">
        <f t="shared" si="1"/>
        <v>200526</v>
      </c>
      <c r="S5" s="22">
        <v>1706</v>
      </c>
      <c r="T5" s="17">
        <v>1237</v>
      </c>
      <c r="X5" s="66">
        <v>356</v>
      </c>
      <c r="Y5" s="67">
        <v>197</v>
      </c>
      <c r="AA5" s="68">
        <v>189962</v>
      </c>
      <c r="AB5" s="69">
        <v>199510</v>
      </c>
      <c r="AE5" s="20">
        <v>16376</v>
      </c>
      <c r="AF5" s="1">
        <v>13196</v>
      </c>
      <c r="AH5" s="70">
        <v>13086</v>
      </c>
      <c r="AI5" s="25">
        <v>15557</v>
      </c>
      <c r="AK5" s="28">
        <v>28317</v>
      </c>
      <c r="AL5" s="29">
        <v>43183</v>
      </c>
      <c r="AN5" s="20">
        <v>10149</v>
      </c>
      <c r="AO5" s="71">
        <v>10343</v>
      </c>
      <c r="AQ5" s="20">
        <v>8376</v>
      </c>
      <c r="AR5" s="17">
        <v>10037</v>
      </c>
      <c r="AT5" s="36">
        <v>17400</v>
      </c>
      <c r="AU5" s="36">
        <v>27500</v>
      </c>
      <c r="AV5" s="36">
        <v>13500</v>
      </c>
      <c r="AW5" s="36">
        <v>27400</v>
      </c>
      <c r="AX5" s="20">
        <v>16376</v>
      </c>
      <c r="AY5" s="20">
        <f t="shared" si="2"/>
        <v>89910</v>
      </c>
      <c r="AZ5" s="20">
        <v>21839</v>
      </c>
      <c r="BA5" s="20">
        <f t="shared" si="3"/>
        <v>128125</v>
      </c>
      <c r="BB5" s="72">
        <f t="shared" si="4"/>
        <v>284942400</v>
      </c>
      <c r="BC5" s="72">
        <f t="shared" si="5"/>
        <v>2472525000</v>
      </c>
      <c r="BD5" s="72">
        <f t="shared" si="6"/>
        <v>294826500</v>
      </c>
      <c r="BE5" s="72">
        <f t="shared" si="7"/>
        <v>3052293900</v>
      </c>
      <c r="BF5" s="20">
        <v>23072</v>
      </c>
      <c r="BG5" s="20">
        <v>66838</v>
      </c>
      <c r="BH5" s="42">
        <v>40</v>
      </c>
      <c r="BI5" s="73">
        <v>1847</v>
      </c>
      <c r="BJ5" s="74">
        <v>149964</v>
      </c>
      <c r="BK5" s="1">
        <v>127906</v>
      </c>
      <c r="BO5" s="48">
        <v>22871.239999999998</v>
      </c>
      <c r="BP5" s="22">
        <v>20059.667000000001</v>
      </c>
      <c r="BT5" s="49">
        <v>92604</v>
      </c>
      <c r="BU5" s="1">
        <v>89451</v>
      </c>
      <c r="BV5" s="75">
        <v>26949</v>
      </c>
      <c r="BW5" s="76">
        <v>12165</v>
      </c>
      <c r="CA5" s="28">
        <v>35671</v>
      </c>
      <c r="CB5" s="31">
        <v>19136</v>
      </c>
    </row>
    <row r="6" spans="1:80" ht="12">
      <c r="A6" s="65">
        <v>1</v>
      </c>
      <c r="B6" s="65" t="s">
        <v>61</v>
      </c>
      <c r="C6" s="65" t="s">
        <v>60</v>
      </c>
      <c r="D6" s="65" t="s">
        <v>20</v>
      </c>
      <c r="E6" s="1" t="s">
        <v>6</v>
      </c>
      <c r="F6" s="1">
        <v>2</v>
      </c>
      <c r="G6" s="1" t="s">
        <v>7</v>
      </c>
      <c r="H6" s="17">
        <v>311215</v>
      </c>
      <c r="I6" s="17">
        <v>263463</v>
      </c>
      <c r="J6" s="7">
        <v>1762</v>
      </c>
      <c r="K6" s="1">
        <v>1250</v>
      </c>
      <c r="M6" s="66">
        <v>171558</v>
      </c>
      <c r="N6" s="66">
        <v>122708</v>
      </c>
      <c r="P6" s="22">
        <f t="shared" si="0"/>
        <v>139657</v>
      </c>
      <c r="Q6" s="22">
        <f t="shared" si="1"/>
        <v>140755</v>
      </c>
      <c r="S6" s="22">
        <v>1187</v>
      </c>
      <c r="T6" s="17">
        <v>1122</v>
      </c>
      <c r="X6" s="66">
        <v>1135</v>
      </c>
      <c r="Y6" s="67">
        <v>760</v>
      </c>
      <c r="AA6" s="68">
        <v>112880</v>
      </c>
      <c r="AB6" s="69">
        <v>119278</v>
      </c>
      <c r="AE6" s="20">
        <v>30004</v>
      </c>
      <c r="AF6" s="1">
        <v>17967</v>
      </c>
      <c r="AH6" s="70">
        <v>18217</v>
      </c>
      <c r="AI6" s="25">
        <v>17522</v>
      </c>
      <c r="AK6" s="28">
        <v>64647</v>
      </c>
      <c r="AL6" s="29">
        <v>47557</v>
      </c>
      <c r="AN6" s="20">
        <v>19929</v>
      </c>
      <c r="AO6" s="71">
        <v>12562</v>
      </c>
      <c r="AQ6" s="20">
        <v>6426</v>
      </c>
      <c r="AR6" s="17">
        <v>5841</v>
      </c>
      <c r="AT6" s="36">
        <v>17000</v>
      </c>
      <c r="AU6" s="36">
        <v>25400</v>
      </c>
      <c r="AV6" s="36">
        <v>12000</v>
      </c>
      <c r="AW6" s="36">
        <v>26700</v>
      </c>
      <c r="AX6" s="20">
        <v>30004</v>
      </c>
      <c r="AY6" s="20">
        <f t="shared" si="2"/>
        <v>109474</v>
      </c>
      <c r="AZ6" s="20">
        <v>18619</v>
      </c>
      <c r="BA6" s="20">
        <f t="shared" si="3"/>
        <v>158097</v>
      </c>
      <c r="BB6" s="72">
        <f t="shared" si="4"/>
        <v>510068000</v>
      </c>
      <c r="BC6" s="72">
        <f t="shared" si="5"/>
        <v>2780639600</v>
      </c>
      <c r="BD6" s="72">
        <f t="shared" si="6"/>
        <v>223428000</v>
      </c>
      <c r="BE6" s="72">
        <f t="shared" si="7"/>
        <v>3514135600</v>
      </c>
      <c r="BF6" s="20">
        <v>25702</v>
      </c>
      <c r="BG6" s="20">
        <v>83772</v>
      </c>
      <c r="BH6" s="42">
        <v>70</v>
      </c>
      <c r="BI6" s="73">
        <v>1471</v>
      </c>
      <c r="BJ6" s="74">
        <v>69509</v>
      </c>
      <c r="BK6" s="1">
        <v>55249</v>
      </c>
      <c r="BO6" s="48">
        <v>45614.755000000005</v>
      </c>
      <c r="BP6" s="22">
        <v>37120.644</v>
      </c>
      <c r="BT6" s="49">
        <v>110286</v>
      </c>
      <c r="BU6" s="1">
        <v>99991</v>
      </c>
      <c r="BV6" s="75">
        <v>100696</v>
      </c>
      <c r="BW6" s="76">
        <v>46564</v>
      </c>
      <c r="CA6" s="28">
        <v>76591</v>
      </c>
      <c r="CB6" s="31">
        <v>57937</v>
      </c>
    </row>
    <row r="7" spans="1:80" ht="12">
      <c r="A7" s="65">
        <v>1</v>
      </c>
      <c r="B7" s="65" t="s">
        <v>63</v>
      </c>
      <c r="C7" s="65" t="s">
        <v>62</v>
      </c>
      <c r="D7" s="65" t="s">
        <v>21</v>
      </c>
      <c r="E7" s="1" t="s">
        <v>4</v>
      </c>
      <c r="F7" s="1">
        <v>3</v>
      </c>
      <c r="G7" s="1" t="s">
        <v>5</v>
      </c>
      <c r="H7" s="17">
        <v>309392</v>
      </c>
      <c r="I7" s="17">
        <v>295526</v>
      </c>
      <c r="J7" s="7">
        <v>957</v>
      </c>
      <c r="K7" s="1">
        <v>756</v>
      </c>
      <c r="M7" s="66">
        <v>44780</v>
      </c>
      <c r="N7" s="66">
        <v>29548</v>
      </c>
      <c r="P7" s="22">
        <f t="shared" si="0"/>
        <v>264612</v>
      </c>
      <c r="Q7" s="22">
        <f t="shared" si="1"/>
        <v>265978</v>
      </c>
      <c r="S7" s="22">
        <v>2729</v>
      </c>
      <c r="T7" s="17">
        <v>2186</v>
      </c>
      <c r="X7" s="66">
        <v>961</v>
      </c>
      <c r="Y7" s="67">
        <v>638</v>
      </c>
      <c r="AA7" s="68">
        <v>260870</v>
      </c>
      <c r="AB7" s="69">
        <v>270666</v>
      </c>
      <c r="AE7" s="20">
        <v>26590</v>
      </c>
      <c r="AF7" s="1">
        <v>21422</v>
      </c>
      <c r="AH7" s="70">
        <v>22639</v>
      </c>
      <c r="AI7" s="25">
        <v>24516</v>
      </c>
      <c r="AK7" s="28">
        <v>30415</v>
      </c>
      <c r="AL7" s="29">
        <v>44431</v>
      </c>
      <c r="AN7" s="20">
        <v>9630</v>
      </c>
      <c r="AO7" s="71">
        <v>9866</v>
      </c>
      <c r="AQ7" s="20">
        <v>15449</v>
      </c>
      <c r="AR7" s="17">
        <v>15955</v>
      </c>
      <c r="AT7" s="36">
        <v>21900</v>
      </c>
      <c r="AU7" s="36">
        <v>34500</v>
      </c>
      <c r="AV7" s="36">
        <v>17300</v>
      </c>
      <c r="AW7" s="36">
        <v>35900</v>
      </c>
      <c r="AX7" s="20">
        <v>26590</v>
      </c>
      <c r="AY7" s="20">
        <f t="shared" si="2"/>
        <v>120518</v>
      </c>
      <c r="AZ7" s="20">
        <v>29656</v>
      </c>
      <c r="BA7" s="20">
        <f t="shared" si="3"/>
        <v>176764</v>
      </c>
      <c r="BB7" s="72">
        <f t="shared" si="4"/>
        <v>582321000</v>
      </c>
      <c r="BC7" s="72">
        <f t="shared" si="5"/>
        <v>4157871000</v>
      </c>
      <c r="BD7" s="72">
        <f t="shared" si="6"/>
        <v>513048800</v>
      </c>
      <c r="BE7" s="72">
        <f t="shared" si="7"/>
        <v>5253240800</v>
      </c>
      <c r="BF7" s="20">
        <v>29012</v>
      </c>
      <c r="BG7" s="20">
        <v>91506</v>
      </c>
      <c r="BH7" s="42">
        <v>160</v>
      </c>
      <c r="BI7" s="73">
        <v>2530</v>
      </c>
      <c r="BJ7" s="74">
        <v>110730</v>
      </c>
      <c r="BK7" s="1">
        <v>87649</v>
      </c>
      <c r="BO7" s="48">
        <v>29832.97</v>
      </c>
      <c r="BP7" s="22">
        <v>26798.195999999996</v>
      </c>
      <c r="BT7" s="49">
        <v>130862</v>
      </c>
      <c r="BU7" s="1">
        <v>125866</v>
      </c>
      <c r="BV7" s="75">
        <v>38345</v>
      </c>
      <c r="BW7" s="76">
        <v>21229</v>
      </c>
      <c r="CA7" s="28">
        <v>70862</v>
      </c>
      <c r="CB7" s="31">
        <v>45604</v>
      </c>
    </row>
    <row r="8" spans="1:80" ht="12">
      <c r="A8" s="65">
        <v>1</v>
      </c>
      <c r="B8" s="65" t="s">
        <v>65</v>
      </c>
      <c r="C8" s="65" t="s">
        <v>64</v>
      </c>
      <c r="D8" s="65" t="s">
        <v>22</v>
      </c>
      <c r="E8" s="1" t="s">
        <v>6</v>
      </c>
      <c r="F8" s="1">
        <v>2</v>
      </c>
      <c r="G8" s="1" t="s">
        <v>7</v>
      </c>
      <c r="H8" s="17">
        <v>220338</v>
      </c>
      <c r="I8" s="17">
        <v>198019</v>
      </c>
      <c r="J8" s="7">
        <v>3742</v>
      </c>
      <c r="K8" s="1">
        <v>1845</v>
      </c>
      <c r="M8" s="66">
        <v>93742</v>
      </c>
      <c r="N8" s="66">
        <v>72965</v>
      </c>
      <c r="P8" s="22">
        <f t="shared" si="0"/>
        <v>126596</v>
      </c>
      <c r="Q8" s="22">
        <f t="shared" si="1"/>
        <v>125054</v>
      </c>
      <c r="S8" s="22">
        <v>1095</v>
      </c>
      <c r="T8" s="17">
        <v>922</v>
      </c>
      <c r="X8" s="66">
        <v>6264</v>
      </c>
      <c r="Y8" s="67">
        <v>4296</v>
      </c>
      <c r="AA8" s="68">
        <v>146055</v>
      </c>
      <c r="AB8" s="69">
        <v>144896</v>
      </c>
      <c r="AE8" s="20">
        <v>23304</v>
      </c>
      <c r="AF8" s="1">
        <v>17843</v>
      </c>
      <c r="AH8" s="70">
        <v>25111</v>
      </c>
      <c r="AI8" s="25">
        <v>21650</v>
      </c>
      <c r="AK8" s="28">
        <v>29443</v>
      </c>
      <c r="AL8" s="29">
        <v>26490</v>
      </c>
      <c r="AN8" s="20">
        <v>6881</v>
      </c>
      <c r="AO8" s="71">
        <v>6116</v>
      </c>
      <c r="AQ8" s="20">
        <v>10862</v>
      </c>
      <c r="AR8" s="17">
        <v>7988</v>
      </c>
      <c r="AT8" s="36">
        <v>78800</v>
      </c>
      <c r="AU8" s="36">
        <v>55900</v>
      </c>
      <c r="AV8" s="36">
        <v>19700</v>
      </c>
      <c r="AW8" s="36">
        <v>67100</v>
      </c>
      <c r="AX8" s="20">
        <v>23304</v>
      </c>
      <c r="AY8" s="20">
        <f t="shared" si="2"/>
        <v>80682</v>
      </c>
      <c r="AZ8" s="20">
        <v>11908</v>
      </c>
      <c r="BA8" s="20">
        <f t="shared" si="3"/>
        <v>115894</v>
      </c>
      <c r="BB8" s="72">
        <f t="shared" si="4"/>
        <v>1836355200</v>
      </c>
      <c r="BC8" s="72">
        <f t="shared" si="5"/>
        <v>4510123800</v>
      </c>
      <c r="BD8" s="72">
        <f t="shared" si="6"/>
        <v>234587600</v>
      </c>
      <c r="BE8" s="72">
        <f t="shared" si="7"/>
        <v>6581066600</v>
      </c>
      <c r="BF8" s="20">
        <v>13727</v>
      </c>
      <c r="BG8" s="20">
        <v>66955</v>
      </c>
      <c r="BH8" s="42">
        <v>110</v>
      </c>
      <c r="BI8" s="73">
        <v>1103</v>
      </c>
      <c r="BJ8" s="74">
        <v>612400</v>
      </c>
      <c r="BK8" s="1">
        <v>584038</v>
      </c>
      <c r="BO8" s="48">
        <v>41134.697</v>
      </c>
      <c r="BP8" s="22">
        <v>39093.798000000003</v>
      </c>
      <c r="BT8" s="49">
        <v>97534</v>
      </c>
      <c r="BU8" s="1">
        <v>91603</v>
      </c>
      <c r="BV8" s="75">
        <v>66169</v>
      </c>
      <c r="BW8" s="76">
        <v>43161</v>
      </c>
      <c r="CA8" s="28">
        <v>84766</v>
      </c>
      <c r="CB8" s="31">
        <v>69948</v>
      </c>
    </row>
    <row r="9" spans="1:80" ht="12">
      <c r="A9" s="65">
        <v>1</v>
      </c>
      <c r="B9" s="65" t="s">
        <v>67</v>
      </c>
      <c r="C9" s="65" t="s">
        <v>66</v>
      </c>
      <c r="D9" s="65" t="s">
        <v>23</v>
      </c>
      <c r="E9" s="1" t="s">
        <v>4</v>
      </c>
      <c r="F9" s="1">
        <v>3</v>
      </c>
      <c r="G9" s="1" t="s">
        <v>5</v>
      </c>
      <c r="H9" s="17">
        <v>363378</v>
      </c>
      <c r="I9" s="17">
        <v>330587</v>
      </c>
      <c r="J9" s="7">
        <v>1269</v>
      </c>
      <c r="K9" s="1">
        <v>844</v>
      </c>
      <c r="M9" s="66">
        <v>107585</v>
      </c>
      <c r="N9" s="66">
        <v>71966</v>
      </c>
      <c r="P9" s="22">
        <f t="shared" si="0"/>
        <v>255793</v>
      </c>
      <c r="Q9" s="22">
        <f t="shared" si="1"/>
        <v>258621</v>
      </c>
      <c r="S9" s="22">
        <v>2021</v>
      </c>
      <c r="T9" s="17">
        <v>1839</v>
      </c>
      <c r="X9" s="66">
        <v>857</v>
      </c>
      <c r="Y9" s="67">
        <v>552</v>
      </c>
      <c r="AA9" s="68">
        <v>200195</v>
      </c>
      <c r="AB9" s="69">
        <v>231945</v>
      </c>
      <c r="AE9" s="20">
        <v>27020</v>
      </c>
      <c r="AF9" s="1">
        <v>20406</v>
      </c>
      <c r="AH9" s="70">
        <v>20301</v>
      </c>
      <c r="AI9" s="25">
        <v>23184</v>
      </c>
      <c r="AK9" s="28">
        <v>48736</v>
      </c>
      <c r="AL9" s="29">
        <v>54626</v>
      </c>
      <c r="AN9" s="20">
        <v>15129</v>
      </c>
      <c r="AO9" s="71">
        <v>13221</v>
      </c>
      <c r="AQ9" s="20">
        <v>12402</v>
      </c>
      <c r="AR9" s="17">
        <v>13372</v>
      </c>
      <c r="AT9" s="36">
        <v>21500</v>
      </c>
      <c r="AU9" s="36">
        <v>27700</v>
      </c>
      <c r="AV9" s="36">
        <v>14600</v>
      </c>
      <c r="AW9" s="36">
        <v>29000</v>
      </c>
      <c r="AX9" s="20">
        <v>27020</v>
      </c>
      <c r="AY9" s="20">
        <f t="shared" si="2"/>
        <v>138733</v>
      </c>
      <c r="AZ9" s="20">
        <v>26079</v>
      </c>
      <c r="BA9" s="20">
        <f t="shared" si="3"/>
        <v>191832</v>
      </c>
      <c r="BB9" s="72">
        <f t="shared" si="4"/>
        <v>580930000</v>
      </c>
      <c r="BC9" s="72">
        <f t="shared" si="5"/>
        <v>3842904100</v>
      </c>
      <c r="BD9" s="72">
        <f t="shared" si="6"/>
        <v>380753400</v>
      </c>
      <c r="BE9" s="72">
        <f t="shared" si="7"/>
        <v>4804587500</v>
      </c>
      <c r="BF9" s="20">
        <v>33112</v>
      </c>
      <c r="BG9" s="20">
        <v>105621</v>
      </c>
      <c r="BH9" s="42">
        <v>120</v>
      </c>
      <c r="BI9" s="73">
        <v>2365</v>
      </c>
      <c r="BJ9" s="74">
        <v>92772</v>
      </c>
      <c r="BK9" s="1">
        <v>82999</v>
      </c>
      <c r="BO9" s="48">
        <v>45936.514999999999</v>
      </c>
      <c r="BP9" s="22">
        <v>38347.452999999994</v>
      </c>
      <c r="BT9" s="49">
        <v>145010</v>
      </c>
      <c r="BU9" s="1">
        <v>138999</v>
      </c>
      <c r="BV9" s="75">
        <v>75754</v>
      </c>
      <c r="BW9" s="76">
        <v>37386</v>
      </c>
      <c r="CA9" s="28">
        <v>80676</v>
      </c>
      <c r="CB9" s="31">
        <v>52834</v>
      </c>
    </row>
    <row r="10" spans="1:80" ht="12">
      <c r="A10" s="65">
        <v>1</v>
      </c>
      <c r="B10" s="65" t="s">
        <v>69</v>
      </c>
      <c r="C10" s="65" t="s">
        <v>68</v>
      </c>
      <c r="D10" s="65" t="s">
        <v>24</v>
      </c>
      <c r="E10" s="1" t="s">
        <v>4</v>
      </c>
      <c r="F10" s="1">
        <v>3</v>
      </c>
      <c r="G10" s="1" t="s">
        <v>5</v>
      </c>
      <c r="H10" s="17">
        <v>338449</v>
      </c>
      <c r="I10" s="17">
        <v>300946</v>
      </c>
      <c r="J10" s="7">
        <v>2523</v>
      </c>
      <c r="K10" s="1">
        <v>1951</v>
      </c>
      <c r="M10" s="66">
        <v>163350</v>
      </c>
      <c r="N10" s="66">
        <v>112311</v>
      </c>
      <c r="P10" s="22">
        <f t="shared" si="0"/>
        <v>175099</v>
      </c>
      <c r="Q10" s="22">
        <f t="shared" si="1"/>
        <v>188635</v>
      </c>
      <c r="S10" s="22">
        <v>1633</v>
      </c>
      <c r="T10" s="17">
        <v>1345</v>
      </c>
      <c r="X10" s="66">
        <v>1596</v>
      </c>
      <c r="Y10" s="67">
        <v>1067</v>
      </c>
      <c r="AA10" s="68">
        <v>165818</v>
      </c>
      <c r="AB10" s="69">
        <v>176741</v>
      </c>
      <c r="AE10" s="20">
        <v>31153</v>
      </c>
      <c r="AF10" s="1">
        <v>18308</v>
      </c>
      <c r="AH10" s="70">
        <v>22523</v>
      </c>
      <c r="AI10" s="25">
        <v>23777</v>
      </c>
      <c r="AK10" s="28">
        <v>63325</v>
      </c>
      <c r="AL10" s="29">
        <v>48793</v>
      </c>
      <c r="AN10" s="20">
        <v>19406</v>
      </c>
      <c r="AO10" s="71">
        <v>14134</v>
      </c>
      <c r="AQ10" s="20">
        <v>6724</v>
      </c>
      <c r="AR10" s="17">
        <v>6906</v>
      </c>
      <c r="AT10" s="36">
        <v>19200</v>
      </c>
      <c r="AU10" s="36">
        <v>30000</v>
      </c>
      <c r="AV10" s="36">
        <v>13900</v>
      </c>
      <c r="AW10" s="36">
        <v>30700</v>
      </c>
      <c r="AX10" s="20">
        <v>31153</v>
      </c>
      <c r="AY10" s="20">
        <f t="shared" si="2"/>
        <v>126347</v>
      </c>
      <c r="AZ10" s="20">
        <v>20905</v>
      </c>
      <c r="BA10" s="20">
        <f t="shared" si="3"/>
        <v>178405</v>
      </c>
      <c r="BB10" s="72">
        <f t="shared" si="4"/>
        <v>598137600</v>
      </c>
      <c r="BC10" s="72">
        <f t="shared" si="5"/>
        <v>3790410000</v>
      </c>
      <c r="BD10" s="72">
        <f t="shared" si="6"/>
        <v>290579500</v>
      </c>
      <c r="BE10" s="72">
        <f t="shared" si="7"/>
        <v>4679127100</v>
      </c>
      <c r="BF10" s="20">
        <v>25882</v>
      </c>
      <c r="BG10" s="20">
        <v>100465</v>
      </c>
      <c r="BH10" s="42">
        <v>120</v>
      </c>
      <c r="BI10" s="73">
        <v>1866</v>
      </c>
      <c r="BJ10" s="74">
        <v>157060</v>
      </c>
      <c r="BK10" s="1">
        <v>149917</v>
      </c>
      <c r="BO10" s="48">
        <v>42387.35500000001</v>
      </c>
      <c r="BP10" s="22">
        <v>36594.705000000002</v>
      </c>
      <c r="BT10" s="49">
        <v>124082</v>
      </c>
      <c r="BU10" s="1">
        <v>118023</v>
      </c>
      <c r="BV10" s="75">
        <v>98822</v>
      </c>
      <c r="BW10" s="76">
        <v>49692</v>
      </c>
      <c r="CA10" s="28">
        <v>92032</v>
      </c>
      <c r="CB10" s="31">
        <v>74733</v>
      </c>
    </row>
    <row r="11" spans="1:80" ht="12">
      <c r="A11" s="65">
        <v>1</v>
      </c>
      <c r="B11" s="65" t="s">
        <v>71</v>
      </c>
      <c r="C11" s="65" t="s">
        <v>70</v>
      </c>
      <c r="D11" s="65" t="s">
        <v>25</v>
      </c>
      <c r="E11" s="1" t="s">
        <v>4</v>
      </c>
      <c r="F11" s="1">
        <v>3</v>
      </c>
      <c r="G11" s="1" t="s">
        <v>5</v>
      </c>
      <c r="H11" s="17">
        <v>312466</v>
      </c>
      <c r="I11" s="17">
        <v>273565</v>
      </c>
      <c r="J11" s="7">
        <v>845</v>
      </c>
      <c r="K11" s="1">
        <v>494</v>
      </c>
      <c r="M11" s="66">
        <v>109691</v>
      </c>
      <c r="N11" s="66">
        <v>68646</v>
      </c>
      <c r="P11" s="22">
        <f t="shared" si="0"/>
        <v>202775</v>
      </c>
      <c r="Q11" s="22">
        <f t="shared" si="1"/>
        <v>204919</v>
      </c>
      <c r="S11" s="22">
        <v>1833</v>
      </c>
      <c r="T11" s="17">
        <v>1837</v>
      </c>
      <c r="X11" s="66">
        <v>638</v>
      </c>
      <c r="Y11" s="67">
        <v>472</v>
      </c>
      <c r="AA11" s="68">
        <v>190640</v>
      </c>
      <c r="AB11" s="69">
        <v>210949</v>
      </c>
      <c r="AE11" s="20">
        <v>25141</v>
      </c>
      <c r="AF11" s="1">
        <v>17714</v>
      </c>
      <c r="AH11" s="70">
        <v>16221</v>
      </c>
      <c r="AI11" s="25">
        <v>18447</v>
      </c>
      <c r="AK11" s="28">
        <v>52945</v>
      </c>
      <c r="AL11" s="29">
        <v>53933</v>
      </c>
      <c r="AN11" s="20">
        <v>14234</v>
      </c>
      <c r="AO11" s="71">
        <v>11392</v>
      </c>
      <c r="AQ11" s="20">
        <v>7225</v>
      </c>
      <c r="AR11" s="17">
        <v>8634</v>
      </c>
      <c r="AT11" s="36">
        <v>21200</v>
      </c>
      <c r="AU11" s="36">
        <v>26900</v>
      </c>
      <c r="AV11" s="36">
        <v>14200</v>
      </c>
      <c r="AW11" s="36">
        <v>29000</v>
      </c>
      <c r="AX11" s="20">
        <v>25141</v>
      </c>
      <c r="AY11" s="20">
        <f t="shared" si="2"/>
        <v>106460</v>
      </c>
      <c r="AZ11" s="20">
        <v>22062</v>
      </c>
      <c r="BA11" s="20">
        <f t="shared" si="3"/>
        <v>153663</v>
      </c>
      <c r="BB11" s="72">
        <f t="shared" si="4"/>
        <v>532989200</v>
      </c>
      <c r="BC11" s="72">
        <f t="shared" si="5"/>
        <v>2863774000</v>
      </c>
      <c r="BD11" s="72">
        <f t="shared" si="6"/>
        <v>313280400</v>
      </c>
      <c r="BE11" s="72">
        <f t="shared" si="7"/>
        <v>3710043600</v>
      </c>
      <c r="BF11" s="20">
        <v>29134</v>
      </c>
      <c r="BG11" s="20">
        <v>77326</v>
      </c>
      <c r="BH11" s="42">
        <v>120</v>
      </c>
      <c r="BI11" s="73">
        <v>1846</v>
      </c>
      <c r="BJ11" s="74">
        <v>139769</v>
      </c>
      <c r="BK11" s="1">
        <v>124368</v>
      </c>
      <c r="BO11" s="48">
        <v>40478.924999999996</v>
      </c>
      <c r="BP11" s="22">
        <v>31114.080999999998</v>
      </c>
      <c r="BT11" s="49">
        <v>119916</v>
      </c>
      <c r="BU11" s="1">
        <v>110398</v>
      </c>
      <c r="BV11" s="75">
        <v>72055</v>
      </c>
      <c r="BW11" s="76">
        <v>23934</v>
      </c>
      <c r="CA11" s="28">
        <v>63358</v>
      </c>
      <c r="CB11" s="31">
        <v>42115</v>
      </c>
    </row>
    <row r="12" spans="1:80" ht="12">
      <c r="A12" s="65">
        <v>1</v>
      </c>
      <c r="B12" s="65" t="s">
        <v>73</v>
      </c>
      <c r="C12" s="65" t="s">
        <v>72</v>
      </c>
      <c r="D12" s="65" t="s">
        <v>26</v>
      </c>
      <c r="E12" s="1" t="s">
        <v>4</v>
      </c>
      <c r="F12" s="1">
        <v>3</v>
      </c>
      <c r="G12" s="1" t="s">
        <v>5</v>
      </c>
      <c r="H12" s="17">
        <v>254557</v>
      </c>
      <c r="I12" s="17">
        <v>214378</v>
      </c>
      <c r="J12" s="7">
        <v>1286</v>
      </c>
      <c r="K12" s="1">
        <v>630</v>
      </c>
      <c r="M12" s="66">
        <v>78991</v>
      </c>
      <c r="N12" s="66">
        <v>38738</v>
      </c>
      <c r="P12" s="22">
        <f t="shared" si="0"/>
        <v>175566</v>
      </c>
      <c r="Q12" s="22">
        <f t="shared" si="1"/>
        <v>175640</v>
      </c>
      <c r="S12" s="22">
        <v>1297</v>
      </c>
      <c r="T12" s="17">
        <v>1105</v>
      </c>
      <c r="X12" s="66">
        <v>1175</v>
      </c>
      <c r="Y12" s="67">
        <v>647</v>
      </c>
      <c r="AA12" s="68">
        <v>159002</v>
      </c>
      <c r="AB12" s="69">
        <v>165335</v>
      </c>
      <c r="AE12" s="20">
        <v>18305</v>
      </c>
      <c r="AF12" s="1">
        <v>10949</v>
      </c>
      <c r="AH12" s="70">
        <v>16519</v>
      </c>
      <c r="AI12" s="25">
        <v>14381</v>
      </c>
      <c r="AK12" s="28">
        <v>41091</v>
      </c>
      <c r="AL12" s="29">
        <v>43941</v>
      </c>
      <c r="AN12" s="20">
        <v>14185</v>
      </c>
      <c r="AO12" s="71">
        <v>10165</v>
      </c>
      <c r="AQ12" s="20">
        <v>9028</v>
      </c>
      <c r="AR12" s="17">
        <v>6899</v>
      </c>
      <c r="AT12" s="36">
        <v>20500</v>
      </c>
      <c r="AU12" s="36">
        <v>29400</v>
      </c>
      <c r="AV12" s="36">
        <v>13900</v>
      </c>
      <c r="AW12" s="36">
        <v>30000</v>
      </c>
      <c r="AX12" s="20">
        <v>18305</v>
      </c>
      <c r="AY12" s="20">
        <f t="shared" si="2"/>
        <v>92541</v>
      </c>
      <c r="AZ12" s="20">
        <v>15695</v>
      </c>
      <c r="BA12" s="20">
        <f t="shared" si="3"/>
        <v>126541</v>
      </c>
      <c r="BB12" s="72">
        <f t="shared" si="4"/>
        <v>375252500</v>
      </c>
      <c r="BC12" s="72">
        <f t="shared" si="5"/>
        <v>2720705400</v>
      </c>
      <c r="BD12" s="72">
        <f t="shared" si="6"/>
        <v>218160500</v>
      </c>
      <c r="BE12" s="72">
        <f t="shared" si="7"/>
        <v>3314118400</v>
      </c>
      <c r="BF12" s="20">
        <v>20697</v>
      </c>
      <c r="BG12" s="20">
        <v>71844</v>
      </c>
      <c r="BH12" s="42">
        <v>0</v>
      </c>
      <c r="BI12" s="73">
        <v>1543</v>
      </c>
      <c r="BJ12" s="74">
        <v>79129</v>
      </c>
      <c r="BK12" s="1">
        <v>63486</v>
      </c>
      <c r="BO12" s="48">
        <v>40562.390000000007</v>
      </c>
      <c r="BP12" s="22">
        <v>37012.286</v>
      </c>
      <c r="BT12" s="49">
        <v>101045</v>
      </c>
      <c r="BU12" s="1">
        <v>92788</v>
      </c>
      <c r="BV12" s="75">
        <v>53325</v>
      </c>
      <c r="BW12" s="76">
        <v>20332</v>
      </c>
      <c r="CA12" s="28">
        <v>61630</v>
      </c>
      <c r="CB12" s="31">
        <v>34808</v>
      </c>
    </row>
    <row r="13" spans="1:80" ht="12">
      <c r="A13" s="65">
        <v>1</v>
      </c>
      <c r="B13" s="65" t="s">
        <v>75</v>
      </c>
      <c r="C13" s="65" t="s">
        <v>74</v>
      </c>
      <c r="D13" s="65" t="s">
        <v>27</v>
      </c>
      <c r="E13" s="1" t="s">
        <v>6</v>
      </c>
      <c r="F13" s="1">
        <v>2</v>
      </c>
      <c r="G13" s="1" t="s">
        <v>7</v>
      </c>
      <c r="H13" s="17">
        <v>246270</v>
      </c>
      <c r="I13" s="17">
        <v>202822</v>
      </c>
      <c r="J13" s="7">
        <v>2480</v>
      </c>
      <c r="K13" s="1">
        <v>899</v>
      </c>
      <c r="M13" s="66">
        <v>96324</v>
      </c>
      <c r="N13" s="66">
        <v>69893</v>
      </c>
      <c r="P13" s="22">
        <f t="shared" si="0"/>
        <v>149946</v>
      </c>
      <c r="Q13" s="22">
        <f t="shared" si="1"/>
        <v>132929</v>
      </c>
      <c r="S13" s="22">
        <v>623</v>
      </c>
      <c r="T13" s="17">
        <v>786</v>
      </c>
      <c r="X13" s="66">
        <v>2747</v>
      </c>
      <c r="Y13" s="67">
        <v>1267</v>
      </c>
      <c r="AA13" s="68">
        <v>134617</v>
      </c>
      <c r="AB13" s="69">
        <v>120468</v>
      </c>
      <c r="AE13" s="20">
        <v>23293</v>
      </c>
      <c r="AF13" s="1">
        <v>12087</v>
      </c>
      <c r="AH13" s="70">
        <v>18043</v>
      </c>
      <c r="AI13" s="25">
        <v>11935</v>
      </c>
      <c r="AK13" s="28">
        <v>43988</v>
      </c>
      <c r="AL13" s="29">
        <v>41615</v>
      </c>
      <c r="AN13" s="20">
        <v>12117</v>
      </c>
      <c r="AO13" s="71">
        <v>8734</v>
      </c>
      <c r="AQ13" s="20">
        <v>5790</v>
      </c>
      <c r="AR13" s="17">
        <v>3554</v>
      </c>
      <c r="AT13" s="36">
        <v>18700</v>
      </c>
      <c r="AU13" s="36">
        <v>28100</v>
      </c>
      <c r="AV13" s="36">
        <v>11300</v>
      </c>
      <c r="AW13" s="36">
        <v>29500</v>
      </c>
      <c r="AX13" s="20">
        <v>23293</v>
      </c>
      <c r="AY13" s="20">
        <f t="shared" si="2"/>
        <v>90074</v>
      </c>
      <c r="AZ13" s="20">
        <v>10441</v>
      </c>
      <c r="BA13" s="20">
        <f t="shared" si="3"/>
        <v>123808</v>
      </c>
      <c r="BB13" s="72">
        <f t="shared" si="4"/>
        <v>435579100</v>
      </c>
      <c r="BC13" s="72">
        <f t="shared" si="5"/>
        <v>2531079400</v>
      </c>
      <c r="BD13" s="72">
        <f t="shared" si="6"/>
        <v>117983300</v>
      </c>
      <c r="BE13" s="72">
        <f t="shared" si="7"/>
        <v>3084641800</v>
      </c>
      <c r="BF13" s="20">
        <v>21394</v>
      </c>
      <c r="BG13" s="20">
        <v>68680</v>
      </c>
      <c r="BH13" s="42">
        <v>30</v>
      </c>
      <c r="BI13" s="73">
        <v>1042</v>
      </c>
      <c r="BJ13" s="74">
        <v>207684</v>
      </c>
      <c r="BK13" s="1">
        <v>167357</v>
      </c>
      <c r="BO13" s="48">
        <v>51994.682999999997</v>
      </c>
      <c r="BP13" s="22">
        <v>44677.812000000005</v>
      </c>
      <c r="BT13" s="49">
        <v>101690</v>
      </c>
      <c r="BU13" s="1">
        <v>86042</v>
      </c>
      <c r="BV13" s="75">
        <v>72480</v>
      </c>
      <c r="BW13" s="76">
        <v>30586</v>
      </c>
      <c r="CA13" s="28">
        <v>78923</v>
      </c>
      <c r="CB13" s="31">
        <v>47374</v>
      </c>
    </row>
    <row r="14" spans="1:80" ht="12">
      <c r="A14" s="65">
        <v>1</v>
      </c>
      <c r="B14" s="65" t="s">
        <v>77</v>
      </c>
      <c r="C14" s="65" t="s">
        <v>76</v>
      </c>
      <c r="D14" s="65" t="s">
        <v>50</v>
      </c>
      <c r="E14" s="1" t="s">
        <v>6</v>
      </c>
      <c r="F14" s="1">
        <v>2</v>
      </c>
      <c r="G14" s="1" t="s">
        <v>7</v>
      </c>
      <c r="H14" s="17">
        <v>182493</v>
      </c>
      <c r="I14" s="17">
        <v>165256</v>
      </c>
      <c r="J14" s="7">
        <v>4977</v>
      </c>
      <c r="K14" s="1">
        <v>2605</v>
      </c>
      <c r="M14" s="66">
        <v>78080</v>
      </c>
      <c r="N14" s="66">
        <v>55492</v>
      </c>
      <c r="P14" s="22">
        <f t="shared" si="0"/>
        <v>104413</v>
      </c>
      <c r="Q14" s="22">
        <f t="shared" si="1"/>
        <v>109764</v>
      </c>
      <c r="S14" s="22">
        <v>714</v>
      </c>
      <c r="T14" s="17">
        <v>674</v>
      </c>
      <c r="X14" s="66">
        <v>2906</v>
      </c>
      <c r="Y14" s="67">
        <v>1954</v>
      </c>
      <c r="AA14" s="68">
        <v>124222</v>
      </c>
      <c r="AB14" s="69">
        <v>128602</v>
      </c>
      <c r="AE14" s="20">
        <v>17864</v>
      </c>
      <c r="AF14" s="1">
        <v>13383</v>
      </c>
      <c r="AH14" s="70">
        <v>23197</v>
      </c>
      <c r="AI14" s="25">
        <v>21121</v>
      </c>
      <c r="AK14" s="28">
        <v>26500</v>
      </c>
      <c r="AL14" s="29">
        <v>22551</v>
      </c>
      <c r="AN14" s="20">
        <v>6659</v>
      </c>
      <c r="AO14" s="71">
        <v>5536</v>
      </c>
      <c r="AQ14" s="20">
        <v>9840</v>
      </c>
      <c r="AR14" s="17">
        <v>8212</v>
      </c>
      <c r="AT14" s="36">
        <v>41400</v>
      </c>
      <c r="AU14" s="36">
        <v>48000</v>
      </c>
      <c r="AV14" s="36">
        <v>16500</v>
      </c>
      <c r="AW14" s="36">
        <v>52000</v>
      </c>
      <c r="AX14" s="20">
        <v>17864</v>
      </c>
      <c r="AY14" s="20">
        <f t="shared" si="2"/>
        <v>77776</v>
      </c>
      <c r="AZ14" s="20">
        <v>9135</v>
      </c>
      <c r="BA14" s="20">
        <f t="shared" si="3"/>
        <v>104775</v>
      </c>
      <c r="BB14" s="72">
        <f t="shared" si="4"/>
        <v>739569600</v>
      </c>
      <c r="BC14" s="72">
        <f t="shared" si="5"/>
        <v>3733248000</v>
      </c>
      <c r="BD14" s="72">
        <f t="shared" si="6"/>
        <v>150727500</v>
      </c>
      <c r="BE14" s="72">
        <f t="shared" si="7"/>
        <v>4623545100</v>
      </c>
      <c r="BF14" s="20">
        <v>11073</v>
      </c>
      <c r="BG14" s="20">
        <v>66703</v>
      </c>
      <c r="BH14" s="42">
        <v>90</v>
      </c>
      <c r="BI14" s="73">
        <v>937</v>
      </c>
      <c r="BJ14" s="74">
        <v>224318</v>
      </c>
      <c r="BK14" s="1">
        <v>194994</v>
      </c>
      <c r="BO14" s="48">
        <v>32450.433000000001</v>
      </c>
      <c r="BP14" s="22">
        <v>29251.248000000007</v>
      </c>
      <c r="BT14" s="49">
        <v>80590</v>
      </c>
      <c r="BU14" s="1">
        <v>75438</v>
      </c>
      <c r="BV14" s="75">
        <v>60696</v>
      </c>
      <c r="BW14" s="76">
        <v>36877</v>
      </c>
      <c r="CA14" s="28">
        <v>71859</v>
      </c>
      <c r="CB14" s="31">
        <v>57045</v>
      </c>
    </row>
    <row r="15" spans="1:80" ht="12">
      <c r="A15" s="65">
        <v>1</v>
      </c>
      <c r="B15" s="65" t="s">
        <v>79</v>
      </c>
      <c r="C15" s="65" t="s">
        <v>78</v>
      </c>
      <c r="D15" s="65" t="s">
        <v>28</v>
      </c>
      <c r="E15" s="1" t="s">
        <v>6</v>
      </c>
      <c r="F15" s="1">
        <v>2</v>
      </c>
      <c r="G15" s="1" t="s">
        <v>7</v>
      </c>
      <c r="H15" s="17">
        <v>254926</v>
      </c>
      <c r="I15" s="17">
        <v>216511</v>
      </c>
      <c r="J15" s="7">
        <v>1931</v>
      </c>
      <c r="K15" s="1">
        <v>1092</v>
      </c>
      <c r="M15" s="66">
        <v>113805</v>
      </c>
      <c r="N15" s="66">
        <v>80339</v>
      </c>
      <c r="P15" s="22">
        <f t="shared" si="0"/>
        <v>141121</v>
      </c>
      <c r="Q15" s="22">
        <f t="shared" si="1"/>
        <v>136172</v>
      </c>
      <c r="S15" s="22">
        <v>845</v>
      </c>
      <c r="T15" s="17">
        <v>861</v>
      </c>
      <c r="X15" s="66">
        <v>1984</v>
      </c>
      <c r="Y15" s="67">
        <v>1186</v>
      </c>
      <c r="AA15" s="68">
        <v>154343</v>
      </c>
      <c r="AB15" s="69">
        <v>142082</v>
      </c>
      <c r="AE15" s="20">
        <v>26813</v>
      </c>
      <c r="AF15" s="1">
        <v>14633</v>
      </c>
      <c r="AH15" s="70">
        <v>17291</v>
      </c>
      <c r="AI15" s="25">
        <v>14956</v>
      </c>
      <c r="AK15" s="28">
        <v>46924</v>
      </c>
      <c r="AL15" s="29">
        <v>37240</v>
      </c>
      <c r="AN15" s="20">
        <v>14746</v>
      </c>
      <c r="AO15" s="71">
        <v>8440</v>
      </c>
      <c r="AQ15" s="20">
        <v>5185</v>
      </c>
      <c r="AR15" s="17">
        <v>4834</v>
      </c>
      <c r="AT15" s="36">
        <v>24300</v>
      </c>
      <c r="AU15" s="36">
        <v>30900</v>
      </c>
      <c r="AV15" s="36">
        <v>15300</v>
      </c>
      <c r="AW15" s="36">
        <v>32900</v>
      </c>
      <c r="AX15" s="20">
        <v>26813</v>
      </c>
      <c r="AY15" s="20">
        <f t="shared" si="2"/>
        <v>92073</v>
      </c>
      <c r="AZ15" s="20">
        <v>13391</v>
      </c>
      <c r="BA15" s="20">
        <f t="shared" si="3"/>
        <v>132277</v>
      </c>
      <c r="BB15" s="72">
        <f t="shared" si="4"/>
        <v>651555900</v>
      </c>
      <c r="BC15" s="72">
        <f t="shared" si="5"/>
        <v>2845055700</v>
      </c>
      <c r="BD15" s="72">
        <f t="shared" si="6"/>
        <v>204882300</v>
      </c>
      <c r="BE15" s="72">
        <f t="shared" si="7"/>
        <v>3701493900</v>
      </c>
      <c r="BF15" s="20">
        <v>21601</v>
      </c>
      <c r="BG15" s="20">
        <v>70472</v>
      </c>
      <c r="BH15" s="42">
        <v>80</v>
      </c>
      <c r="BI15" s="73">
        <v>1107</v>
      </c>
      <c r="BJ15" s="74">
        <v>155288</v>
      </c>
      <c r="BK15" s="1">
        <v>127725</v>
      </c>
      <c r="BO15" s="48">
        <v>43202.631000000001</v>
      </c>
      <c r="BP15" s="22">
        <v>37455.438999999998</v>
      </c>
      <c r="BT15" s="49">
        <v>101955</v>
      </c>
      <c r="BU15" s="1">
        <v>92170</v>
      </c>
      <c r="BV15" s="75">
        <v>83516</v>
      </c>
      <c r="BW15" s="76">
        <v>42416</v>
      </c>
      <c r="CA15" s="28">
        <v>77346</v>
      </c>
      <c r="CB15" s="31">
        <v>59660</v>
      </c>
    </row>
    <row r="16" spans="1:80" ht="12">
      <c r="A16" s="65">
        <v>1</v>
      </c>
      <c r="B16" s="65" t="s">
        <v>81</v>
      </c>
      <c r="C16" s="65" t="s">
        <v>80</v>
      </c>
      <c r="D16" s="65" t="s">
        <v>29</v>
      </c>
      <c r="E16" s="1" t="s">
        <v>4</v>
      </c>
      <c r="F16" s="1">
        <v>3</v>
      </c>
      <c r="G16" s="1" t="s">
        <v>5</v>
      </c>
      <c r="H16" s="17">
        <v>239056</v>
      </c>
      <c r="I16" s="17">
        <v>206828</v>
      </c>
      <c r="J16" s="7">
        <v>1142</v>
      </c>
      <c r="K16" s="1">
        <v>675</v>
      </c>
      <c r="M16" s="66">
        <v>107141</v>
      </c>
      <c r="N16" s="66">
        <v>68507</v>
      </c>
      <c r="P16" s="22">
        <f t="shared" si="0"/>
        <v>131915</v>
      </c>
      <c r="Q16" s="22">
        <f t="shared" si="1"/>
        <v>138321</v>
      </c>
      <c r="S16" s="22">
        <v>1606</v>
      </c>
      <c r="T16" s="17">
        <v>1478</v>
      </c>
      <c r="X16" s="66">
        <v>683</v>
      </c>
      <c r="Y16" s="67">
        <v>618</v>
      </c>
      <c r="AA16" s="68">
        <v>100991</v>
      </c>
      <c r="AB16" s="69">
        <v>121543</v>
      </c>
      <c r="AE16" s="20">
        <v>22119</v>
      </c>
      <c r="AF16" s="1">
        <v>14840</v>
      </c>
      <c r="AH16" s="70">
        <v>14565</v>
      </c>
      <c r="AI16" s="25">
        <v>14877</v>
      </c>
      <c r="AK16" s="28">
        <v>33782</v>
      </c>
      <c r="AL16" s="29">
        <v>29737</v>
      </c>
      <c r="AN16" s="20">
        <v>9601</v>
      </c>
      <c r="AO16" s="71">
        <v>6900</v>
      </c>
      <c r="AQ16" s="20">
        <v>7137</v>
      </c>
      <c r="AR16" s="17">
        <v>6335</v>
      </c>
      <c r="AT16" s="36">
        <v>22900</v>
      </c>
      <c r="AU16" s="36">
        <v>28300</v>
      </c>
      <c r="AV16" s="36">
        <v>14900</v>
      </c>
      <c r="AW16" s="36">
        <v>31100</v>
      </c>
      <c r="AX16" s="20">
        <v>22119</v>
      </c>
      <c r="AY16" s="20">
        <f t="shared" si="2"/>
        <v>86915</v>
      </c>
      <c r="AZ16" s="20">
        <v>18189</v>
      </c>
      <c r="BA16" s="20">
        <f t="shared" si="3"/>
        <v>127223</v>
      </c>
      <c r="BB16" s="72">
        <f t="shared" si="4"/>
        <v>506525100</v>
      </c>
      <c r="BC16" s="72">
        <f t="shared" si="5"/>
        <v>2459694500</v>
      </c>
      <c r="BD16" s="72">
        <f t="shared" si="6"/>
        <v>271016100</v>
      </c>
      <c r="BE16" s="72">
        <f t="shared" si="7"/>
        <v>3237235700</v>
      </c>
      <c r="BF16" s="20">
        <v>21423</v>
      </c>
      <c r="BG16" s="20">
        <v>65492</v>
      </c>
      <c r="BH16" s="42">
        <v>90</v>
      </c>
      <c r="BI16" s="73">
        <v>1414</v>
      </c>
      <c r="BJ16" s="74">
        <v>122272</v>
      </c>
      <c r="BK16" s="1">
        <v>93800</v>
      </c>
      <c r="BO16" s="48">
        <v>22024.807999999997</v>
      </c>
      <c r="BP16" s="22">
        <v>18378.207000000002</v>
      </c>
      <c r="BT16" s="49">
        <v>84268</v>
      </c>
      <c r="BU16" s="1">
        <v>79112</v>
      </c>
      <c r="BV16" s="75">
        <v>56931</v>
      </c>
      <c r="BW16" s="76">
        <v>21980</v>
      </c>
      <c r="CA16" s="28">
        <v>62880</v>
      </c>
      <c r="CB16" s="31">
        <v>41932</v>
      </c>
    </row>
    <row r="17" spans="1:80" ht="12">
      <c r="A17" s="65">
        <v>1</v>
      </c>
      <c r="B17" s="65" t="s">
        <v>83</v>
      </c>
      <c r="C17" s="65" t="s">
        <v>82</v>
      </c>
      <c r="D17" s="65" t="s">
        <v>30</v>
      </c>
      <c r="E17" s="1" t="s">
        <v>4</v>
      </c>
      <c r="F17" s="1">
        <v>3</v>
      </c>
      <c r="G17" s="1" t="s">
        <v>5</v>
      </c>
      <c r="H17" s="17">
        <v>237232</v>
      </c>
      <c r="I17" s="17">
        <v>224247</v>
      </c>
      <c r="J17" s="7">
        <v>215</v>
      </c>
      <c r="K17" s="1">
        <v>152</v>
      </c>
      <c r="M17" s="66">
        <v>24416</v>
      </c>
      <c r="N17" s="66">
        <v>12610</v>
      </c>
      <c r="P17" s="22">
        <f t="shared" si="0"/>
        <v>212816</v>
      </c>
      <c r="Q17" s="22">
        <f t="shared" si="1"/>
        <v>211637</v>
      </c>
      <c r="S17" s="22">
        <v>1860</v>
      </c>
      <c r="T17" s="17">
        <v>1305</v>
      </c>
      <c r="X17" s="66">
        <v>288</v>
      </c>
      <c r="Y17" s="67">
        <v>189</v>
      </c>
      <c r="AA17" s="68">
        <v>207949</v>
      </c>
      <c r="AB17" s="69">
        <v>213421</v>
      </c>
      <c r="AE17" s="20">
        <v>17978</v>
      </c>
      <c r="AF17" s="1">
        <v>14041</v>
      </c>
      <c r="AH17" s="70">
        <v>14067</v>
      </c>
      <c r="AI17" s="25">
        <v>16452</v>
      </c>
      <c r="AK17" s="28">
        <v>31211</v>
      </c>
      <c r="AL17" s="29">
        <v>47843</v>
      </c>
      <c r="AN17" s="20">
        <v>9411</v>
      </c>
      <c r="AO17" s="71">
        <v>10302</v>
      </c>
      <c r="AQ17" s="20">
        <v>11209</v>
      </c>
      <c r="AR17" s="17">
        <v>12899</v>
      </c>
      <c r="AT17" s="36">
        <v>18600</v>
      </c>
      <c r="AU17" s="36">
        <v>28500</v>
      </c>
      <c r="AV17" s="36">
        <v>13600</v>
      </c>
      <c r="AW17" s="36">
        <v>29000</v>
      </c>
      <c r="AX17" s="20">
        <v>17978</v>
      </c>
      <c r="AY17" s="20">
        <f t="shared" si="2"/>
        <v>91468</v>
      </c>
      <c r="AZ17" s="20">
        <v>24404</v>
      </c>
      <c r="BA17" s="20">
        <f t="shared" si="3"/>
        <v>133850</v>
      </c>
      <c r="BB17" s="72">
        <f t="shared" si="4"/>
        <v>334390800</v>
      </c>
      <c r="BC17" s="72">
        <f t="shared" si="5"/>
        <v>2606838000</v>
      </c>
      <c r="BD17" s="72">
        <f t="shared" si="6"/>
        <v>331894400</v>
      </c>
      <c r="BE17" s="72">
        <f t="shared" si="7"/>
        <v>3273123200</v>
      </c>
      <c r="BF17" s="20">
        <v>23479</v>
      </c>
      <c r="BG17" s="20">
        <v>67989</v>
      </c>
      <c r="BH17" s="42">
        <v>60</v>
      </c>
      <c r="BI17" s="73">
        <v>2105</v>
      </c>
      <c r="BJ17" s="74">
        <v>140280</v>
      </c>
      <c r="BK17" s="1">
        <v>117910</v>
      </c>
      <c r="BO17" s="48">
        <v>23577.144</v>
      </c>
      <c r="BP17" s="22">
        <v>20416.494999999999</v>
      </c>
      <c r="BT17" s="49">
        <v>97199</v>
      </c>
      <c r="BU17" s="1">
        <v>91722</v>
      </c>
      <c r="BV17" s="75">
        <v>24380</v>
      </c>
      <c r="BW17" s="76">
        <v>10560</v>
      </c>
      <c r="CA17" s="28">
        <v>33131</v>
      </c>
      <c r="CB17" s="31">
        <v>17141</v>
      </c>
    </row>
    <row r="18" spans="1:80" ht="12">
      <c r="A18" s="65">
        <v>1</v>
      </c>
      <c r="B18" s="65" t="s">
        <v>85</v>
      </c>
      <c r="C18" s="65" t="s">
        <v>84</v>
      </c>
      <c r="D18" s="65" t="s">
        <v>31</v>
      </c>
      <c r="E18" s="1" t="s">
        <v>4</v>
      </c>
      <c r="F18" s="1">
        <v>3</v>
      </c>
      <c r="G18" s="1" t="s">
        <v>5</v>
      </c>
      <c r="H18" s="17">
        <v>273936</v>
      </c>
      <c r="I18" s="17">
        <v>243000</v>
      </c>
      <c r="J18" s="7">
        <v>673</v>
      </c>
      <c r="K18" s="1">
        <v>526</v>
      </c>
      <c r="M18" s="66">
        <v>82156</v>
      </c>
      <c r="N18" s="66">
        <v>43491</v>
      </c>
      <c r="P18" s="22">
        <f t="shared" si="0"/>
        <v>191780</v>
      </c>
      <c r="Q18" s="22">
        <f t="shared" si="1"/>
        <v>199509</v>
      </c>
      <c r="S18" s="22">
        <v>1656</v>
      </c>
      <c r="T18" s="17">
        <v>1318</v>
      </c>
      <c r="X18" s="66">
        <v>775</v>
      </c>
      <c r="Y18" s="67">
        <v>1226</v>
      </c>
      <c r="AA18" s="68">
        <v>166031</v>
      </c>
      <c r="AB18" s="69">
        <v>192120</v>
      </c>
      <c r="AE18" s="20">
        <v>18647</v>
      </c>
      <c r="AF18" s="1">
        <v>13805</v>
      </c>
      <c r="AH18" s="70">
        <v>15633</v>
      </c>
      <c r="AI18" s="25">
        <v>17831</v>
      </c>
      <c r="AK18" s="28">
        <v>40462</v>
      </c>
      <c r="AL18" s="29">
        <v>42474</v>
      </c>
      <c r="AN18" s="20">
        <v>14361</v>
      </c>
      <c r="AO18" s="71">
        <v>12253</v>
      </c>
      <c r="AQ18" s="20">
        <v>4864</v>
      </c>
      <c r="AR18" s="17">
        <v>5207</v>
      </c>
      <c r="AT18" s="36">
        <v>20800</v>
      </c>
      <c r="AU18" s="36">
        <v>26900</v>
      </c>
      <c r="AV18" s="36">
        <v>13900</v>
      </c>
      <c r="AW18" s="36">
        <v>28400</v>
      </c>
      <c r="AX18" s="20">
        <v>18647</v>
      </c>
      <c r="AY18" s="20">
        <f t="shared" si="2"/>
        <v>104541</v>
      </c>
      <c r="AZ18" s="20">
        <v>20310</v>
      </c>
      <c r="BA18" s="20">
        <f t="shared" si="3"/>
        <v>143498</v>
      </c>
      <c r="BB18" s="72">
        <f t="shared" si="4"/>
        <v>387857600</v>
      </c>
      <c r="BC18" s="72">
        <f t="shared" si="5"/>
        <v>2812152900</v>
      </c>
      <c r="BD18" s="72">
        <f t="shared" si="6"/>
        <v>282309000</v>
      </c>
      <c r="BE18" s="72">
        <f t="shared" si="7"/>
        <v>3482319500</v>
      </c>
      <c r="BF18" s="20">
        <v>23706</v>
      </c>
      <c r="BG18" s="20">
        <v>80835</v>
      </c>
      <c r="BH18" s="42">
        <v>80</v>
      </c>
      <c r="BI18" s="73">
        <v>1780</v>
      </c>
      <c r="BJ18" s="74">
        <v>77460</v>
      </c>
      <c r="BK18" s="1">
        <v>69108</v>
      </c>
      <c r="BO18" s="48">
        <v>28222.095000000001</v>
      </c>
      <c r="BP18" s="22">
        <v>23602.309000000001</v>
      </c>
      <c r="BT18" s="49">
        <v>100214</v>
      </c>
      <c r="BU18" s="1">
        <v>96643</v>
      </c>
      <c r="BV18" s="75">
        <v>53054</v>
      </c>
      <c r="BW18" s="76">
        <v>21544</v>
      </c>
      <c r="CA18" s="28">
        <v>55114</v>
      </c>
      <c r="CB18" s="31">
        <v>33095</v>
      </c>
    </row>
    <row r="19" spans="1:80" ht="12">
      <c r="A19" s="65">
        <v>1</v>
      </c>
      <c r="B19" s="65" t="s">
        <v>87</v>
      </c>
      <c r="C19" s="65" t="s">
        <v>86</v>
      </c>
      <c r="D19" s="65" t="s">
        <v>32</v>
      </c>
      <c r="E19" s="1" t="s">
        <v>4</v>
      </c>
      <c r="F19" s="1">
        <v>3</v>
      </c>
      <c r="G19" s="1" t="s">
        <v>5</v>
      </c>
      <c r="H19" s="17">
        <v>253957</v>
      </c>
      <c r="I19" s="17">
        <v>212328</v>
      </c>
      <c r="J19" s="7">
        <v>1211</v>
      </c>
      <c r="K19" s="1">
        <v>1020</v>
      </c>
      <c r="M19" s="66">
        <v>110003</v>
      </c>
      <c r="N19" s="66">
        <v>62989</v>
      </c>
      <c r="P19" s="22">
        <f t="shared" si="0"/>
        <v>143954</v>
      </c>
      <c r="Q19" s="22">
        <f t="shared" si="1"/>
        <v>149339</v>
      </c>
      <c r="S19" s="22">
        <v>1065</v>
      </c>
      <c r="T19" s="17">
        <v>938</v>
      </c>
      <c r="X19" s="66">
        <v>1192</v>
      </c>
      <c r="Y19" s="67">
        <v>792</v>
      </c>
      <c r="AA19" s="68">
        <v>130505</v>
      </c>
      <c r="AB19" s="69">
        <v>137754</v>
      </c>
      <c r="AE19" s="20">
        <v>20391</v>
      </c>
      <c r="AF19" s="1">
        <v>12065</v>
      </c>
      <c r="AH19" s="70">
        <v>16575</v>
      </c>
      <c r="AI19" s="25">
        <v>16691</v>
      </c>
      <c r="AK19" s="28">
        <v>45477</v>
      </c>
      <c r="AL19" s="29">
        <v>37430</v>
      </c>
      <c r="AN19" s="20">
        <v>16608</v>
      </c>
      <c r="AO19" s="71">
        <v>11970</v>
      </c>
      <c r="AQ19" s="20">
        <v>5403</v>
      </c>
      <c r="AR19" s="17">
        <v>4398</v>
      </c>
      <c r="AT19" s="36">
        <v>25700</v>
      </c>
      <c r="AU19" s="36">
        <v>29300</v>
      </c>
      <c r="AV19" s="36">
        <v>12600</v>
      </c>
      <c r="AW19" s="36">
        <v>30800</v>
      </c>
      <c r="AX19" s="20">
        <v>20391</v>
      </c>
      <c r="AY19" s="20">
        <f t="shared" si="2"/>
        <v>100351</v>
      </c>
      <c r="AZ19" s="20">
        <v>15843</v>
      </c>
      <c r="BA19" s="20">
        <f t="shared" si="3"/>
        <v>136585</v>
      </c>
      <c r="BB19" s="72">
        <f t="shared" si="4"/>
        <v>524048700</v>
      </c>
      <c r="BC19" s="72">
        <f t="shared" si="5"/>
        <v>2940284300</v>
      </c>
      <c r="BD19" s="72">
        <f t="shared" si="6"/>
        <v>199621800</v>
      </c>
      <c r="BE19" s="72">
        <f t="shared" si="7"/>
        <v>3663954800</v>
      </c>
      <c r="BF19" s="20">
        <v>20588</v>
      </c>
      <c r="BG19" s="20">
        <v>79763</v>
      </c>
      <c r="BH19" s="42">
        <v>80</v>
      </c>
      <c r="BI19" s="73">
        <v>1403</v>
      </c>
      <c r="BJ19" s="74">
        <v>71842</v>
      </c>
      <c r="BK19" s="1">
        <v>60299</v>
      </c>
      <c r="BO19" s="48">
        <v>32319.837999999996</v>
      </c>
      <c r="BP19" s="22">
        <v>25915.670000000002</v>
      </c>
      <c r="BT19" s="49">
        <v>94902</v>
      </c>
      <c r="BU19" s="1">
        <v>83994</v>
      </c>
      <c r="BV19" s="75">
        <v>63654</v>
      </c>
      <c r="BW19" s="76">
        <v>27622</v>
      </c>
      <c r="CA19" s="28">
        <v>64991</v>
      </c>
      <c r="CB19" s="31">
        <v>42792</v>
      </c>
    </row>
    <row r="20" spans="1:80" ht="12">
      <c r="A20" s="65">
        <v>1</v>
      </c>
      <c r="B20" s="65" t="s">
        <v>89</v>
      </c>
      <c r="C20" s="65" t="s">
        <v>88</v>
      </c>
      <c r="D20" s="65" t="s">
        <v>33</v>
      </c>
      <c r="E20" s="1" t="s">
        <v>6</v>
      </c>
      <c r="F20" s="1">
        <v>2</v>
      </c>
      <c r="G20" s="1" t="s">
        <v>7</v>
      </c>
      <c r="H20" s="17">
        <v>206125</v>
      </c>
      <c r="I20" s="17">
        <v>175792</v>
      </c>
      <c r="J20" s="7">
        <v>2658</v>
      </c>
      <c r="K20" s="1">
        <v>1091</v>
      </c>
      <c r="M20" s="66">
        <v>73082</v>
      </c>
      <c r="N20" s="66">
        <v>52327</v>
      </c>
      <c r="P20" s="22">
        <f t="shared" si="0"/>
        <v>133043</v>
      </c>
      <c r="Q20" s="22">
        <f t="shared" si="1"/>
        <v>123465</v>
      </c>
      <c r="S20" s="22">
        <v>688</v>
      </c>
      <c r="T20" s="17">
        <v>588</v>
      </c>
      <c r="X20" s="66">
        <v>3142</v>
      </c>
      <c r="Y20" s="67">
        <v>1519</v>
      </c>
      <c r="AA20" s="68">
        <v>140515</v>
      </c>
      <c r="AB20" s="69">
        <v>132464</v>
      </c>
      <c r="AE20" s="20">
        <v>18877</v>
      </c>
      <c r="AF20" s="1">
        <v>12850</v>
      </c>
      <c r="AH20" s="70">
        <v>22900</v>
      </c>
      <c r="AI20" s="25">
        <v>16201</v>
      </c>
      <c r="AK20" s="28">
        <v>30970</v>
      </c>
      <c r="AL20" s="29">
        <v>32301</v>
      </c>
      <c r="AN20" s="20">
        <v>7345</v>
      </c>
      <c r="AO20" s="71">
        <v>7116</v>
      </c>
      <c r="AQ20" s="20">
        <v>9644</v>
      </c>
      <c r="AR20" s="17">
        <v>6386</v>
      </c>
      <c r="AT20" s="36">
        <v>44000</v>
      </c>
      <c r="AU20" s="36">
        <v>43100</v>
      </c>
      <c r="AV20" s="36">
        <v>14300</v>
      </c>
      <c r="AW20" s="36">
        <v>47600</v>
      </c>
      <c r="AX20" s="20">
        <v>18877</v>
      </c>
      <c r="AY20" s="20">
        <f t="shared" si="2"/>
        <v>83448</v>
      </c>
      <c r="AZ20" s="20">
        <v>10204</v>
      </c>
      <c r="BA20" s="20">
        <f t="shared" si="3"/>
        <v>112529</v>
      </c>
      <c r="BB20" s="72">
        <f t="shared" si="4"/>
        <v>830588000</v>
      </c>
      <c r="BC20" s="72">
        <f t="shared" si="5"/>
        <v>3596608800</v>
      </c>
      <c r="BD20" s="72">
        <f t="shared" si="6"/>
        <v>145917200</v>
      </c>
      <c r="BE20" s="72">
        <f t="shared" si="7"/>
        <v>4573114000</v>
      </c>
      <c r="BF20" s="20">
        <v>13596</v>
      </c>
      <c r="BG20" s="20">
        <v>69852</v>
      </c>
      <c r="BH20" s="42">
        <v>50</v>
      </c>
      <c r="BI20" s="73">
        <v>1042</v>
      </c>
      <c r="BJ20" s="74">
        <v>265616</v>
      </c>
      <c r="BK20" s="1">
        <v>223520</v>
      </c>
      <c r="BO20" s="48">
        <v>43627.20900000001</v>
      </c>
      <c r="BP20" s="22">
        <v>39420.070999999996</v>
      </c>
      <c r="BT20" s="49">
        <v>93556</v>
      </c>
      <c r="BU20" s="1">
        <v>82281</v>
      </c>
      <c r="BV20" s="75">
        <v>54041</v>
      </c>
      <c r="BW20" s="76">
        <v>27882</v>
      </c>
      <c r="CA20" s="28">
        <v>79536</v>
      </c>
      <c r="CB20" s="31">
        <v>52792</v>
      </c>
    </row>
    <row r="21" spans="1:80" ht="12">
      <c r="A21" s="65">
        <v>1</v>
      </c>
      <c r="B21" s="65" t="s">
        <v>91</v>
      </c>
      <c r="C21" s="65" t="s">
        <v>90</v>
      </c>
      <c r="D21" s="65" t="s">
        <v>51</v>
      </c>
      <c r="E21" s="1" t="s">
        <v>6</v>
      </c>
      <c r="F21" s="1">
        <v>2</v>
      </c>
      <c r="G21" s="1" t="s">
        <v>7</v>
      </c>
      <c r="H21" s="17">
        <v>158649</v>
      </c>
      <c r="I21" s="17">
        <v>158921</v>
      </c>
      <c r="J21" s="7">
        <v>6659</v>
      </c>
      <c r="K21" s="1">
        <v>4713</v>
      </c>
      <c r="M21" s="66">
        <v>81964</v>
      </c>
      <c r="N21" s="66">
        <v>70715</v>
      </c>
      <c r="P21" s="22">
        <f t="shared" si="0"/>
        <v>76685</v>
      </c>
      <c r="Q21" s="22">
        <f t="shared" si="1"/>
        <v>88206</v>
      </c>
      <c r="S21" s="22">
        <v>928</v>
      </c>
      <c r="T21" s="17">
        <v>861</v>
      </c>
      <c r="X21" s="66">
        <v>7896</v>
      </c>
      <c r="Y21" s="67">
        <v>8050</v>
      </c>
      <c r="AA21" s="68">
        <v>112017</v>
      </c>
      <c r="AB21" s="69">
        <v>124924</v>
      </c>
      <c r="AE21" s="20">
        <v>19404</v>
      </c>
      <c r="AF21" s="1">
        <v>16943</v>
      </c>
      <c r="AH21" s="70">
        <v>28548</v>
      </c>
      <c r="AI21" s="25">
        <v>25151</v>
      </c>
      <c r="AK21" s="28">
        <v>23057</v>
      </c>
      <c r="AL21" s="29">
        <v>16042</v>
      </c>
      <c r="AN21" s="20">
        <v>4070</v>
      </c>
      <c r="AO21" s="71">
        <v>4234</v>
      </c>
      <c r="AQ21" s="20">
        <v>17494</v>
      </c>
      <c r="AR21" s="17">
        <v>12973</v>
      </c>
      <c r="AT21" s="36">
        <v>128000</v>
      </c>
      <c r="AU21" s="36">
        <v>113000</v>
      </c>
      <c r="AV21" s="36">
        <v>24100</v>
      </c>
      <c r="AW21" s="36">
        <v>128000</v>
      </c>
      <c r="AX21" s="20">
        <v>19404</v>
      </c>
      <c r="AY21" s="20">
        <f t="shared" si="2"/>
        <v>59794</v>
      </c>
      <c r="AZ21" s="20">
        <v>10119</v>
      </c>
      <c r="BA21" s="20">
        <f t="shared" si="3"/>
        <v>89317</v>
      </c>
      <c r="BB21" s="72">
        <f t="shared" si="4"/>
        <v>2483712000</v>
      </c>
      <c r="BC21" s="72">
        <f t="shared" si="5"/>
        <v>6756722000</v>
      </c>
      <c r="BD21" s="72">
        <f t="shared" si="6"/>
        <v>243867900</v>
      </c>
      <c r="BE21" s="72">
        <f t="shared" si="7"/>
        <v>9484301900</v>
      </c>
      <c r="BF21" s="20">
        <v>8583</v>
      </c>
      <c r="BG21" s="20">
        <v>51211</v>
      </c>
      <c r="BH21" s="42">
        <v>150</v>
      </c>
      <c r="BI21" s="73">
        <v>814</v>
      </c>
      <c r="BJ21" s="74">
        <v>93991</v>
      </c>
      <c r="BK21" s="1">
        <v>75415</v>
      </c>
      <c r="BO21" s="48">
        <v>28421.093000000001</v>
      </c>
      <c r="BP21" s="22">
        <v>28630.181</v>
      </c>
      <c r="BT21" s="49">
        <v>78536</v>
      </c>
      <c r="BU21" s="1">
        <v>79146</v>
      </c>
      <c r="BV21" s="75">
        <v>52879</v>
      </c>
      <c r="BW21" s="76">
        <v>41124</v>
      </c>
      <c r="CA21" s="28">
        <v>63734</v>
      </c>
      <c r="CB21" s="31">
        <v>61246</v>
      </c>
    </row>
    <row r="22" spans="1:80" ht="12">
      <c r="A22" s="65">
        <v>1</v>
      </c>
      <c r="B22" s="65" t="s">
        <v>93</v>
      </c>
      <c r="C22" s="65" t="s">
        <v>92</v>
      </c>
      <c r="D22" s="65" t="s">
        <v>34</v>
      </c>
      <c r="E22" s="1" t="s">
        <v>4</v>
      </c>
      <c r="F22" s="1">
        <v>3</v>
      </c>
      <c r="G22" s="1" t="s">
        <v>5</v>
      </c>
      <c r="H22" s="17">
        <v>160060</v>
      </c>
      <c r="I22" s="17">
        <v>147271</v>
      </c>
      <c r="J22" s="7">
        <v>892</v>
      </c>
      <c r="K22" s="1">
        <v>763</v>
      </c>
      <c r="M22" s="66">
        <v>45266</v>
      </c>
      <c r="N22" s="66">
        <v>28956</v>
      </c>
      <c r="P22" s="22">
        <f t="shared" si="0"/>
        <v>114794</v>
      </c>
      <c r="Q22" s="22">
        <f t="shared" si="1"/>
        <v>118315</v>
      </c>
      <c r="S22" s="22">
        <v>1206</v>
      </c>
      <c r="T22" s="17">
        <v>990</v>
      </c>
      <c r="X22" s="66">
        <v>897</v>
      </c>
      <c r="Y22" s="67">
        <v>682</v>
      </c>
      <c r="AA22" s="68">
        <v>119219</v>
      </c>
      <c r="AB22" s="69">
        <v>124392</v>
      </c>
      <c r="AE22" s="20">
        <v>14008</v>
      </c>
      <c r="AF22" s="1">
        <v>10579</v>
      </c>
      <c r="AH22" s="70">
        <v>12614</v>
      </c>
      <c r="AI22" s="25">
        <v>13241</v>
      </c>
      <c r="AK22" s="28">
        <v>17297</v>
      </c>
      <c r="AL22" s="29">
        <v>18767</v>
      </c>
      <c r="AN22" s="20">
        <v>5922</v>
      </c>
      <c r="AO22" s="71">
        <v>5270</v>
      </c>
      <c r="AQ22" s="20">
        <v>5076</v>
      </c>
      <c r="AR22" s="17">
        <v>4689</v>
      </c>
      <c r="AT22" s="36">
        <v>25000</v>
      </c>
      <c r="AU22" s="36">
        <v>34400</v>
      </c>
      <c r="AV22" s="36">
        <v>17000</v>
      </c>
      <c r="AW22" s="36">
        <v>35500</v>
      </c>
      <c r="AX22" s="20">
        <v>14008</v>
      </c>
      <c r="AY22" s="20">
        <f t="shared" si="2"/>
        <v>63118</v>
      </c>
      <c r="AZ22" s="20">
        <v>11281</v>
      </c>
      <c r="BA22" s="20">
        <f t="shared" si="3"/>
        <v>88407</v>
      </c>
      <c r="BB22" s="72">
        <f t="shared" si="4"/>
        <v>350200000</v>
      </c>
      <c r="BC22" s="72">
        <f t="shared" si="5"/>
        <v>2171259200</v>
      </c>
      <c r="BD22" s="72">
        <f t="shared" si="6"/>
        <v>191777000</v>
      </c>
      <c r="BE22" s="72">
        <f t="shared" si="7"/>
        <v>2713236200</v>
      </c>
      <c r="BF22" s="20">
        <v>13588</v>
      </c>
      <c r="BG22" s="20">
        <v>49530</v>
      </c>
      <c r="BH22" s="42">
        <v>100</v>
      </c>
      <c r="BI22" s="73">
        <v>1029</v>
      </c>
      <c r="BJ22" s="74">
        <v>39272</v>
      </c>
      <c r="BK22" s="1">
        <v>33494</v>
      </c>
      <c r="BO22" s="48">
        <v>14636.24</v>
      </c>
      <c r="BP22" s="22">
        <v>13071.3</v>
      </c>
      <c r="BT22" s="49">
        <v>63639</v>
      </c>
      <c r="BU22" s="1">
        <v>61426</v>
      </c>
      <c r="BV22" s="75">
        <v>35944</v>
      </c>
      <c r="BW22" s="76">
        <v>21405</v>
      </c>
      <c r="CA22" s="28">
        <v>48713</v>
      </c>
      <c r="CB22" s="31">
        <v>36069</v>
      </c>
    </row>
    <row r="23" spans="1:80" ht="12">
      <c r="A23" s="65">
        <v>1</v>
      </c>
      <c r="B23" s="65" t="s">
        <v>95</v>
      </c>
      <c r="C23" s="65" t="s">
        <v>94</v>
      </c>
      <c r="D23" s="65" t="s">
        <v>35</v>
      </c>
      <c r="E23" s="1" t="s">
        <v>6</v>
      </c>
      <c r="F23" s="1">
        <v>2</v>
      </c>
      <c r="G23" s="1" t="s">
        <v>7</v>
      </c>
      <c r="H23" s="17">
        <v>303086</v>
      </c>
      <c r="I23" s="17">
        <v>266161</v>
      </c>
      <c r="J23" s="7">
        <v>3667</v>
      </c>
      <c r="K23" s="1">
        <v>2008</v>
      </c>
      <c r="M23" s="66">
        <v>117849</v>
      </c>
      <c r="N23" s="66">
        <v>83290</v>
      </c>
      <c r="P23" s="22">
        <f t="shared" si="0"/>
        <v>185237</v>
      </c>
      <c r="Q23" s="22">
        <f t="shared" si="1"/>
        <v>182871</v>
      </c>
      <c r="S23" s="22">
        <v>909</v>
      </c>
      <c r="T23" s="17">
        <v>862</v>
      </c>
      <c r="X23" s="66">
        <v>2483</v>
      </c>
      <c r="Y23" s="67">
        <v>1253</v>
      </c>
      <c r="AA23" s="68">
        <v>173025</v>
      </c>
      <c r="AB23" s="69">
        <v>166058</v>
      </c>
      <c r="AE23" s="20">
        <v>26828</v>
      </c>
      <c r="AF23" s="1">
        <v>17604</v>
      </c>
      <c r="AH23" s="70">
        <v>28741</v>
      </c>
      <c r="AI23" s="25">
        <v>23796</v>
      </c>
      <c r="AK23" s="28">
        <v>45892</v>
      </c>
      <c r="AL23" s="29">
        <v>41412</v>
      </c>
      <c r="AN23" s="20">
        <v>16857</v>
      </c>
      <c r="AO23" s="71">
        <v>12253</v>
      </c>
      <c r="AQ23" s="20">
        <v>11770</v>
      </c>
      <c r="AR23" s="17">
        <v>8665</v>
      </c>
      <c r="AT23" s="36">
        <v>23200</v>
      </c>
      <c r="AU23" s="36">
        <v>32900</v>
      </c>
      <c r="AV23" s="36">
        <v>13800</v>
      </c>
      <c r="AW23" s="36">
        <v>34200</v>
      </c>
      <c r="AX23" s="20">
        <v>26828</v>
      </c>
      <c r="AY23" s="20">
        <f t="shared" si="2"/>
        <v>132995</v>
      </c>
      <c r="AZ23" s="20">
        <v>13265</v>
      </c>
      <c r="BA23" s="20">
        <f t="shared" si="3"/>
        <v>173088</v>
      </c>
      <c r="BB23" s="72">
        <f t="shared" si="4"/>
        <v>622409600</v>
      </c>
      <c r="BC23" s="72">
        <f t="shared" si="5"/>
        <v>4375535500</v>
      </c>
      <c r="BD23" s="72">
        <f t="shared" si="6"/>
        <v>183057000</v>
      </c>
      <c r="BE23" s="72">
        <f t="shared" si="7"/>
        <v>5181002100</v>
      </c>
      <c r="BF23" s="20">
        <v>22530</v>
      </c>
      <c r="BG23" s="20">
        <v>110465</v>
      </c>
      <c r="BH23" s="42">
        <v>70</v>
      </c>
      <c r="BI23" s="73">
        <v>1355</v>
      </c>
      <c r="BJ23" s="74">
        <v>208577</v>
      </c>
      <c r="BK23" s="1">
        <v>166097</v>
      </c>
      <c r="BO23" s="48">
        <v>57162.826000000001</v>
      </c>
      <c r="BP23" s="22">
        <v>52345.712</v>
      </c>
      <c r="BT23" s="49">
        <v>130017</v>
      </c>
      <c r="BU23" s="1">
        <v>118447</v>
      </c>
      <c r="BV23" s="75">
        <v>92754</v>
      </c>
      <c r="BW23" s="76">
        <v>50643</v>
      </c>
      <c r="CA23" s="28">
        <v>110978</v>
      </c>
      <c r="CB23" s="31">
        <v>81624</v>
      </c>
    </row>
    <row r="24" spans="1:80" ht="12">
      <c r="A24" s="65">
        <v>1</v>
      </c>
      <c r="B24" s="65" t="s">
        <v>97</v>
      </c>
      <c r="C24" s="65" t="s">
        <v>96</v>
      </c>
      <c r="D24" s="65" t="s">
        <v>36</v>
      </c>
      <c r="E24" s="1" t="s">
        <v>6</v>
      </c>
      <c r="F24" s="1">
        <v>2</v>
      </c>
      <c r="G24" s="1" t="s">
        <v>7</v>
      </c>
      <c r="H24" s="17">
        <v>275885</v>
      </c>
      <c r="I24" s="17">
        <v>248923</v>
      </c>
      <c r="J24" s="7">
        <v>2319</v>
      </c>
      <c r="K24" s="1">
        <v>1153</v>
      </c>
      <c r="M24" s="66">
        <v>93164</v>
      </c>
      <c r="N24" s="66">
        <v>59590</v>
      </c>
      <c r="P24" s="22">
        <f t="shared" si="0"/>
        <v>182721</v>
      </c>
      <c r="Q24" s="22">
        <f t="shared" si="1"/>
        <v>189333</v>
      </c>
      <c r="S24" s="22">
        <v>1210</v>
      </c>
      <c r="T24" s="17">
        <v>1171</v>
      </c>
      <c r="X24" s="66">
        <v>1426</v>
      </c>
      <c r="Y24" s="67">
        <v>710</v>
      </c>
      <c r="AA24" s="68">
        <v>147686</v>
      </c>
      <c r="AB24" s="69">
        <v>164098</v>
      </c>
      <c r="AE24" s="20">
        <v>22050</v>
      </c>
      <c r="AF24" s="1">
        <v>14207</v>
      </c>
      <c r="AH24" s="70">
        <v>17599</v>
      </c>
      <c r="AI24" s="25">
        <v>16517</v>
      </c>
      <c r="AK24" s="28">
        <v>40289</v>
      </c>
      <c r="AL24" s="29">
        <v>44049</v>
      </c>
      <c r="AN24" s="20">
        <v>13828</v>
      </c>
      <c r="AO24" s="71">
        <v>11341</v>
      </c>
      <c r="AQ24" s="20">
        <v>8564</v>
      </c>
      <c r="AR24" s="17">
        <v>8234</v>
      </c>
      <c r="AT24" s="36">
        <v>16700</v>
      </c>
      <c r="AU24" s="36">
        <v>28500</v>
      </c>
      <c r="AV24" s="36">
        <v>13600</v>
      </c>
      <c r="AW24" s="36">
        <v>29300</v>
      </c>
      <c r="AX24" s="20">
        <v>22050</v>
      </c>
      <c r="AY24" s="20">
        <f t="shared" si="2"/>
        <v>106855</v>
      </c>
      <c r="AZ24" s="20">
        <v>15088</v>
      </c>
      <c r="BA24" s="20">
        <f t="shared" si="3"/>
        <v>143993</v>
      </c>
      <c r="BB24" s="72">
        <f t="shared" si="4"/>
        <v>368235000</v>
      </c>
      <c r="BC24" s="72">
        <f t="shared" si="5"/>
        <v>3045367500</v>
      </c>
      <c r="BD24" s="72">
        <f t="shared" si="6"/>
        <v>205196800</v>
      </c>
      <c r="BE24" s="72">
        <f t="shared" si="7"/>
        <v>3618799300</v>
      </c>
      <c r="BF24" s="20">
        <v>24079</v>
      </c>
      <c r="BG24" s="20">
        <v>82776</v>
      </c>
      <c r="BH24" s="42">
        <v>50</v>
      </c>
      <c r="BI24" s="73">
        <v>1607</v>
      </c>
      <c r="BJ24" s="74">
        <v>193438</v>
      </c>
      <c r="BK24" s="1">
        <v>174280</v>
      </c>
      <c r="BO24" s="48">
        <v>47547.031000000003</v>
      </c>
      <c r="BP24" s="22">
        <v>42627.253999999994</v>
      </c>
      <c r="BT24" s="49">
        <v>116091</v>
      </c>
      <c r="BU24" s="1">
        <v>107412</v>
      </c>
      <c r="BV24" s="75">
        <v>68445</v>
      </c>
      <c r="BW24" s="76">
        <v>30197</v>
      </c>
      <c r="CA24" s="28">
        <v>78570</v>
      </c>
      <c r="CB24" s="31">
        <v>52247</v>
      </c>
    </row>
    <row r="25" spans="1:80" ht="12">
      <c r="A25" s="65">
        <v>1</v>
      </c>
      <c r="B25" s="65" t="s">
        <v>99</v>
      </c>
      <c r="C25" s="65" t="s">
        <v>98</v>
      </c>
      <c r="D25" s="65" t="s">
        <v>37</v>
      </c>
      <c r="E25" s="1" t="s">
        <v>4</v>
      </c>
      <c r="F25" s="1">
        <v>3</v>
      </c>
      <c r="G25" s="1" t="s">
        <v>5</v>
      </c>
      <c r="H25" s="17">
        <v>199693</v>
      </c>
      <c r="I25" s="17">
        <v>187922</v>
      </c>
      <c r="J25" s="7">
        <v>1305</v>
      </c>
      <c r="K25" s="1">
        <v>962</v>
      </c>
      <c r="M25" s="66">
        <v>75441</v>
      </c>
      <c r="N25" s="66">
        <v>49366</v>
      </c>
      <c r="P25" s="22">
        <f t="shared" si="0"/>
        <v>124252</v>
      </c>
      <c r="Q25" s="22">
        <f t="shared" si="1"/>
        <v>138556</v>
      </c>
      <c r="S25" s="22">
        <v>1172</v>
      </c>
      <c r="T25" s="17">
        <v>1079</v>
      </c>
      <c r="X25" s="66">
        <v>1145</v>
      </c>
      <c r="Y25" s="67">
        <v>900</v>
      </c>
      <c r="AA25" s="68">
        <v>129606</v>
      </c>
      <c r="AB25" s="69">
        <v>140883</v>
      </c>
      <c r="AE25" s="20">
        <v>18543</v>
      </c>
      <c r="AF25" s="1">
        <v>12771</v>
      </c>
      <c r="AH25" s="70">
        <v>16555</v>
      </c>
      <c r="AI25" s="25">
        <v>16948</v>
      </c>
      <c r="AK25" s="28">
        <v>28707</v>
      </c>
      <c r="AL25" s="29">
        <v>27400</v>
      </c>
      <c r="AN25" s="20">
        <v>8671</v>
      </c>
      <c r="AO25" s="71">
        <v>6974</v>
      </c>
      <c r="AQ25" s="20">
        <v>7909</v>
      </c>
      <c r="AR25" s="17">
        <v>7596</v>
      </c>
      <c r="AT25" s="36">
        <v>47300</v>
      </c>
      <c r="AU25" s="36">
        <v>38700</v>
      </c>
      <c r="AV25" s="36">
        <v>16700</v>
      </c>
      <c r="AW25" s="36">
        <v>43100</v>
      </c>
      <c r="AX25" s="20">
        <v>18543</v>
      </c>
      <c r="AY25" s="20">
        <f t="shared" si="2"/>
        <v>82361</v>
      </c>
      <c r="AZ25" s="20">
        <v>12903</v>
      </c>
      <c r="BA25" s="20">
        <f t="shared" si="3"/>
        <v>113807</v>
      </c>
      <c r="BB25" s="72">
        <f t="shared" si="4"/>
        <v>877083900</v>
      </c>
      <c r="BC25" s="72">
        <f t="shared" si="5"/>
        <v>3187370700</v>
      </c>
      <c r="BD25" s="72">
        <f t="shared" si="6"/>
        <v>215480100</v>
      </c>
      <c r="BE25" s="72">
        <f t="shared" si="7"/>
        <v>4279934700</v>
      </c>
      <c r="BF25" s="20">
        <v>16484</v>
      </c>
      <c r="BG25" s="20">
        <v>65877</v>
      </c>
      <c r="BH25" s="42">
        <v>90</v>
      </c>
      <c r="BI25" s="73">
        <v>1171</v>
      </c>
      <c r="BJ25" s="74">
        <v>194506</v>
      </c>
      <c r="BK25" s="1">
        <v>176958</v>
      </c>
      <c r="BO25" s="48">
        <v>21752.235000000001</v>
      </c>
      <c r="BP25" s="22">
        <v>20453.956999999999</v>
      </c>
      <c r="BT25" s="49">
        <v>78757</v>
      </c>
      <c r="BU25" s="1">
        <v>78884</v>
      </c>
      <c r="BV25" s="75">
        <v>51642</v>
      </c>
      <c r="BW25" s="76">
        <v>28144</v>
      </c>
      <c r="CA25" s="28">
        <v>60721</v>
      </c>
      <c r="CB25" s="31">
        <v>47756</v>
      </c>
    </row>
    <row r="26" spans="1:80" ht="12">
      <c r="A26" s="65">
        <v>1</v>
      </c>
      <c r="B26" s="65" t="s">
        <v>101</v>
      </c>
      <c r="C26" s="65" t="s">
        <v>100</v>
      </c>
      <c r="D26" s="65" t="s">
        <v>38</v>
      </c>
      <c r="E26" s="1" t="s">
        <v>6</v>
      </c>
      <c r="F26" s="1">
        <v>2</v>
      </c>
      <c r="G26" s="1" t="s">
        <v>7</v>
      </c>
      <c r="H26" s="17">
        <v>307984</v>
      </c>
      <c r="I26" s="17">
        <v>243905</v>
      </c>
      <c r="J26" s="7">
        <v>1418</v>
      </c>
      <c r="K26" s="1">
        <v>715</v>
      </c>
      <c r="M26" s="66">
        <v>165610</v>
      </c>
      <c r="N26" s="66">
        <v>93129</v>
      </c>
      <c r="P26" s="22">
        <f t="shared" si="0"/>
        <v>142374</v>
      </c>
      <c r="Q26" s="22">
        <f t="shared" si="1"/>
        <v>150776</v>
      </c>
      <c r="S26" s="22">
        <v>769</v>
      </c>
      <c r="T26" s="17">
        <v>757</v>
      </c>
      <c r="X26" s="66">
        <v>571</v>
      </c>
      <c r="Y26" s="67">
        <v>339</v>
      </c>
      <c r="AA26" s="68">
        <v>89216</v>
      </c>
      <c r="AB26" s="69">
        <v>96130</v>
      </c>
      <c r="AE26" s="20">
        <v>21742</v>
      </c>
      <c r="AF26" s="1">
        <v>8448</v>
      </c>
      <c r="AH26" s="70">
        <v>12602</v>
      </c>
      <c r="AI26" s="25">
        <v>10355</v>
      </c>
      <c r="AK26" s="28">
        <v>70631</v>
      </c>
      <c r="AL26" s="29">
        <v>57225</v>
      </c>
      <c r="AN26" s="20">
        <v>24598</v>
      </c>
      <c r="AO26" s="71">
        <v>12891</v>
      </c>
      <c r="AQ26" s="20">
        <v>6776</v>
      </c>
      <c r="AR26" s="17">
        <v>5471</v>
      </c>
      <c r="AT26" s="36">
        <v>12600</v>
      </c>
      <c r="AU26" s="36">
        <v>21800</v>
      </c>
      <c r="AV26" s="36">
        <v>10600</v>
      </c>
      <c r="AW26" s="36">
        <v>21700</v>
      </c>
      <c r="AX26" s="20">
        <v>21742</v>
      </c>
      <c r="AY26" s="20">
        <f t="shared" si="2"/>
        <v>97120</v>
      </c>
      <c r="AZ26" s="20">
        <v>13211</v>
      </c>
      <c r="BA26" s="20">
        <f t="shared" si="3"/>
        <v>132073</v>
      </c>
      <c r="BB26" s="72">
        <f t="shared" si="4"/>
        <v>273949200</v>
      </c>
      <c r="BC26" s="72">
        <f t="shared" si="5"/>
        <v>2117216000</v>
      </c>
      <c r="BD26" s="72">
        <f t="shared" si="6"/>
        <v>140036600</v>
      </c>
      <c r="BE26" s="72">
        <f t="shared" si="7"/>
        <v>2531201800</v>
      </c>
      <c r="BF26" s="20">
        <v>26408</v>
      </c>
      <c r="BG26" s="20">
        <v>70712</v>
      </c>
      <c r="BH26" s="42">
        <v>0</v>
      </c>
      <c r="BI26" s="73">
        <v>1231</v>
      </c>
      <c r="BJ26" s="74">
        <v>113358</v>
      </c>
      <c r="BK26" s="1">
        <v>93506</v>
      </c>
      <c r="BO26" s="48">
        <v>50025.056000000004</v>
      </c>
      <c r="BP26" s="22">
        <v>44964.794999999998</v>
      </c>
      <c r="BT26" s="49">
        <v>101519</v>
      </c>
      <c r="BU26" s="1">
        <v>91821</v>
      </c>
      <c r="BV26" s="75">
        <v>114285</v>
      </c>
      <c r="BW26" s="76">
        <v>42650</v>
      </c>
      <c r="CA26" s="28">
        <v>69572</v>
      </c>
      <c r="CB26" s="31">
        <v>35463</v>
      </c>
    </row>
    <row r="27" spans="1:80" ht="12">
      <c r="A27" s="65">
        <v>1</v>
      </c>
      <c r="B27" s="65" t="s">
        <v>103</v>
      </c>
      <c r="C27" s="65" t="s">
        <v>102</v>
      </c>
      <c r="D27" s="65" t="s">
        <v>39</v>
      </c>
      <c r="E27" s="1" t="s">
        <v>4</v>
      </c>
      <c r="F27" s="1">
        <v>3</v>
      </c>
      <c r="G27" s="1" t="s">
        <v>5</v>
      </c>
      <c r="H27" s="17">
        <v>278970</v>
      </c>
      <c r="I27" s="17">
        <v>238638</v>
      </c>
      <c r="J27" s="7">
        <v>1030</v>
      </c>
      <c r="K27" s="1">
        <v>512</v>
      </c>
      <c r="M27" s="66">
        <v>103181</v>
      </c>
      <c r="N27" s="66">
        <v>57842</v>
      </c>
      <c r="P27" s="22">
        <f t="shared" si="0"/>
        <v>175789</v>
      </c>
      <c r="Q27" s="22">
        <f t="shared" si="1"/>
        <v>180796</v>
      </c>
      <c r="S27" s="22">
        <v>1790</v>
      </c>
      <c r="T27" s="17">
        <v>1451</v>
      </c>
      <c r="X27" s="66">
        <v>653</v>
      </c>
      <c r="Y27" s="67">
        <v>351</v>
      </c>
      <c r="AA27" s="68">
        <v>118646</v>
      </c>
      <c r="AB27" s="69">
        <v>151587</v>
      </c>
      <c r="AE27" s="20">
        <v>23437</v>
      </c>
      <c r="AF27" s="1">
        <v>16372</v>
      </c>
      <c r="AH27" s="70">
        <v>15851</v>
      </c>
      <c r="AI27" s="25">
        <v>16685</v>
      </c>
      <c r="AK27" s="28">
        <v>41255</v>
      </c>
      <c r="AL27" s="29">
        <v>41151</v>
      </c>
      <c r="AN27" s="20">
        <v>10562</v>
      </c>
      <c r="AO27" s="71">
        <v>8435</v>
      </c>
      <c r="AQ27" s="20">
        <v>10527</v>
      </c>
      <c r="AR27" s="17">
        <v>10385</v>
      </c>
      <c r="AT27" s="36">
        <v>19700</v>
      </c>
      <c r="AU27" s="36">
        <v>29000</v>
      </c>
      <c r="AV27" s="36">
        <v>13600</v>
      </c>
      <c r="AW27" s="36">
        <v>29400</v>
      </c>
      <c r="AX27" s="20">
        <v>23437</v>
      </c>
      <c r="AY27" s="20">
        <f t="shared" si="2"/>
        <v>95575</v>
      </c>
      <c r="AZ27" s="20">
        <v>19026</v>
      </c>
      <c r="BA27" s="20">
        <f t="shared" si="3"/>
        <v>138038</v>
      </c>
      <c r="BB27" s="72">
        <f t="shared" si="4"/>
        <v>461708900</v>
      </c>
      <c r="BC27" s="72">
        <f t="shared" si="5"/>
        <v>2771675000</v>
      </c>
      <c r="BD27" s="72">
        <f t="shared" si="6"/>
        <v>258753600</v>
      </c>
      <c r="BE27" s="72">
        <f t="shared" si="7"/>
        <v>3492137500</v>
      </c>
      <c r="BF27" s="20">
        <v>23948</v>
      </c>
      <c r="BG27" s="20">
        <v>71627</v>
      </c>
      <c r="BH27" s="42">
        <v>60</v>
      </c>
      <c r="BI27" s="73">
        <v>1733</v>
      </c>
      <c r="BJ27" s="74">
        <v>86350</v>
      </c>
      <c r="BK27" s="1">
        <v>71695</v>
      </c>
      <c r="BO27" s="48">
        <v>28234.445999999996</v>
      </c>
      <c r="BP27" s="22">
        <v>23068.792000000001</v>
      </c>
      <c r="BT27" s="49">
        <v>99105</v>
      </c>
      <c r="BU27" s="1">
        <v>92288</v>
      </c>
      <c r="BV27" s="75">
        <v>66046</v>
      </c>
      <c r="BW27" s="76">
        <v>28468</v>
      </c>
      <c r="CA27" s="28">
        <v>67509</v>
      </c>
      <c r="CB27" s="31">
        <v>38717</v>
      </c>
    </row>
    <row r="28" spans="1:80" ht="12">
      <c r="A28" s="65">
        <v>1</v>
      </c>
      <c r="B28" s="65" t="s">
        <v>105</v>
      </c>
      <c r="C28" s="65" t="s">
        <v>104</v>
      </c>
      <c r="D28" s="65" t="s">
        <v>40</v>
      </c>
      <c r="E28" s="1" t="s">
        <v>4</v>
      </c>
      <c r="F28" s="1">
        <v>3</v>
      </c>
      <c r="G28" s="1" t="s">
        <v>5</v>
      </c>
      <c r="H28" s="17">
        <v>186990</v>
      </c>
      <c r="I28" s="17">
        <v>172336</v>
      </c>
      <c r="J28" s="7">
        <v>1353</v>
      </c>
      <c r="K28" s="1">
        <v>1164</v>
      </c>
      <c r="M28" s="66">
        <v>45433</v>
      </c>
      <c r="N28" s="66">
        <v>33604</v>
      </c>
      <c r="P28" s="22">
        <f t="shared" si="0"/>
        <v>141557</v>
      </c>
      <c r="Q28" s="22">
        <f t="shared" si="1"/>
        <v>138732</v>
      </c>
      <c r="S28" s="22">
        <v>1536</v>
      </c>
      <c r="T28" s="17">
        <v>1179</v>
      </c>
      <c r="X28" s="66">
        <v>2621</v>
      </c>
      <c r="Y28" s="67">
        <v>2181</v>
      </c>
      <c r="AA28" s="68">
        <v>160725</v>
      </c>
      <c r="AB28" s="69">
        <v>156785</v>
      </c>
      <c r="AE28" s="20">
        <v>20467</v>
      </c>
      <c r="AF28" s="1">
        <v>15870</v>
      </c>
      <c r="AH28" s="70">
        <v>21299</v>
      </c>
      <c r="AI28" s="25">
        <v>21064</v>
      </c>
      <c r="AK28" s="28">
        <v>15108</v>
      </c>
      <c r="AL28" s="29">
        <v>16833</v>
      </c>
      <c r="AN28" s="20">
        <v>4468</v>
      </c>
      <c r="AO28" s="71">
        <v>4360</v>
      </c>
      <c r="AQ28" s="20">
        <v>7260</v>
      </c>
      <c r="AR28" s="17">
        <v>6093</v>
      </c>
      <c r="AT28" s="36">
        <v>39500</v>
      </c>
      <c r="AU28" s="36">
        <v>54700</v>
      </c>
      <c r="AV28" s="36">
        <v>18500</v>
      </c>
      <c r="AW28" s="36">
        <v>56300</v>
      </c>
      <c r="AX28" s="20">
        <v>20467</v>
      </c>
      <c r="AY28" s="20">
        <f t="shared" si="2"/>
        <v>75718</v>
      </c>
      <c r="AZ28" s="20">
        <v>13794</v>
      </c>
      <c r="BA28" s="20">
        <f t="shared" si="3"/>
        <v>109979</v>
      </c>
      <c r="BB28" s="72">
        <f t="shared" si="4"/>
        <v>808446500</v>
      </c>
      <c r="BC28" s="72">
        <f t="shared" si="5"/>
        <v>4141774600</v>
      </c>
      <c r="BD28" s="72">
        <f t="shared" si="6"/>
        <v>255189000</v>
      </c>
      <c r="BE28" s="72">
        <f t="shared" si="7"/>
        <v>5205410100</v>
      </c>
      <c r="BF28" s="20">
        <v>14207</v>
      </c>
      <c r="BG28" s="20">
        <v>61511</v>
      </c>
      <c r="BH28" s="42">
        <v>160</v>
      </c>
      <c r="BI28" s="73">
        <v>1153</v>
      </c>
      <c r="BJ28" s="74">
        <v>474612</v>
      </c>
      <c r="BK28" s="1">
        <v>433374</v>
      </c>
      <c r="BO28" s="48">
        <v>16995.749999999996</v>
      </c>
      <c r="BP28" s="22">
        <v>15384.574999999999</v>
      </c>
      <c r="BT28" s="49">
        <v>79835</v>
      </c>
      <c r="BU28" s="1">
        <v>76146</v>
      </c>
      <c r="BV28" s="75">
        <v>38925</v>
      </c>
      <c r="BW28" s="76">
        <v>26523</v>
      </c>
      <c r="CA28" s="28">
        <v>70783</v>
      </c>
      <c r="CB28" s="31">
        <v>54809</v>
      </c>
    </row>
    <row r="29" spans="1:80" ht="12">
      <c r="A29" s="65">
        <v>1</v>
      </c>
      <c r="B29" s="65" t="s">
        <v>107</v>
      </c>
      <c r="C29" s="65" t="s">
        <v>106</v>
      </c>
      <c r="D29" s="65" t="s">
        <v>41</v>
      </c>
      <c r="E29" s="1" t="s">
        <v>6</v>
      </c>
      <c r="F29" s="1">
        <v>2</v>
      </c>
      <c r="G29" s="1" t="s">
        <v>7</v>
      </c>
      <c r="H29" s="17">
        <v>288283</v>
      </c>
      <c r="I29" s="17">
        <v>244861</v>
      </c>
      <c r="J29" s="7">
        <v>3178</v>
      </c>
      <c r="K29" s="1">
        <v>1493</v>
      </c>
      <c r="M29" s="66">
        <v>113753</v>
      </c>
      <c r="N29" s="66">
        <v>74340</v>
      </c>
      <c r="P29" s="22">
        <f t="shared" si="0"/>
        <v>174530</v>
      </c>
      <c r="Q29" s="22">
        <f t="shared" si="1"/>
        <v>170521</v>
      </c>
      <c r="S29" s="22">
        <v>935</v>
      </c>
      <c r="T29" s="17">
        <v>875</v>
      </c>
      <c r="X29" s="66">
        <v>2510</v>
      </c>
      <c r="Y29" s="67">
        <v>1257</v>
      </c>
      <c r="AA29" s="68">
        <v>156349</v>
      </c>
      <c r="AB29" s="69">
        <v>154316</v>
      </c>
      <c r="AE29" s="20">
        <v>22386</v>
      </c>
      <c r="AF29" s="1">
        <v>13763</v>
      </c>
      <c r="AH29" s="70">
        <v>25770</v>
      </c>
      <c r="AI29" s="25">
        <v>18296</v>
      </c>
      <c r="AK29" s="28">
        <v>45071</v>
      </c>
      <c r="AL29" s="29">
        <v>43593</v>
      </c>
      <c r="AN29" s="20">
        <v>17077</v>
      </c>
      <c r="AO29" s="71">
        <v>12945</v>
      </c>
      <c r="AQ29" s="20">
        <v>12717</v>
      </c>
      <c r="AR29" s="17">
        <v>8169</v>
      </c>
      <c r="AT29" s="36">
        <v>28500</v>
      </c>
      <c r="AU29" s="36">
        <v>33400</v>
      </c>
      <c r="AV29" s="36">
        <v>13600</v>
      </c>
      <c r="AW29" s="36">
        <v>35400</v>
      </c>
      <c r="AX29" s="20">
        <v>22386</v>
      </c>
      <c r="AY29" s="20">
        <f t="shared" si="2"/>
        <v>116900</v>
      </c>
      <c r="AZ29" s="20">
        <v>12940</v>
      </c>
      <c r="BA29" s="20">
        <f t="shared" si="3"/>
        <v>152226</v>
      </c>
      <c r="BB29" s="72">
        <f t="shared" si="4"/>
        <v>638001000</v>
      </c>
      <c r="BC29" s="72">
        <f t="shared" si="5"/>
        <v>3904460000</v>
      </c>
      <c r="BD29" s="72">
        <f t="shared" si="6"/>
        <v>175984000</v>
      </c>
      <c r="BE29" s="72">
        <f t="shared" si="7"/>
        <v>4718445000</v>
      </c>
      <c r="BF29" s="20">
        <v>22225</v>
      </c>
      <c r="BG29" s="20">
        <v>94675</v>
      </c>
      <c r="BH29" s="42">
        <v>30</v>
      </c>
      <c r="BI29" s="73">
        <v>1340</v>
      </c>
      <c r="BJ29" s="74">
        <v>590029</v>
      </c>
      <c r="BK29" s="1">
        <v>477946</v>
      </c>
      <c r="BO29" s="48">
        <v>57059.121000000006</v>
      </c>
      <c r="BP29" s="22">
        <v>52164.355000000003</v>
      </c>
      <c r="BT29" s="49">
        <v>120422</v>
      </c>
      <c r="BU29" s="1">
        <v>105806</v>
      </c>
      <c r="BV29" s="75">
        <v>70707</v>
      </c>
      <c r="BW29" s="76">
        <v>31754</v>
      </c>
      <c r="CA29" s="28">
        <v>97150</v>
      </c>
      <c r="CB29" s="31">
        <v>62319</v>
      </c>
    </row>
    <row r="30" spans="1:80" ht="12">
      <c r="A30" s="65">
        <v>1</v>
      </c>
      <c r="B30" s="65" t="s">
        <v>109</v>
      </c>
      <c r="C30" s="65" t="s">
        <v>108</v>
      </c>
      <c r="D30" s="65" t="s">
        <v>42</v>
      </c>
      <c r="E30" s="1" t="s">
        <v>4</v>
      </c>
      <c r="F30" s="1">
        <v>3</v>
      </c>
      <c r="G30" s="1" t="s">
        <v>5</v>
      </c>
      <c r="H30" s="17">
        <v>190146</v>
      </c>
      <c r="I30" s="17">
        <v>179764</v>
      </c>
      <c r="J30" s="7">
        <v>480</v>
      </c>
      <c r="K30" s="1">
        <v>352</v>
      </c>
      <c r="M30" s="66">
        <v>37778</v>
      </c>
      <c r="N30" s="66">
        <v>21327</v>
      </c>
      <c r="P30" s="22">
        <f t="shared" si="0"/>
        <v>152368</v>
      </c>
      <c r="Q30" s="22">
        <f t="shared" si="1"/>
        <v>158437</v>
      </c>
      <c r="S30" s="22">
        <v>1363</v>
      </c>
      <c r="T30" s="17">
        <v>1226</v>
      </c>
      <c r="X30" s="66">
        <v>364</v>
      </c>
      <c r="Y30" s="67">
        <v>275</v>
      </c>
      <c r="AA30" s="68">
        <v>149449</v>
      </c>
      <c r="AB30" s="69">
        <v>160351</v>
      </c>
      <c r="AE30" s="20">
        <v>15819</v>
      </c>
      <c r="AF30" s="1">
        <v>12598</v>
      </c>
      <c r="AH30" s="70">
        <v>12535</v>
      </c>
      <c r="AI30" s="25">
        <v>14466</v>
      </c>
      <c r="AK30" s="28">
        <v>22383</v>
      </c>
      <c r="AL30" s="29">
        <v>29718</v>
      </c>
      <c r="AN30" s="20">
        <v>7458</v>
      </c>
      <c r="AO30" s="71">
        <v>7513</v>
      </c>
      <c r="AQ30" s="20">
        <v>5825</v>
      </c>
      <c r="AR30" s="17">
        <v>7364</v>
      </c>
      <c r="AT30" s="36">
        <v>19700</v>
      </c>
      <c r="AU30" s="36">
        <v>28600</v>
      </c>
      <c r="AV30" s="36">
        <v>13800</v>
      </c>
      <c r="AW30" s="36">
        <v>29100</v>
      </c>
      <c r="AX30" s="20">
        <v>15819</v>
      </c>
      <c r="AY30" s="20">
        <f t="shared" si="2"/>
        <v>78613</v>
      </c>
      <c r="AZ30" s="20">
        <v>15461</v>
      </c>
      <c r="BA30" s="20">
        <f t="shared" si="3"/>
        <v>109893</v>
      </c>
      <c r="BB30" s="72">
        <f t="shared" si="4"/>
        <v>311634300</v>
      </c>
      <c r="BC30" s="72">
        <f t="shared" si="5"/>
        <v>2248331800</v>
      </c>
      <c r="BD30" s="72">
        <f t="shared" si="6"/>
        <v>213361800</v>
      </c>
      <c r="BE30" s="72">
        <f t="shared" si="7"/>
        <v>2773327900</v>
      </c>
      <c r="BF30" s="20">
        <v>18502</v>
      </c>
      <c r="BG30" s="20">
        <v>60111</v>
      </c>
      <c r="BH30" s="42">
        <v>80</v>
      </c>
      <c r="BI30" s="73">
        <v>1371</v>
      </c>
      <c r="BJ30" s="74">
        <v>265526</v>
      </c>
      <c r="BK30" s="1">
        <v>228771</v>
      </c>
      <c r="BO30" s="48">
        <v>18852.220999999998</v>
      </c>
      <c r="BP30" s="22">
        <v>17291.652000000002</v>
      </c>
      <c r="BT30" s="49">
        <v>78174</v>
      </c>
      <c r="BU30" s="1">
        <v>76402</v>
      </c>
      <c r="BV30" s="75">
        <v>28930</v>
      </c>
      <c r="BW30" s="76">
        <v>13842</v>
      </c>
      <c r="CA30" s="28">
        <v>40707</v>
      </c>
      <c r="CB30" s="31">
        <v>25779</v>
      </c>
    </row>
    <row r="31" spans="1:80" ht="12">
      <c r="A31" s="65">
        <v>1</v>
      </c>
      <c r="B31" s="65" t="s">
        <v>111</v>
      </c>
      <c r="C31" s="65" t="s">
        <v>110</v>
      </c>
      <c r="D31" s="65" t="s">
        <v>43</v>
      </c>
      <c r="E31" s="1" t="s">
        <v>6</v>
      </c>
      <c r="F31" s="1">
        <v>2</v>
      </c>
      <c r="G31" s="1" t="s">
        <v>7</v>
      </c>
      <c r="H31" s="17">
        <v>254096</v>
      </c>
      <c r="I31" s="17">
        <v>196119</v>
      </c>
      <c r="J31" s="7">
        <v>3014</v>
      </c>
      <c r="K31" s="1">
        <v>851</v>
      </c>
      <c r="M31" s="66">
        <v>109523</v>
      </c>
      <c r="N31" s="66">
        <v>68119</v>
      </c>
      <c r="P31" s="22">
        <f t="shared" si="0"/>
        <v>144573</v>
      </c>
      <c r="Q31" s="22">
        <f t="shared" si="1"/>
        <v>128000</v>
      </c>
      <c r="S31" s="22">
        <v>534</v>
      </c>
      <c r="T31" s="17">
        <v>487</v>
      </c>
      <c r="X31" s="66">
        <v>2143</v>
      </c>
      <c r="Y31" s="67">
        <v>820</v>
      </c>
      <c r="AA31" s="68">
        <v>114819</v>
      </c>
      <c r="AB31" s="69">
        <v>100799</v>
      </c>
      <c r="AE31" s="20">
        <v>16336</v>
      </c>
      <c r="AF31" s="1">
        <v>8644</v>
      </c>
      <c r="AH31" s="70">
        <v>23432</v>
      </c>
      <c r="AI31" s="25">
        <v>13935</v>
      </c>
      <c r="AK31" s="28">
        <v>48575</v>
      </c>
      <c r="AL31" s="29">
        <v>45798</v>
      </c>
      <c r="AN31" s="20">
        <v>11536</v>
      </c>
      <c r="AO31" s="71">
        <v>7829</v>
      </c>
      <c r="AQ31" s="20">
        <v>18096</v>
      </c>
      <c r="AR31" s="17">
        <v>9692</v>
      </c>
      <c r="AT31" s="36">
        <v>20800</v>
      </c>
      <c r="AU31" s="36">
        <v>36800</v>
      </c>
      <c r="AV31" s="36">
        <v>13700</v>
      </c>
      <c r="AW31" s="36">
        <v>37400</v>
      </c>
      <c r="AX31" s="20">
        <v>16336</v>
      </c>
      <c r="AY31" s="20">
        <f t="shared" si="2"/>
        <v>96883</v>
      </c>
      <c r="AZ31" s="20">
        <v>9262</v>
      </c>
      <c r="BA31" s="20">
        <f t="shared" si="3"/>
        <v>122481</v>
      </c>
      <c r="BB31" s="72">
        <f t="shared" si="4"/>
        <v>339788800</v>
      </c>
      <c r="BC31" s="72">
        <f t="shared" si="5"/>
        <v>3565294400</v>
      </c>
      <c r="BD31" s="72">
        <f t="shared" si="6"/>
        <v>126889400</v>
      </c>
      <c r="BE31" s="72">
        <f t="shared" si="7"/>
        <v>4031972600</v>
      </c>
      <c r="BF31" s="20">
        <v>18852</v>
      </c>
      <c r="BG31" s="20">
        <v>78031</v>
      </c>
      <c r="BH31" s="42">
        <v>0</v>
      </c>
      <c r="BI31" s="73">
        <v>1013</v>
      </c>
      <c r="BJ31" s="74">
        <v>209819</v>
      </c>
      <c r="BK31" s="1">
        <v>193801</v>
      </c>
      <c r="BO31" s="48">
        <v>49592.92</v>
      </c>
      <c r="BP31" s="22">
        <v>41735.300999999999</v>
      </c>
      <c r="BT31" s="49">
        <v>101257</v>
      </c>
      <c r="BU31" s="1">
        <v>78530</v>
      </c>
      <c r="BV31" s="75">
        <v>77204</v>
      </c>
      <c r="BW31" s="76">
        <v>27992</v>
      </c>
      <c r="CA31" s="28">
        <v>82061</v>
      </c>
      <c r="CB31" s="31">
        <v>41784</v>
      </c>
    </row>
    <row r="32" spans="1:80" ht="12">
      <c r="A32" s="65">
        <v>1</v>
      </c>
      <c r="B32" s="65" t="s">
        <v>113</v>
      </c>
      <c r="C32" s="65" t="s">
        <v>112</v>
      </c>
      <c r="D32" s="65" t="s">
        <v>44</v>
      </c>
      <c r="E32" s="1" t="s">
        <v>4</v>
      </c>
      <c r="F32" s="1">
        <v>3</v>
      </c>
      <c r="G32" s="1" t="s">
        <v>5</v>
      </c>
      <c r="H32" s="17">
        <v>258249</v>
      </c>
      <c r="I32" s="17">
        <v>218344</v>
      </c>
      <c r="J32" s="7">
        <v>1340</v>
      </c>
      <c r="K32" s="1">
        <v>750</v>
      </c>
      <c r="M32" s="66">
        <v>99892</v>
      </c>
      <c r="N32" s="66">
        <v>55108</v>
      </c>
      <c r="P32" s="22">
        <f t="shared" si="0"/>
        <v>158357</v>
      </c>
      <c r="Q32" s="22">
        <f t="shared" si="1"/>
        <v>163236</v>
      </c>
      <c r="S32" s="22">
        <v>1257</v>
      </c>
      <c r="T32" s="17">
        <v>1202</v>
      </c>
      <c r="X32" s="66">
        <v>666</v>
      </c>
      <c r="Y32" s="67">
        <v>397</v>
      </c>
      <c r="AA32" s="68">
        <v>134799</v>
      </c>
      <c r="AB32" s="69">
        <v>140803</v>
      </c>
      <c r="AE32" s="20">
        <v>23690</v>
      </c>
      <c r="AF32" s="1">
        <v>11702</v>
      </c>
      <c r="AH32" s="70">
        <v>13233</v>
      </c>
      <c r="AI32" s="25">
        <v>12923</v>
      </c>
      <c r="AK32" s="28">
        <v>49673</v>
      </c>
      <c r="AL32" s="29">
        <v>44411</v>
      </c>
      <c r="AN32" s="20">
        <v>16109</v>
      </c>
      <c r="AO32" s="71">
        <v>10236</v>
      </c>
      <c r="AQ32" s="20">
        <v>5728</v>
      </c>
      <c r="AR32" s="17">
        <v>6734</v>
      </c>
      <c r="AT32" s="36">
        <v>13400</v>
      </c>
      <c r="AU32" s="36">
        <v>24700</v>
      </c>
      <c r="AV32" s="36">
        <v>13100</v>
      </c>
      <c r="AW32" s="36">
        <v>24400</v>
      </c>
      <c r="AX32" s="20">
        <v>23690</v>
      </c>
      <c r="AY32" s="20">
        <f t="shared" si="2"/>
        <v>91274</v>
      </c>
      <c r="AZ32" s="20">
        <v>15335</v>
      </c>
      <c r="BA32" s="20">
        <f t="shared" si="3"/>
        <v>130299</v>
      </c>
      <c r="BB32" s="72">
        <f t="shared" si="4"/>
        <v>317446000</v>
      </c>
      <c r="BC32" s="72">
        <f t="shared" si="5"/>
        <v>2254467800</v>
      </c>
      <c r="BD32" s="72">
        <f t="shared" si="6"/>
        <v>200888500</v>
      </c>
      <c r="BE32" s="72">
        <f t="shared" si="7"/>
        <v>2772802300</v>
      </c>
      <c r="BF32" s="20">
        <v>21889</v>
      </c>
      <c r="BG32" s="20">
        <v>69385</v>
      </c>
      <c r="BH32" s="42">
        <v>40</v>
      </c>
      <c r="BI32" s="73">
        <v>1340</v>
      </c>
      <c r="BJ32" s="74">
        <v>276530</v>
      </c>
      <c r="BK32" s="1">
        <v>234751</v>
      </c>
      <c r="BO32" s="48">
        <v>36783.305999999997</v>
      </c>
      <c r="BP32" s="22">
        <v>32176.227999999999</v>
      </c>
      <c r="BT32" s="49">
        <v>96861</v>
      </c>
      <c r="BU32" s="1">
        <v>89788</v>
      </c>
      <c r="BV32" s="75">
        <v>73097</v>
      </c>
      <c r="BW32" s="76">
        <v>31291</v>
      </c>
      <c r="CA32" s="28">
        <v>57561</v>
      </c>
      <c r="CB32" s="31">
        <v>37044</v>
      </c>
    </row>
    <row r="33" spans="1:85" ht="12">
      <c r="A33" s="65">
        <v>1</v>
      </c>
      <c r="B33" s="65" t="s">
        <v>115</v>
      </c>
      <c r="C33" s="65" t="s">
        <v>114</v>
      </c>
      <c r="D33" s="65" t="s">
        <v>45</v>
      </c>
      <c r="E33" s="1" t="s">
        <v>6</v>
      </c>
      <c r="F33" s="1">
        <v>2</v>
      </c>
      <c r="G33" s="1" t="s">
        <v>7</v>
      </c>
      <c r="H33" s="17">
        <v>306995</v>
      </c>
      <c r="I33" s="17">
        <v>260382</v>
      </c>
      <c r="J33" s="7">
        <v>3804</v>
      </c>
      <c r="K33" s="1">
        <v>2191</v>
      </c>
      <c r="M33" s="66">
        <v>108649</v>
      </c>
      <c r="N33" s="66">
        <v>70221</v>
      </c>
      <c r="P33" s="22">
        <f t="shared" si="0"/>
        <v>198346</v>
      </c>
      <c r="Q33" s="22">
        <f t="shared" si="1"/>
        <v>190161</v>
      </c>
      <c r="S33" s="22">
        <v>1338</v>
      </c>
      <c r="T33" s="17">
        <v>1260</v>
      </c>
      <c r="X33" s="66">
        <v>3271</v>
      </c>
      <c r="Y33" s="67">
        <v>1898</v>
      </c>
      <c r="AA33" s="68">
        <v>219216</v>
      </c>
      <c r="AB33" s="69">
        <v>202978</v>
      </c>
      <c r="AE33" s="20">
        <v>29535</v>
      </c>
      <c r="AF33" s="1">
        <v>18877</v>
      </c>
      <c r="AH33" s="70">
        <v>39408</v>
      </c>
      <c r="AI33" s="25">
        <v>32490</v>
      </c>
      <c r="AK33" s="28">
        <v>37568</v>
      </c>
      <c r="AL33" s="29">
        <v>32117</v>
      </c>
      <c r="AN33" s="20">
        <v>10552</v>
      </c>
      <c r="AO33" s="71">
        <v>8371</v>
      </c>
      <c r="AQ33" s="20">
        <v>19244</v>
      </c>
      <c r="AR33" s="17">
        <v>13948</v>
      </c>
      <c r="AT33" s="36">
        <v>46400</v>
      </c>
      <c r="AU33" s="36">
        <v>46200</v>
      </c>
      <c r="AV33" s="36">
        <v>17200</v>
      </c>
      <c r="AW33" s="36">
        <v>50700</v>
      </c>
      <c r="AX33" s="20">
        <v>29535</v>
      </c>
      <c r="AY33" s="20">
        <f t="shared" si="2"/>
        <v>142933</v>
      </c>
      <c r="AZ33" s="20">
        <v>15140</v>
      </c>
      <c r="BA33" s="20">
        <f t="shared" si="3"/>
        <v>187608</v>
      </c>
      <c r="BB33" s="72">
        <f t="shared" si="4"/>
        <v>1370424000</v>
      </c>
      <c r="BC33" s="72">
        <f t="shared" si="5"/>
        <v>6603504600</v>
      </c>
      <c r="BD33" s="72">
        <f t="shared" si="6"/>
        <v>260408000</v>
      </c>
      <c r="BE33" s="72">
        <f t="shared" si="7"/>
        <v>8234336600</v>
      </c>
      <c r="BF33" s="20">
        <v>18968</v>
      </c>
      <c r="BG33" s="20">
        <v>123965</v>
      </c>
      <c r="BH33" s="42">
        <v>150</v>
      </c>
      <c r="BI33" s="73">
        <v>1521</v>
      </c>
      <c r="BJ33" s="74">
        <v>113564</v>
      </c>
      <c r="BK33" s="1">
        <v>96187</v>
      </c>
      <c r="BO33" s="48">
        <v>41695.541999999994</v>
      </c>
      <c r="BP33" s="22">
        <v>36440.417000000001</v>
      </c>
      <c r="BT33" s="49">
        <v>130493</v>
      </c>
      <c r="BU33" s="1">
        <v>115653</v>
      </c>
      <c r="BV33" s="75">
        <v>102638</v>
      </c>
      <c r="BW33" s="76">
        <v>61126</v>
      </c>
      <c r="CA33" s="28">
        <v>130506</v>
      </c>
      <c r="CB33" s="31">
        <v>94444</v>
      </c>
    </row>
    <row r="34" spans="1:85" ht="12">
      <c r="A34" s="65">
        <v>1</v>
      </c>
      <c r="B34" s="65" t="s">
        <v>117</v>
      </c>
      <c r="C34" s="65" t="s">
        <v>116</v>
      </c>
      <c r="D34" s="65" t="s">
        <v>46</v>
      </c>
      <c r="E34" s="1" t="s">
        <v>2</v>
      </c>
      <c r="F34" s="1">
        <v>1</v>
      </c>
      <c r="G34" s="1" t="s">
        <v>3</v>
      </c>
      <c r="H34" s="17">
        <v>219396</v>
      </c>
      <c r="I34" s="17">
        <v>181281</v>
      </c>
      <c r="J34" s="7">
        <v>5675</v>
      </c>
      <c r="K34" s="1">
        <v>2918</v>
      </c>
      <c r="M34" s="66">
        <v>117079</v>
      </c>
      <c r="N34" s="66">
        <v>80063</v>
      </c>
      <c r="P34" s="22">
        <f t="shared" si="0"/>
        <v>102317</v>
      </c>
      <c r="Q34" s="22">
        <f t="shared" si="1"/>
        <v>101218</v>
      </c>
      <c r="S34" s="22">
        <v>1058</v>
      </c>
      <c r="T34" s="17">
        <v>886</v>
      </c>
      <c r="X34" s="66">
        <v>7811</v>
      </c>
      <c r="Y34" s="67">
        <v>5952</v>
      </c>
      <c r="AA34" s="68">
        <v>135330</v>
      </c>
      <c r="AB34" s="69">
        <v>132715</v>
      </c>
      <c r="AE34" s="20">
        <v>22026</v>
      </c>
      <c r="AF34" s="1">
        <v>16230</v>
      </c>
      <c r="AH34" s="70">
        <v>34743</v>
      </c>
      <c r="AI34" s="25">
        <v>26319</v>
      </c>
      <c r="AK34" s="28">
        <v>35671</v>
      </c>
      <c r="AL34" s="29">
        <v>22900</v>
      </c>
      <c r="AN34" s="20">
        <v>6845</v>
      </c>
      <c r="AO34" s="71">
        <v>6194</v>
      </c>
      <c r="AQ34" s="20">
        <v>18921</v>
      </c>
      <c r="AR34" s="17">
        <v>11044</v>
      </c>
      <c r="AT34" s="36">
        <v>101000</v>
      </c>
      <c r="AU34" s="36">
        <v>70300</v>
      </c>
      <c r="AV34" s="36">
        <v>24500</v>
      </c>
      <c r="AW34" s="36">
        <v>83400</v>
      </c>
      <c r="AX34" s="20">
        <v>22026</v>
      </c>
      <c r="AY34" s="20">
        <f t="shared" si="2"/>
        <v>85505</v>
      </c>
      <c r="AZ34" s="20">
        <v>12010</v>
      </c>
      <c r="BA34" s="20">
        <f t="shared" si="3"/>
        <v>119541</v>
      </c>
      <c r="BB34" s="72">
        <f t="shared" si="4"/>
        <v>2224626000</v>
      </c>
      <c r="BC34" s="72">
        <f t="shared" si="5"/>
        <v>6011001500</v>
      </c>
      <c r="BD34" s="72">
        <f t="shared" si="6"/>
        <v>294245000</v>
      </c>
      <c r="BE34" s="72">
        <f t="shared" si="7"/>
        <v>8529872500</v>
      </c>
      <c r="BF34" s="20">
        <v>12606</v>
      </c>
      <c r="BG34" s="20">
        <v>72899</v>
      </c>
      <c r="BH34" s="42">
        <v>140</v>
      </c>
      <c r="BI34" s="73">
        <v>1083</v>
      </c>
      <c r="BJ34" s="74">
        <v>190323</v>
      </c>
      <c r="BK34" s="1">
        <v>177319</v>
      </c>
      <c r="BO34" s="48">
        <v>42697.223999999995</v>
      </c>
      <c r="BP34" s="22">
        <v>35830.184999999998</v>
      </c>
      <c r="BT34" s="49">
        <v>105772</v>
      </c>
      <c r="BU34" s="1">
        <v>91172</v>
      </c>
      <c r="BV34" s="75">
        <v>82322</v>
      </c>
      <c r="BW34" s="76">
        <v>53720</v>
      </c>
      <c r="CA34" s="28">
        <v>86206</v>
      </c>
      <c r="CB34" s="31">
        <v>66723</v>
      </c>
    </row>
    <row r="35" spans="1:85">
      <c r="A35" s="77"/>
      <c r="B35" s="77"/>
      <c r="C35" s="77"/>
      <c r="D35" s="77"/>
      <c r="M35" s="66"/>
      <c r="N35" s="66"/>
      <c r="X35" s="66"/>
      <c r="AA35" s="22"/>
      <c r="AB35" s="78"/>
      <c r="AH35" s="74"/>
      <c r="AK35" s="29"/>
      <c r="AL35" s="29"/>
      <c r="AQ35" s="30"/>
      <c r="AR35" s="74"/>
      <c r="AY35" s="30"/>
      <c r="BF35" s="30"/>
      <c r="BG35" s="30"/>
      <c r="BJ35" s="74"/>
      <c r="BV35" s="75"/>
      <c r="CA35" s="29"/>
      <c r="CB35" s="29"/>
    </row>
    <row r="36" spans="1:85">
      <c r="M36" s="66"/>
      <c r="N36" s="66"/>
      <c r="X36" s="66"/>
      <c r="AB36" s="78"/>
      <c r="AK36" s="29"/>
      <c r="AL36" s="29"/>
      <c r="AY36" s="30"/>
      <c r="BB36" s="5" t="s">
        <v>274</v>
      </c>
      <c r="BF36" s="30"/>
      <c r="BV36" s="75"/>
      <c r="BX36" s="1" t="s">
        <v>286</v>
      </c>
      <c r="BY36" s="1">
        <v>2001</v>
      </c>
      <c r="CA36" s="75"/>
      <c r="CB36" s="79"/>
      <c r="CC36" s="1" t="s">
        <v>286</v>
      </c>
      <c r="CD36" s="1">
        <v>2001</v>
      </c>
      <c r="CE36" s="1">
        <v>2011</v>
      </c>
    </row>
    <row r="37" spans="1:85" ht="12">
      <c r="C37" s="5">
        <v>2</v>
      </c>
      <c r="D37" s="1">
        <v>1</v>
      </c>
      <c r="E37" s="1" t="s">
        <v>2</v>
      </c>
      <c r="F37" s="80">
        <v>20.327174708959898</v>
      </c>
      <c r="H37" s="5">
        <v>226771</v>
      </c>
      <c r="I37" s="5">
        <v>188462</v>
      </c>
      <c r="J37" s="5">
        <v>5822</v>
      </c>
      <c r="K37" s="5">
        <v>2968</v>
      </c>
      <c r="L37" s="10">
        <v>0.99249439065756673</v>
      </c>
      <c r="M37" s="5">
        <v>119786</v>
      </c>
      <c r="N37" s="5">
        <v>82033</v>
      </c>
      <c r="O37" s="13">
        <v>20.032155023293821</v>
      </c>
      <c r="P37" s="5">
        <v>106985</v>
      </c>
      <c r="Q37" s="5">
        <v>106429</v>
      </c>
      <c r="R37" s="13">
        <v>0.29501968566607673</v>
      </c>
      <c r="S37" s="5">
        <v>1100</v>
      </c>
      <c r="T37" s="5">
        <v>906</v>
      </c>
      <c r="U37" s="10">
        <v>4.3373258206839786E-3</v>
      </c>
      <c r="V37" s="80">
        <v>0.48507084239166381</v>
      </c>
      <c r="W37" s="80">
        <v>0.48073351657097985</v>
      </c>
      <c r="X37" s="5">
        <v>8016</v>
      </c>
      <c r="Y37" s="5">
        <v>6090</v>
      </c>
      <c r="Z37" s="10">
        <v>0.30342286281065178</v>
      </c>
      <c r="AA37" s="5">
        <v>141129</v>
      </c>
      <c r="AB37" s="5">
        <v>138790</v>
      </c>
      <c r="AC37" s="13">
        <v>11.409345012618644</v>
      </c>
      <c r="AD37" s="22">
        <v>62.234148105357392</v>
      </c>
      <c r="AE37" s="5">
        <v>23062</v>
      </c>
      <c r="AF37" s="5">
        <v>17117</v>
      </c>
      <c r="AG37" s="13">
        <v>1.0872631443470879</v>
      </c>
      <c r="AH37" s="5">
        <v>36560</v>
      </c>
      <c r="AI37" s="5">
        <v>27807</v>
      </c>
      <c r="AJ37" s="13">
        <v>1.3672923472046794</v>
      </c>
      <c r="AK37" s="5">
        <v>36253</v>
      </c>
      <c r="AL37" s="5">
        <v>23465</v>
      </c>
      <c r="AM37" s="13">
        <v>3.5358262099397892</v>
      </c>
      <c r="AN37" s="5">
        <v>7018</v>
      </c>
      <c r="AO37" s="5">
        <v>6370</v>
      </c>
      <c r="AP37" s="13">
        <v>-0.28523974801043622</v>
      </c>
      <c r="AQ37" s="5">
        <v>19988</v>
      </c>
      <c r="AR37" s="5">
        <v>11801</v>
      </c>
      <c r="AS37" s="13">
        <v>2.5524384125816981</v>
      </c>
      <c r="AT37" s="47">
        <v>103650.42060532478</v>
      </c>
      <c r="AU37" s="47">
        <v>72351.099764336221</v>
      </c>
      <c r="AV37" s="47">
        <v>24527.640984908659</v>
      </c>
      <c r="AW37" s="47">
        <v>73310.747663551403</v>
      </c>
      <c r="AX37" s="5">
        <v>23062</v>
      </c>
      <c r="AY37" s="5">
        <v>89110</v>
      </c>
      <c r="AZ37" s="5">
        <v>12590</v>
      </c>
      <c r="BA37" s="5">
        <v>124762</v>
      </c>
      <c r="BB37" s="5">
        <v>2390386000</v>
      </c>
      <c r="BC37" s="5">
        <v>6447206500</v>
      </c>
      <c r="BD37" s="5">
        <v>308803000</v>
      </c>
      <c r="BE37" s="5">
        <v>9146395500</v>
      </c>
      <c r="BG37" s="45">
        <v>12.927054478301015</v>
      </c>
      <c r="BH37" s="5">
        <v>140</v>
      </c>
      <c r="BI37" s="5">
        <v>1083</v>
      </c>
      <c r="BJ37" s="5">
        <v>309235</v>
      </c>
      <c r="BK37" s="5">
        <v>275506</v>
      </c>
      <c r="BL37" s="13">
        <v>-9.8220610014803746</v>
      </c>
      <c r="BM37" s="10">
        <v>1.3636443813362378</v>
      </c>
      <c r="BN37" s="81">
        <v>0.12242564590244859</v>
      </c>
      <c r="BO37" s="5">
        <v>44079.807999999997</v>
      </c>
      <c r="BP37" s="5">
        <v>37189.99</v>
      </c>
      <c r="BQ37" s="13">
        <v>1.0771191867007812</v>
      </c>
      <c r="BR37" s="13">
        <v>40.015439781402904</v>
      </c>
      <c r="BS37" s="81">
        <v>0.18526001216994142</v>
      </c>
      <c r="BT37" s="5">
        <v>110157</v>
      </c>
      <c r="BU37" s="5">
        <v>95510</v>
      </c>
      <c r="BV37" s="5">
        <v>84787</v>
      </c>
      <c r="BW37" s="5">
        <v>55397</v>
      </c>
      <c r="BX37" s="13">
        <v>7.9945650133736166</v>
      </c>
      <c r="BY37" s="13">
        <v>29.394254544682745</v>
      </c>
      <c r="BZ37" s="82">
        <v>0.53053414444825531</v>
      </c>
      <c r="CA37" s="5">
        <v>90296</v>
      </c>
      <c r="CB37" s="5">
        <v>70190</v>
      </c>
      <c r="CC37" s="13">
        <v>2.5745602708375612</v>
      </c>
      <c r="CD37" s="13">
        <v>37.243582260614872</v>
      </c>
      <c r="CE37" s="13">
        <v>39.81814253145243</v>
      </c>
      <c r="CF37" s="82">
        <v>6.4657970140217069E-2</v>
      </c>
      <c r="CG37" s="1">
        <f>BV37-BW37</f>
        <v>29390</v>
      </c>
    </row>
    <row r="38" spans="1:85" ht="12">
      <c r="C38" s="5">
        <v>13</v>
      </c>
      <c r="D38" s="1">
        <v>2</v>
      </c>
      <c r="E38" s="1" t="s">
        <v>6</v>
      </c>
      <c r="F38" s="80">
        <v>16.726061943554249</v>
      </c>
      <c r="H38" s="5">
        <v>3316345</v>
      </c>
      <c r="I38" s="5">
        <v>2841135</v>
      </c>
      <c r="J38" s="5">
        <v>41609</v>
      </c>
      <c r="K38" s="5">
        <v>21906</v>
      </c>
      <c r="L38" s="10">
        <v>0.48363450939648944</v>
      </c>
      <c r="M38" s="5">
        <v>1417103</v>
      </c>
      <c r="N38" s="5">
        <v>973128</v>
      </c>
      <c r="O38" s="13">
        <v>15.626677366615807</v>
      </c>
      <c r="P38" s="5">
        <v>1899242</v>
      </c>
      <c r="Q38" s="5">
        <v>1868007</v>
      </c>
      <c r="R38" s="13">
        <v>1.0993845769384425</v>
      </c>
      <c r="S38" s="5">
        <v>11775</v>
      </c>
      <c r="T38" s="5">
        <v>11226</v>
      </c>
      <c r="U38" s="10">
        <v>-4.0064218704127533E-2</v>
      </c>
      <c r="V38" s="80">
        <v>0.35505956105290615</v>
      </c>
      <c r="W38" s="80">
        <v>0.39512377975703367</v>
      </c>
      <c r="X38" s="5">
        <v>38478</v>
      </c>
      <c r="Y38" s="5">
        <v>25309</v>
      </c>
      <c r="Z38" s="10">
        <v>0.26944726747988695</v>
      </c>
      <c r="AA38" s="5">
        <v>1824960</v>
      </c>
      <c r="AB38" s="5">
        <v>1797093</v>
      </c>
      <c r="AC38" s="13">
        <v>8.2233871434750476</v>
      </c>
      <c r="AD38" s="22">
        <v>55.029256606293977</v>
      </c>
      <c r="AE38" s="5">
        <v>298436</v>
      </c>
      <c r="AF38" s="5">
        <v>187249</v>
      </c>
      <c r="AG38" s="13">
        <v>2.4083024013277901</v>
      </c>
      <c r="AH38" s="5">
        <v>300859</v>
      </c>
      <c r="AI38" s="5">
        <v>243925</v>
      </c>
      <c r="AJ38" s="13">
        <v>0.4865281930614973</v>
      </c>
      <c r="AK38" s="5">
        <v>553555</v>
      </c>
      <c r="AL38" s="5">
        <v>487990</v>
      </c>
      <c r="AM38" s="13">
        <v>-0.48416282619420936</v>
      </c>
      <c r="AN38" s="5">
        <v>166195</v>
      </c>
      <c r="AO38" s="5">
        <v>118368</v>
      </c>
      <c r="AP38" s="13">
        <v>0.84516824994545836</v>
      </c>
      <c r="AQ38" s="5">
        <v>142408</v>
      </c>
      <c r="AR38" s="5">
        <v>103967</v>
      </c>
      <c r="AS38" s="13">
        <v>0.63477759940974021</v>
      </c>
      <c r="AT38" s="47">
        <v>37194.692999504085</v>
      </c>
      <c r="AU38" s="47">
        <v>39133.318855297599</v>
      </c>
      <c r="AV38" s="47">
        <v>14828.669579592313</v>
      </c>
      <c r="AW38" s="47">
        <v>36540.040419502497</v>
      </c>
      <c r="AX38" s="5">
        <v>298436</v>
      </c>
      <c r="AY38" s="5">
        <v>1287007</v>
      </c>
      <c r="AZ38" s="5">
        <v>162723</v>
      </c>
      <c r="BA38" s="5">
        <v>1748166</v>
      </c>
      <c r="BB38" s="5">
        <v>11100235400</v>
      </c>
      <c r="BC38" s="5">
        <v>50364855300</v>
      </c>
      <c r="BD38" s="5">
        <v>2412965600</v>
      </c>
      <c r="BE38" s="5">
        <v>63878056300</v>
      </c>
      <c r="BG38" s="45">
        <v>5.6471796188153753</v>
      </c>
      <c r="BH38" s="5">
        <v>880</v>
      </c>
      <c r="BI38" s="5">
        <v>15583</v>
      </c>
      <c r="BJ38" s="5">
        <v>3057591</v>
      </c>
      <c r="BK38" s="5">
        <v>2630115</v>
      </c>
      <c r="BL38" s="13">
        <v>-0.37507147437048083</v>
      </c>
      <c r="BM38" s="10">
        <v>0.92197615145589495</v>
      </c>
      <c r="BN38" s="81">
        <v>0.16253129616005385</v>
      </c>
      <c r="BO38" s="5">
        <v>589527.99699999997</v>
      </c>
      <c r="BP38" s="5">
        <v>525927.027</v>
      </c>
      <c r="BQ38" s="13">
        <v>0.26627663261038492</v>
      </c>
      <c r="BR38" s="13">
        <v>43.222238783646858</v>
      </c>
      <c r="BS38" s="81">
        <v>0.12093116865051314</v>
      </c>
      <c r="BT38" s="5">
        <v>1363946</v>
      </c>
      <c r="BU38" s="5">
        <v>1224340</v>
      </c>
      <c r="BV38" s="5">
        <v>1016510</v>
      </c>
      <c r="BW38" s="5">
        <v>512972</v>
      </c>
      <c r="BX38" s="13">
        <v>12.59633679628962</v>
      </c>
      <c r="BY38" s="13">
        <v>18.055178652193575</v>
      </c>
      <c r="BZ38" s="82">
        <v>0.98160913266221161</v>
      </c>
      <c r="CA38" s="5">
        <v>1101592</v>
      </c>
      <c r="CB38" s="5">
        <v>773883</v>
      </c>
      <c r="CC38" s="13">
        <v>5.9785351056468539</v>
      </c>
      <c r="CD38" s="13">
        <v>27.238515593240027</v>
      </c>
      <c r="CE38" s="13">
        <v>33.217050698886879</v>
      </c>
      <c r="CF38" s="82">
        <v>0.17998392331222821</v>
      </c>
      <c r="CG38" s="1">
        <f t="shared" ref="CG38:CG48" si="8">BV38-BW38</f>
        <v>503538</v>
      </c>
    </row>
    <row r="39" spans="1:85" ht="12">
      <c r="C39" s="5">
        <v>36</v>
      </c>
      <c r="D39" s="1">
        <v>3</v>
      </c>
      <c r="E39" s="1" t="s">
        <v>4</v>
      </c>
      <c r="F39" s="80">
        <v>11.740978417497292</v>
      </c>
      <c r="H39" s="5">
        <v>7791761</v>
      </c>
      <c r="I39" s="5">
        <v>6973056</v>
      </c>
      <c r="J39" s="5">
        <v>29408</v>
      </c>
      <c r="K39" s="5">
        <v>21120</v>
      </c>
      <c r="L39" s="10">
        <v>7.4544193003668519E-2</v>
      </c>
      <c r="M39" s="5">
        <v>2050393</v>
      </c>
      <c r="N39" s="5">
        <v>1210848</v>
      </c>
      <c r="O39" s="13">
        <v>12.039843075977018</v>
      </c>
      <c r="P39" s="5">
        <v>5741368</v>
      </c>
      <c r="Q39" s="5">
        <v>5762208</v>
      </c>
      <c r="R39" s="13">
        <v>-0.29886465847972588</v>
      </c>
      <c r="S39" s="5">
        <v>52224</v>
      </c>
      <c r="T39" s="5">
        <v>43471</v>
      </c>
      <c r="U39" s="10">
        <v>4.6832535958556132E-2</v>
      </c>
      <c r="V39" s="80">
        <v>0.67024643081326551</v>
      </c>
      <c r="W39" s="80">
        <v>0.62341389485470933</v>
      </c>
      <c r="X39" s="5">
        <v>31743</v>
      </c>
      <c r="Y39" s="5">
        <v>24994</v>
      </c>
      <c r="Z39" s="10">
        <v>4.8955041797749295E-2</v>
      </c>
      <c r="AA39" s="5">
        <v>5504187</v>
      </c>
      <c r="AB39" s="5">
        <v>5699357</v>
      </c>
      <c r="AC39" s="13">
        <v>11.092874580035517</v>
      </c>
      <c r="AD39" s="22">
        <v>70.641116943910362</v>
      </c>
      <c r="AE39" s="5">
        <v>595070</v>
      </c>
      <c r="AF39" s="5">
        <v>422389</v>
      </c>
      <c r="AG39" s="13">
        <v>1.5797250284257609</v>
      </c>
      <c r="AH39" s="5">
        <v>482716</v>
      </c>
      <c r="AI39" s="5">
        <v>516844</v>
      </c>
      <c r="AJ39" s="13">
        <v>-1.2168050648900766</v>
      </c>
      <c r="AK39" s="5">
        <v>1100212</v>
      </c>
      <c r="AL39" s="5">
        <v>1227674</v>
      </c>
      <c r="AM39" s="13">
        <v>-3.4857709236362053</v>
      </c>
      <c r="AN39" s="5">
        <v>394564</v>
      </c>
      <c r="AO39" s="5">
        <v>337344</v>
      </c>
      <c r="AP39" s="13">
        <v>0.22604022078292624</v>
      </c>
      <c r="AQ39" s="5">
        <v>224672</v>
      </c>
      <c r="AR39" s="5">
        <v>228036</v>
      </c>
      <c r="AS39" s="13">
        <v>-0.38678878297376051</v>
      </c>
      <c r="AT39" s="47">
        <v>22294.115650259635</v>
      </c>
      <c r="AU39" s="47">
        <v>28547.829401322157</v>
      </c>
      <c r="AV39" s="47">
        <v>14038.650818223174</v>
      </c>
      <c r="AW39" s="47">
        <v>25626.840473927703</v>
      </c>
      <c r="AX39" s="5">
        <v>595070</v>
      </c>
      <c r="AY39" s="5">
        <v>2972567</v>
      </c>
      <c r="AZ39" s="5">
        <v>578143</v>
      </c>
      <c r="BA39" s="5">
        <v>4145780</v>
      </c>
      <c r="BB39" s="5">
        <v>13266559400</v>
      </c>
      <c r="BC39" s="5">
        <v>84860335600</v>
      </c>
      <c r="BD39" s="5">
        <v>8116347700</v>
      </c>
      <c r="BE39" s="5">
        <v>106243242700</v>
      </c>
      <c r="BG39" s="45">
        <v>4.2788078611517584</v>
      </c>
      <c r="BH39" s="5">
        <v>2310</v>
      </c>
      <c r="BI39" s="5">
        <v>53987</v>
      </c>
      <c r="BJ39" s="5">
        <v>9375221</v>
      </c>
      <c r="BK39" s="5">
        <v>8493654</v>
      </c>
      <c r="BL39" s="13">
        <v>-1.4845306856421381</v>
      </c>
      <c r="BM39" s="10">
        <v>1.2032223524309844</v>
      </c>
      <c r="BN39" s="81">
        <v>0.10379125403507136</v>
      </c>
      <c r="BO39" s="5">
        <v>911250.26399999997</v>
      </c>
      <c r="BP39" s="5">
        <v>785082.83399999992</v>
      </c>
      <c r="BQ39" s="13">
        <v>2.1893731025195153</v>
      </c>
      <c r="BR39" s="13">
        <v>29.457696142133948</v>
      </c>
      <c r="BS39" s="81">
        <v>0.16070588291578933</v>
      </c>
      <c r="BT39" s="5">
        <v>3093420</v>
      </c>
      <c r="BU39" s="5">
        <v>2879102</v>
      </c>
      <c r="BV39" s="5">
        <v>1674221</v>
      </c>
      <c r="BW39" s="5">
        <v>798641</v>
      </c>
      <c r="BX39" s="13">
        <v>10.033825890664708</v>
      </c>
      <c r="BY39" s="13">
        <v>11.453242308680728</v>
      </c>
      <c r="BZ39" s="82">
        <v>1.0963374031636242</v>
      </c>
      <c r="CA39" s="5">
        <v>1784509</v>
      </c>
      <c r="CB39" s="5">
        <v>1178411</v>
      </c>
      <c r="CC39" s="13">
        <v>6.0030206113943416</v>
      </c>
      <c r="CD39" s="13">
        <v>16.899491413807663</v>
      </c>
      <c r="CE39" s="13">
        <v>22.902512025202004</v>
      </c>
      <c r="CF39" s="82">
        <v>0.26211188557781767</v>
      </c>
      <c r="CG39" s="1">
        <f t="shared" si="8"/>
        <v>875580</v>
      </c>
    </row>
    <row r="40" spans="1:85" ht="12">
      <c r="C40" s="5">
        <v>85</v>
      </c>
      <c r="D40" s="1">
        <v>4</v>
      </c>
      <c r="E40" s="1" t="s">
        <v>11</v>
      </c>
      <c r="F40" s="80">
        <v>8.1680423577944179</v>
      </c>
      <c r="H40" s="5">
        <v>10710726</v>
      </c>
      <c r="I40" s="5">
        <v>9901932</v>
      </c>
      <c r="J40" s="5">
        <v>21499</v>
      </c>
      <c r="K40" s="5">
        <v>17797</v>
      </c>
      <c r="L40" s="10">
        <v>2.0991420204226383E-2</v>
      </c>
      <c r="M40" s="5">
        <v>1188756</v>
      </c>
      <c r="N40" s="5">
        <v>728997</v>
      </c>
      <c r="O40" s="13">
        <v>4.6431241903095275</v>
      </c>
      <c r="P40" s="5">
        <v>9521970</v>
      </c>
      <c r="Q40" s="5">
        <v>9172935</v>
      </c>
      <c r="R40" s="13">
        <v>3.5249181674848904</v>
      </c>
      <c r="S40" s="5">
        <v>90338</v>
      </c>
      <c r="T40" s="5">
        <v>67098</v>
      </c>
      <c r="U40" s="10">
        <v>0.16580955332782385</v>
      </c>
      <c r="V40" s="80">
        <v>0.84343488947434564</v>
      </c>
      <c r="W40" s="80">
        <v>0.67762533614652176</v>
      </c>
      <c r="X40" s="5">
        <v>35460</v>
      </c>
      <c r="Y40" s="5">
        <v>31402</v>
      </c>
      <c r="Z40" s="10">
        <v>1.393996390912618E-2</v>
      </c>
      <c r="AA40" s="5">
        <v>9715329</v>
      </c>
      <c r="AB40" s="5">
        <v>9404357</v>
      </c>
      <c r="AC40" s="13">
        <v>4.2684302001396057</v>
      </c>
      <c r="AD40" s="22">
        <v>90.706540340962889</v>
      </c>
      <c r="AE40" s="5">
        <v>855159</v>
      </c>
      <c r="AF40" s="5">
        <v>684971</v>
      </c>
      <c r="AG40" s="13">
        <v>1.0665876298337942</v>
      </c>
      <c r="AH40" s="5">
        <v>771284</v>
      </c>
      <c r="AI40" s="5">
        <v>862311</v>
      </c>
      <c r="AJ40" s="13">
        <v>-1.5074695005354495</v>
      </c>
      <c r="AK40" s="5">
        <v>1178631</v>
      </c>
      <c r="AL40" s="5">
        <v>1731419</v>
      </c>
      <c r="AM40" s="13">
        <v>-6.4814564139807187</v>
      </c>
      <c r="AN40" s="5">
        <v>535787</v>
      </c>
      <c r="AO40" s="5">
        <v>522633</v>
      </c>
      <c r="AP40" s="13">
        <v>-0.27575054030708757</v>
      </c>
      <c r="AQ40" s="5">
        <v>256580</v>
      </c>
      <c r="AR40" s="5">
        <v>264707</v>
      </c>
      <c r="AS40" s="13">
        <v>-0.2777438231922551</v>
      </c>
      <c r="AT40" s="47">
        <v>22078.984726816885</v>
      </c>
      <c r="AU40" s="47">
        <v>28470.30319598634</v>
      </c>
      <c r="AV40" s="47">
        <v>15027.215735277103</v>
      </c>
      <c r="AW40" s="47">
        <v>25248.507750279361</v>
      </c>
      <c r="AX40" s="5">
        <v>855159</v>
      </c>
      <c r="AY40" s="5">
        <v>4268823</v>
      </c>
      <c r="AZ40" s="5">
        <v>1080375</v>
      </c>
      <c r="BA40" s="5">
        <v>6204357</v>
      </c>
      <c r="BB40" s="5">
        <v>18881042500</v>
      </c>
      <c r="BC40" s="5">
        <v>121534685100</v>
      </c>
      <c r="BD40" s="5">
        <v>16235028200</v>
      </c>
      <c r="BE40" s="5">
        <v>156650755800</v>
      </c>
      <c r="BG40" s="45">
        <v>3.8979681978798588</v>
      </c>
      <c r="BH40" s="5">
        <v>3530</v>
      </c>
      <c r="BI40" s="5">
        <v>90560</v>
      </c>
      <c r="BJ40" s="5">
        <v>33096394</v>
      </c>
      <c r="BK40" s="5">
        <v>29961779</v>
      </c>
      <c r="BL40" s="13">
        <v>6.417157904433779</v>
      </c>
      <c r="BM40" s="10">
        <v>3.0900234027086491</v>
      </c>
      <c r="BN40" s="81">
        <v>0.10462045661574368</v>
      </c>
      <c r="BO40" s="5">
        <v>962397.33900000027</v>
      </c>
      <c r="BP40" s="5">
        <v>843871.38300000015</v>
      </c>
      <c r="BQ40" s="13">
        <v>1.0846706063099538</v>
      </c>
      <c r="BR40" s="13">
        <v>21.862187851323085</v>
      </c>
      <c r="BS40" s="81">
        <v>0.14045500106738434</v>
      </c>
      <c r="BT40" s="5">
        <v>4402109</v>
      </c>
      <c r="BU40" s="5">
        <v>4061464</v>
      </c>
      <c r="BV40" s="5">
        <v>1521170</v>
      </c>
      <c r="BW40" s="5">
        <v>745964</v>
      </c>
      <c r="BX40" s="13">
        <v>6.6687855193579075</v>
      </c>
      <c r="BY40" s="13">
        <v>7.5335197212018823</v>
      </c>
      <c r="BZ40" s="82">
        <v>1.0392002831235825</v>
      </c>
      <c r="CA40" s="5">
        <v>2092273</v>
      </c>
      <c r="CB40" s="5">
        <v>1331559</v>
      </c>
      <c r="CC40" s="13">
        <v>6.0869048172922744</v>
      </c>
      <c r="CD40" s="13">
        <v>13.447466615605924</v>
      </c>
      <c r="CE40" s="13">
        <v>19.534371432898197</v>
      </c>
      <c r="CF40" s="82">
        <v>0.31159972759815574</v>
      </c>
      <c r="CG40" s="1">
        <f t="shared" si="8"/>
        <v>775206</v>
      </c>
    </row>
    <row r="41" spans="1:85" ht="12">
      <c r="C41" s="5">
        <v>41</v>
      </c>
      <c r="D41" s="1">
        <v>5</v>
      </c>
      <c r="E41" s="1" t="s">
        <v>12</v>
      </c>
      <c r="F41" s="80">
        <v>7.4658160575073671</v>
      </c>
      <c r="H41" s="5">
        <v>4946457</v>
      </c>
      <c r="I41" s="5">
        <v>4602819</v>
      </c>
      <c r="J41" s="5">
        <v>7751</v>
      </c>
      <c r="K41" s="5">
        <v>6456</v>
      </c>
      <c r="L41" s="10">
        <v>1.6436146424144066E-2</v>
      </c>
      <c r="M41" s="5">
        <v>415477</v>
      </c>
      <c r="N41" s="5">
        <v>258344</v>
      </c>
      <c r="O41" s="13">
        <v>3.413842690751038</v>
      </c>
      <c r="P41" s="5">
        <v>4530980</v>
      </c>
      <c r="Q41" s="5">
        <v>4344475</v>
      </c>
      <c r="R41" s="13">
        <v>4.0519733667563287</v>
      </c>
      <c r="S41" s="5">
        <v>46749</v>
      </c>
      <c r="T41" s="5">
        <v>35140</v>
      </c>
      <c r="U41" s="10">
        <v>0.1816555210606684</v>
      </c>
      <c r="V41" s="80">
        <v>0.94510070541399627</v>
      </c>
      <c r="W41" s="80">
        <v>0.76344518435332787</v>
      </c>
      <c r="X41" s="5">
        <v>13908</v>
      </c>
      <c r="Y41" s="5">
        <v>12072</v>
      </c>
      <c r="Z41" s="10">
        <v>1.8896892978908154E-2</v>
      </c>
      <c r="AA41" s="5">
        <v>4708931</v>
      </c>
      <c r="AB41" s="5">
        <v>4493483</v>
      </c>
      <c r="AC41" s="13">
        <v>2.4265282272819433</v>
      </c>
      <c r="AD41" s="22">
        <v>95.198057923075041</v>
      </c>
      <c r="AE41" s="5">
        <v>378953</v>
      </c>
      <c r="AF41" s="5">
        <v>310520</v>
      </c>
      <c r="AG41" s="13">
        <v>0.91479917804254818</v>
      </c>
      <c r="AH41" s="5">
        <v>350368</v>
      </c>
      <c r="AI41" s="5">
        <v>390465</v>
      </c>
      <c r="AJ41" s="13">
        <v>-1.3999595805431266</v>
      </c>
      <c r="AK41" s="5">
        <v>522080</v>
      </c>
      <c r="AL41" s="5">
        <v>819315</v>
      </c>
      <c r="AM41" s="13">
        <v>-7.2456619117798162</v>
      </c>
      <c r="AN41" s="5">
        <v>250529</v>
      </c>
      <c r="AO41" s="5">
        <v>253071</v>
      </c>
      <c r="AP41" s="13">
        <v>-0.43335695336873398</v>
      </c>
      <c r="AQ41" s="5">
        <v>91280</v>
      </c>
      <c r="AR41" s="5">
        <v>96732</v>
      </c>
      <c r="AS41" s="13">
        <v>-0.2562204258269713</v>
      </c>
      <c r="AT41" s="47">
        <v>18143.341786448451</v>
      </c>
      <c r="AU41" s="47">
        <v>25640.450986130279</v>
      </c>
      <c r="AV41" s="47">
        <v>14153.707687674583</v>
      </c>
      <c r="AW41" s="47">
        <v>22473.660482214025</v>
      </c>
      <c r="AX41" s="5">
        <v>378953</v>
      </c>
      <c r="AY41" s="5">
        <v>1975094</v>
      </c>
      <c r="AZ41" s="5">
        <v>554537</v>
      </c>
      <c r="BA41" s="5">
        <v>2908584</v>
      </c>
      <c r="BB41" s="5">
        <v>6875473800</v>
      </c>
      <c r="BC41" s="5">
        <v>50642300900</v>
      </c>
      <c r="BD41" s="5">
        <v>7848754600</v>
      </c>
      <c r="BE41" s="5">
        <v>65366529300</v>
      </c>
      <c r="BG41" s="45">
        <v>2.7568259009307048</v>
      </c>
      <c r="BH41" s="5">
        <v>1250</v>
      </c>
      <c r="BI41" s="5">
        <v>45342</v>
      </c>
      <c r="BJ41" s="5">
        <v>17969010</v>
      </c>
      <c r="BK41" s="5">
        <v>16325923</v>
      </c>
      <c r="BL41" s="13">
        <v>8.5763126846086557</v>
      </c>
      <c r="BM41" s="10">
        <v>3.6327031651139392</v>
      </c>
      <c r="BN41" s="81">
        <v>0.10064282429850981</v>
      </c>
      <c r="BO41" s="5">
        <v>447260.03800000006</v>
      </c>
      <c r="BP41" s="5">
        <v>392961.95199999982</v>
      </c>
      <c r="BQ41" s="13">
        <v>0.87956922257065584</v>
      </c>
      <c r="BR41" s="13">
        <v>21.519357027109212</v>
      </c>
      <c r="BS41" s="81">
        <v>0.13817644615120467</v>
      </c>
      <c r="BT41" s="5">
        <v>2078408</v>
      </c>
      <c r="BU41" s="5">
        <v>1903905</v>
      </c>
      <c r="BV41" s="5">
        <v>735530</v>
      </c>
      <c r="BW41" s="5">
        <v>384993</v>
      </c>
      <c r="BX41" s="13">
        <v>6.5055479262373179</v>
      </c>
      <c r="BY41" s="13">
        <v>8.364287190089378</v>
      </c>
      <c r="BZ41" s="82">
        <v>0.91050226887242103</v>
      </c>
      <c r="CA41" s="5">
        <v>912616</v>
      </c>
      <c r="CB41" s="5">
        <v>567258</v>
      </c>
      <c r="CC41" s="13">
        <v>6.1257494232438452</v>
      </c>
      <c r="CD41" s="13">
        <v>12.324143095785431</v>
      </c>
      <c r="CE41" s="13">
        <v>18.449892519029277</v>
      </c>
      <c r="CF41" s="82">
        <v>0.33202087312572304</v>
      </c>
      <c r="CG41" s="1">
        <f t="shared" si="8"/>
        <v>350537</v>
      </c>
    </row>
    <row r="42" spans="1:85" ht="12">
      <c r="C42" s="5">
        <v>35</v>
      </c>
      <c r="D42" s="1">
        <v>6</v>
      </c>
      <c r="E42" s="1" t="s">
        <v>13</v>
      </c>
      <c r="F42" s="80">
        <v>6.0869104987663354</v>
      </c>
      <c r="H42" s="5">
        <v>3988801</v>
      </c>
      <c r="I42" s="5">
        <v>3759937</v>
      </c>
      <c r="J42" s="5">
        <v>4025</v>
      </c>
      <c r="K42" s="5">
        <v>3351</v>
      </c>
      <c r="L42" s="10">
        <v>1.1783682093600057E-2</v>
      </c>
      <c r="M42" s="5">
        <v>229828</v>
      </c>
      <c r="N42" s="5">
        <v>155922</v>
      </c>
      <c r="O42" s="13">
        <v>1.9656180409405797</v>
      </c>
      <c r="P42" s="5">
        <v>3758973</v>
      </c>
      <c r="Q42" s="5">
        <v>3604015</v>
      </c>
      <c r="R42" s="13">
        <v>4.1212924578257555</v>
      </c>
      <c r="S42" s="5">
        <v>44074</v>
      </c>
      <c r="T42" s="5">
        <v>33998</v>
      </c>
      <c r="U42" s="10">
        <v>0.20072628763955438</v>
      </c>
      <c r="V42" s="80">
        <v>1.1049435657482036</v>
      </c>
      <c r="W42" s="80">
        <v>0.90421727810864916</v>
      </c>
      <c r="X42" s="5">
        <v>17278</v>
      </c>
      <c r="Y42" s="5">
        <v>19446</v>
      </c>
      <c r="Z42" s="10">
        <v>-8.4026769337204432E-2</v>
      </c>
      <c r="AA42" s="5">
        <v>3889908</v>
      </c>
      <c r="AB42" s="5">
        <v>3709582</v>
      </c>
      <c r="AC42" s="13">
        <v>1.1400151629110122</v>
      </c>
      <c r="AD42" s="22">
        <v>97.520733674104079</v>
      </c>
      <c r="AE42" s="5">
        <v>334355</v>
      </c>
      <c r="AF42" s="5">
        <v>284292</v>
      </c>
      <c r="AG42" s="13">
        <v>0.82125933093295944</v>
      </c>
      <c r="AH42" s="5">
        <v>262936</v>
      </c>
      <c r="AI42" s="5">
        <v>299972</v>
      </c>
      <c r="AJ42" s="13">
        <v>-1.3862568516544036</v>
      </c>
      <c r="AK42" s="5">
        <v>466692</v>
      </c>
      <c r="AL42" s="5">
        <v>752266</v>
      </c>
      <c r="AM42" s="13">
        <v>-8.3073524633755742</v>
      </c>
      <c r="AN42" s="5">
        <v>218246</v>
      </c>
      <c r="AO42" s="5">
        <v>222764</v>
      </c>
      <c r="AP42" s="13">
        <v>-0.45320499326669472</v>
      </c>
      <c r="AQ42" s="5">
        <v>42195</v>
      </c>
      <c r="AR42" s="5">
        <v>46647</v>
      </c>
      <c r="AS42" s="13">
        <v>-0.18279581108106258</v>
      </c>
      <c r="AT42" s="47">
        <v>16097.707526431488</v>
      </c>
      <c r="AU42" s="47">
        <v>21298.455223268134</v>
      </c>
      <c r="AV42" s="47">
        <v>13453.861151769133</v>
      </c>
      <c r="AW42" s="47">
        <v>18729.9995222492</v>
      </c>
      <c r="AX42" s="5">
        <v>334355</v>
      </c>
      <c r="AY42" s="5">
        <v>1449983</v>
      </c>
      <c r="AZ42" s="5">
        <v>539049</v>
      </c>
      <c r="BA42" s="5">
        <v>2323387</v>
      </c>
      <c r="BB42" s="5">
        <v>5382349000</v>
      </c>
      <c r="BC42" s="5">
        <v>30882398000</v>
      </c>
      <c r="BD42" s="5">
        <v>7252290400</v>
      </c>
      <c r="BE42" s="5">
        <v>43517037400</v>
      </c>
      <c r="BG42" s="45">
        <v>2.4385755038189014</v>
      </c>
      <c r="BH42" s="5">
        <v>1060</v>
      </c>
      <c r="BI42" s="5">
        <v>43468</v>
      </c>
      <c r="BJ42" s="5">
        <v>13558283</v>
      </c>
      <c r="BK42" s="5">
        <v>12337172</v>
      </c>
      <c r="BL42" s="13">
        <v>11.786960098564458</v>
      </c>
      <c r="BM42" s="10">
        <v>3.3990873447935859</v>
      </c>
      <c r="BN42" s="81">
        <v>9.8978193705980599E-2</v>
      </c>
      <c r="BO42" s="5">
        <v>388820.79399999994</v>
      </c>
      <c r="BP42" s="5">
        <v>363545.06299999997</v>
      </c>
      <c r="BQ42" s="13">
        <v>-0.16440823249270209</v>
      </c>
      <c r="BR42" s="13">
        <v>22.510504571912232</v>
      </c>
      <c r="BS42" s="81">
        <v>6.9525716540950452E-2</v>
      </c>
      <c r="BT42" s="5">
        <v>1727286</v>
      </c>
      <c r="BU42" s="5">
        <v>1603292</v>
      </c>
      <c r="BV42" s="5">
        <v>618485</v>
      </c>
      <c r="BW42" s="5">
        <v>377289</v>
      </c>
      <c r="BX42" s="13">
        <v>5.4710865808625071</v>
      </c>
      <c r="BY42" s="13">
        <v>10.03445004530661</v>
      </c>
      <c r="BZ42" s="82">
        <v>0.63928712472401794</v>
      </c>
      <c r="CA42" s="5">
        <v>615432</v>
      </c>
      <c r="CB42" s="5">
        <v>369984</v>
      </c>
      <c r="CC42" s="13">
        <v>5.5888324601865156</v>
      </c>
      <c r="CD42" s="13">
        <v>9.8401648751029605</v>
      </c>
      <c r="CE42" s="13">
        <v>15.428997335289477</v>
      </c>
      <c r="CF42" s="82">
        <v>0.36222914157899549</v>
      </c>
      <c r="CG42" s="1">
        <f t="shared" si="8"/>
        <v>241196</v>
      </c>
    </row>
    <row r="43" spans="1:85" ht="12">
      <c r="C43" s="5">
        <v>17</v>
      </c>
      <c r="D43" s="1">
        <v>7</v>
      </c>
      <c r="E43" s="1" t="s">
        <v>9</v>
      </c>
      <c r="F43" s="80">
        <v>8.1871696621834715</v>
      </c>
      <c r="H43" s="5">
        <v>7467720</v>
      </c>
      <c r="I43" s="5">
        <v>6902593</v>
      </c>
      <c r="J43" s="5">
        <v>7794</v>
      </c>
      <c r="K43" s="5">
        <v>5905</v>
      </c>
      <c r="L43" s="10">
        <v>1.8821643439337114E-2</v>
      </c>
      <c r="M43" s="5">
        <v>1105917</v>
      </c>
      <c r="N43" s="5">
        <v>619855</v>
      </c>
      <c r="O43" s="13">
        <v>7.041730549664452</v>
      </c>
      <c r="P43" s="5">
        <v>6361803</v>
      </c>
      <c r="Q43" s="5">
        <v>6282738</v>
      </c>
      <c r="R43" s="13">
        <v>1.1454391125190195</v>
      </c>
      <c r="S43" s="5">
        <v>46639</v>
      </c>
      <c r="T43" s="5">
        <v>40304</v>
      </c>
      <c r="U43" s="10">
        <v>4.0644843933001967E-2</v>
      </c>
      <c r="V43" s="80">
        <v>0.62454135934394972</v>
      </c>
      <c r="W43" s="80">
        <v>0.58389651541094778</v>
      </c>
      <c r="X43" s="5">
        <v>15659</v>
      </c>
      <c r="Y43" s="5">
        <v>9766</v>
      </c>
      <c r="Z43" s="10">
        <v>6.8206105890300683E-2</v>
      </c>
      <c r="AA43" s="5">
        <v>5926787</v>
      </c>
      <c r="AB43" s="5">
        <v>6043826</v>
      </c>
      <c r="AC43" s="13">
        <v>8.1933614102719048</v>
      </c>
      <c r="AD43" s="22">
        <v>79.365415414611149</v>
      </c>
      <c r="AE43" s="5">
        <v>388966</v>
      </c>
      <c r="AF43" s="5">
        <v>288155</v>
      </c>
      <c r="AG43" s="13">
        <v>1.0340406611380075</v>
      </c>
      <c r="AH43" s="5">
        <v>325899</v>
      </c>
      <c r="AI43" s="5">
        <v>361154</v>
      </c>
      <c r="AJ43" s="13">
        <v>-0.86804661559032881</v>
      </c>
      <c r="AK43" s="5">
        <v>1156107</v>
      </c>
      <c r="AL43" s="5">
        <v>1534034</v>
      </c>
      <c r="AM43" s="13">
        <v>-6.7426331765998135</v>
      </c>
      <c r="AN43" s="5">
        <v>412819</v>
      </c>
      <c r="AO43" s="5">
        <v>374099</v>
      </c>
      <c r="AP43" s="13">
        <v>0.10835810884002456</v>
      </c>
      <c r="AQ43" s="5">
        <v>162931</v>
      </c>
      <c r="AR43" s="5">
        <v>151964</v>
      </c>
      <c r="AS43" s="13">
        <v>-1.9745658721008474E-2</v>
      </c>
      <c r="AT43" s="47">
        <v>19149.431055670677</v>
      </c>
      <c r="AU43" s="47">
        <v>22400.790910024818</v>
      </c>
      <c r="AV43" s="47">
        <v>12579.21177959136</v>
      </c>
      <c r="AW43" s="47">
        <v>20348.48712205566</v>
      </c>
      <c r="AX43" s="5">
        <v>388966</v>
      </c>
      <c r="AY43" s="5">
        <v>2686652</v>
      </c>
      <c r="AZ43" s="5">
        <v>649666</v>
      </c>
      <c r="BA43" s="5">
        <v>3725284</v>
      </c>
      <c r="BB43" s="5">
        <v>7448477600</v>
      </c>
      <c r="BC43" s="5">
        <v>60183129700</v>
      </c>
      <c r="BD43" s="5">
        <v>8172286200</v>
      </c>
      <c r="BE43" s="5">
        <v>75803893500</v>
      </c>
      <c r="BG43" s="45">
        <v>1.351584969117855</v>
      </c>
      <c r="BH43" s="5">
        <v>860</v>
      </c>
      <c r="BI43" s="5">
        <v>63629</v>
      </c>
      <c r="BJ43" s="5">
        <v>4307216</v>
      </c>
      <c r="BK43" s="5">
        <v>3874196</v>
      </c>
      <c r="BL43" s="13">
        <v>1.5511160090961318</v>
      </c>
      <c r="BM43" s="10">
        <v>0.57677791882930796</v>
      </c>
      <c r="BN43" s="81">
        <v>0.11177028730606299</v>
      </c>
      <c r="BO43" s="5">
        <v>1069758.314</v>
      </c>
      <c r="BP43" s="5">
        <v>1031370.714</v>
      </c>
      <c r="BQ43" s="13">
        <v>-1.4351040437432294</v>
      </c>
      <c r="BR43" s="13">
        <v>34.06831297318282</v>
      </c>
      <c r="BS43" s="81">
        <v>3.7219982571659462E-2</v>
      </c>
      <c r="BT43" s="5">
        <v>3140039</v>
      </c>
      <c r="BU43" s="5">
        <v>2904990</v>
      </c>
      <c r="BV43" s="5">
        <v>1370753</v>
      </c>
      <c r="BW43" s="5">
        <v>671406</v>
      </c>
      <c r="BX43" s="13">
        <v>8.6288432300343416</v>
      </c>
      <c r="BY43" s="13">
        <v>9.7268664109270233</v>
      </c>
      <c r="BZ43" s="82">
        <v>1.0416156543134854</v>
      </c>
      <c r="CA43" s="5">
        <v>1415269</v>
      </c>
      <c r="CB43" s="5">
        <v>877535</v>
      </c>
      <c r="CC43" s="13">
        <v>6.2387009784105221</v>
      </c>
      <c r="CD43" s="13">
        <v>12.713120996703703</v>
      </c>
      <c r="CE43" s="13">
        <v>18.951821975114225</v>
      </c>
      <c r="CF43" s="82">
        <v>0.32918739879482856</v>
      </c>
      <c r="CG43" s="1">
        <f t="shared" si="8"/>
        <v>699347</v>
      </c>
    </row>
    <row r="44" spans="1:85" ht="12">
      <c r="C44" s="5">
        <v>39</v>
      </c>
      <c r="D44" s="1">
        <v>8</v>
      </c>
      <c r="E44" s="1" t="s">
        <v>8</v>
      </c>
      <c r="F44" s="80">
        <v>4.5140260677603381</v>
      </c>
      <c r="H44" s="5">
        <v>8129380</v>
      </c>
      <c r="I44" s="5">
        <v>7778267</v>
      </c>
      <c r="J44" s="5">
        <v>4727</v>
      </c>
      <c r="K44" s="5">
        <v>3884</v>
      </c>
      <c r="L44" s="10">
        <v>8.2131137617898128E-3</v>
      </c>
      <c r="M44" s="5">
        <v>637833</v>
      </c>
      <c r="N44" s="5">
        <v>355413</v>
      </c>
      <c r="O44" s="13">
        <v>3.6308859029909879</v>
      </c>
      <c r="P44" s="5">
        <v>7491547</v>
      </c>
      <c r="Q44" s="5">
        <v>7422854</v>
      </c>
      <c r="R44" s="13">
        <v>0.8831401647693502</v>
      </c>
      <c r="S44" s="5">
        <v>54143</v>
      </c>
      <c r="T44" s="5">
        <v>42491</v>
      </c>
      <c r="U44" s="10">
        <v>0.11973785434495568</v>
      </c>
      <c r="V44" s="80">
        <v>0.66601635057040021</v>
      </c>
      <c r="W44" s="80">
        <v>0.54627849622544455</v>
      </c>
      <c r="X44" s="5">
        <v>8729</v>
      </c>
      <c r="Y44" s="5">
        <v>6861</v>
      </c>
      <c r="Z44" s="10">
        <v>1.9168653347376587E-2</v>
      </c>
      <c r="AA44" s="5">
        <v>7323848</v>
      </c>
      <c r="AB44" s="5">
        <v>7339707</v>
      </c>
      <c r="AC44" s="13">
        <v>4.2706244175721997</v>
      </c>
      <c r="AD44" s="22">
        <v>90.091101658429054</v>
      </c>
      <c r="AE44" s="5">
        <v>417527</v>
      </c>
      <c r="AF44" s="5">
        <v>328700</v>
      </c>
      <c r="AG44" s="13">
        <v>0.91014808405157288</v>
      </c>
      <c r="AH44" s="5">
        <v>385547</v>
      </c>
      <c r="AI44" s="5">
        <v>442007</v>
      </c>
      <c r="AJ44" s="13">
        <v>-0.93995250807964936</v>
      </c>
      <c r="AK44" s="5">
        <v>1214003</v>
      </c>
      <c r="AL44" s="5">
        <v>1825206</v>
      </c>
      <c r="AM44" s="13">
        <v>-8.5319332425145049</v>
      </c>
      <c r="AN44" s="5">
        <v>462698</v>
      </c>
      <c r="AO44" s="5">
        <v>452748</v>
      </c>
      <c r="AP44" s="13">
        <v>-0.12900322953612112</v>
      </c>
      <c r="AQ44" s="5">
        <v>111250</v>
      </c>
      <c r="AR44" s="5">
        <v>109676</v>
      </c>
      <c r="AS44" s="13">
        <v>-4.1538262820495914E-2</v>
      </c>
      <c r="AT44" s="47">
        <v>16048.143952367152</v>
      </c>
      <c r="AU44" s="47">
        <v>21960.115049856551</v>
      </c>
      <c r="AV44" s="47">
        <v>12102.870328522275</v>
      </c>
      <c r="AW44" s="47">
        <v>19425.452159947909</v>
      </c>
      <c r="AX44" s="5">
        <v>417527</v>
      </c>
      <c r="AY44" s="5">
        <v>3100395</v>
      </c>
      <c r="AZ44" s="5">
        <v>880610</v>
      </c>
      <c r="BA44" s="5">
        <v>4398532</v>
      </c>
      <c r="BB44" s="5">
        <v>6700533400</v>
      </c>
      <c r="BC44" s="5">
        <v>68085030900</v>
      </c>
      <c r="BD44" s="5">
        <v>10657908640</v>
      </c>
      <c r="BE44" s="5">
        <v>85443472940</v>
      </c>
      <c r="BG44" s="45">
        <v>0.65931747455034551</v>
      </c>
      <c r="BH44" s="5">
        <v>500</v>
      </c>
      <c r="BI44" s="5">
        <v>75836</v>
      </c>
      <c r="BJ44" s="5">
        <v>15766441</v>
      </c>
      <c r="BK44" s="5">
        <v>14186606</v>
      </c>
      <c r="BL44" s="13">
        <v>11.556206094801169</v>
      </c>
      <c r="BM44" s="10">
        <v>1.9394395390546388</v>
      </c>
      <c r="BN44" s="81">
        <v>0.111361026026944</v>
      </c>
      <c r="BO44" s="5">
        <v>1051834.861</v>
      </c>
      <c r="BP44" s="5">
        <v>1021645.0239999999</v>
      </c>
      <c r="BQ44" s="13">
        <v>-0.96945852852975412</v>
      </c>
      <c r="BR44" s="13">
        <v>30.366404546899357</v>
      </c>
      <c r="BS44" s="81">
        <v>2.9550221741206441E-2</v>
      </c>
      <c r="BT44" s="5">
        <v>3463811</v>
      </c>
      <c r="BU44" s="5">
        <v>3260306</v>
      </c>
      <c r="BV44" s="5">
        <v>1062326</v>
      </c>
      <c r="BW44" s="5">
        <v>484678</v>
      </c>
      <c r="BX44" s="13">
        <v>6.8365546786507778</v>
      </c>
      <c r="BY44" s="13">
        <v>6.2311823443448269</v>
      </c>
      <c r="BZ44" s="82">
        <v>1.1918180730299293</v>
      </c>
      <c r="CA44" s="5">
        <v>1248664</v>
      </c>
      <c r="CB44" s="5">
        <v>773128</v>
      </c>
      <c r="CC44" s="13">
        <v>5.4203002017724087</v>
      </c>
      <c r="CD44" s="13">
        <v>9.9395919425239576</v>
      </c>
      <c r="CE44" s="13">
        <v>15.359892144296367</v>
      </c>
      <c r="CF44" s="82">
        <v>0.35288660563838303</v>
      </c>
      <c r="CG44" s="1">
        <f t="shared" si="8"/>
        <v>577648</v>
      </c>
    </row>
    <row r="45" spans="1:85" ht="12">
      <c r="C45" s="5">
        <v>24</v>
      </c>
      <c r="D45" s="1">
        <v>9</v>
      </c>
      <c r="E45" s="1" t="s">
        <v>14</v>
      </c>
      <c r="F45" s="80">
        <v>4.8605437088353645</v>
      </c>
      <c r="H45" s="5">
        <v>2460258</v>
      </c>
      <c r="I45" s="5">
        <v>2346219</v>
      </c>
      <c r="J45" s="5">
        <v>984</v>
      </c>
      <c r="K45" s="5">
        <v>821</v>
      </c>
      <c r="L45" s="10">
        <v>5.0033344531533516E-3</v>
      </c>
      <c r="M45" s="5">
        <v>138775</v>
      </c>
      <c r="N45" s="5">
        <v>91518</v>
      </c>
      <c r="O45" s="13">
        <v>2.0141768522034815</v>
      </c>
      <c r="P45" s="5">
        <v>2321483</v>
      </c>
      <c r="Q45" s="5">
        <v>2254701</v>
      </c>
      <c r="R45" s="13">
        <v>2.8463668566318829</v>
      </c>
      <c r="S45" s="5">
        <v>17058</v>
      </c>
      <c r="T45" s="5">
        <v>13034</v>
      </c>
      <c r="U45" s="10">
        <v>0.13780980421526515</v>
      </c>
      <c r="V45" s="80">
        <v>0.693341917798865</v>
      </c>
      <c r="W45" s="80">
        <v>0.55553211358359977</v>
      </c>
      <c r="X45" s="5">
        <v>3158</v>
      </c>
      <c r="Y45" s="5">
        <v>2464</v>
      </c>
      <c r="Z45" s="10">
        <v>2.3340487177129252E-2</v>
      </c>
      <c r="AA45" s="5">
        <v>2319264</v>
      </c>
      <c r="AB45" s="5">
        <v>2260357</v>
      </c>
      <c r="AC45" s="13">
        <v>2.0712721983108917</v>
      </c>
      <c r="AD45" s="22">
        <v>94.269137627029366</v>
      </c>
      <c r="AE45" s="5">
        <v>158463</v>
      </c>
      <c r="AF45" s="5">
        <v>133516</v>
      </c>
      <c r="AG45" s="13">
        <v>0.75022198735707346</v>
      </c>
      <c r="AH45" s="5">
        <v>138144</v>
      </c>
      <c r="AI45" s="5">
        <v>157705</v>
      </c>
      <c r="AJ45" s="13">
        <v>-1.1066449313860096</v>
      </c>
      <c r="AK45" s="5">
        <v>334899</v>
      </c>
      <c r="AL45" s="5">
        <v>504776</v>
      </c>
      <c r="AM45" s="13">
        <v>-7.902092305429381</v>
      </c>
      <c r="AN45" s="5">
        <v>129932</v>
      </c>
      <c r="AO45" s="5">
        <v>132031</v>
      </c>
      <c r="AP45" s="13">
        <v>-0.34615981186576428</v>
      </c>
      <c r="AQ45" s="5">
        <v>31416</v>
      </c>
      <c r="AR45" s="5">
        <v>31313</v>
      </c>
      <c r="AS45" s="13">
        <v>-5.7676148255492686E-2</v>
      </c>
      <c r="AT45" s="47">
        <v>16903.581277648409</v>
      </c>
      <c r="AU45" s="47">
        <v>22454.007328506599</v>
      </c>
      <c r="AV45" s="47">
        <v>12870.751032018594</v>
      </c>
      <c r="AW45" s="47">
        <v>19867.624827437325</v>
      </c>
      <c r="AX45" s="5">
        <v>158463</v>
      </c>
      <c r="AY45" s="5">
        <v>961451</v>
      </c>
      <c r="AZ45" s="5">
        <v>288270</v>
      </c>
      <c r="BA45" s="5">
        <v>1408184</v>
      </c>
      <c r="BB45" s="5">
        <v>2678592200</v>
      </c>
      <c r="BC45" s="5">
        <v>21588427800</v>
      </c>
      <c r="BD45" s="5">
        <v>3710251400</v>
      </c>
      <c r="BE45" s="5">
        <v>27977271400</v>
      </c>
      <c r="BG45" s="45">
        <v>0.46872336799045511</v>
      </c>
      <c r="BH45" s="5">
        <v>110</v>
      </c>
      <c r="BI45" s="5">
        <v>23468</v>
      </c>
      <c r="BJ45" s="5">
        <v>10394745</v>
      </c>
      <c r="BK45" s="5">
        <v>9530186</v>
      </c>
      <c r="BL45" s="13">
        <v>16.312929129249465</v>
      </c>
      <c r="BM45" s="10">
        <v>4.2250629811995326</v>
      </c>
      <c r="BN45" s="81">
        <v>9.0717956606513245E-2</v>
      </c>
      <c r="BO45" s="5">
        <v>272332.31</v>
      </c>
      <c r="BP45" s="5">
        <v>262034.80199999997</v>
      </c>
      <c r="BQ45" s="13">
        <v>-1.0031872246914542</v>
      </c>
      <c r="BR45" s="13">
        <v>26.120322422542724</v>
      </c>
      <c r="BS45" s="81">
        <v>3.929824558189806E-2</v>
      </c>
      <c r="BT45" s="5">
        <v>1042607</v>
      </c>
      <c r="BU45" s="5">
        <v>966080</v>
      </c>
      <c r="BV45" s="5">
        <v>294488</v>
      </c>
      <c r="BW45" s="5">
        <v>156917</v>
      </c>
      <c r="BX45" s="13">
        <v>5.2817216986351365</v>
      </c>
      <c r="BY45" s="13">
        <v>6.6880798425040453</v>
      </c>
      <c r="BZ45" s="82">
        <v>0.87671189227425961</v>
      </c>
      <c r="CA45" s="5">
        <v>407497</v>
      </c>
      <c r="CB45" s="5">
        <v>263322</v>
      </c>
      <c r="CC45" s="13">
        <v>5.3399326044268749</v>
      </c>
      <c r="CD45" s="13">
        <v>11.223248980593883</v>
      </c>
      <c r="CE45" s="13">
        <v>16.563181585020757</v>
      </c>
      <c r="CF45" s="82">
        <v>0.3223977577626842</v>
      </c>
      <c r="CG45" s="1">
        <f t="shared" si="8"/>
        <v>137571</v>
      </c>
    </row>
    <row r="46" spans="1:85" ht="12">
      <c r="C46" s="5">
        <v>86</v>
      </c>
      <c r="D46" s="1">
        <v>10</v>
      </c>
      <c r="E46" s="1" t="s">
        <v>10</v>
      </c>
      <c r="F46" s="80">
        <v>4.5265591879355709</v>
      </c>
      <c r="H46" s="5">
        <v>11724787</v>
      </c>
      <c r="I46" s="5">
        <v>11217041</v>
      </c>
      <c r="J46" s="5">
        <v>5362</v>
      </c>
      <c r="K46" s="5">
        <v>4592</v>
      </c>
      <c r="L46" s="10">
        <v>4.7944615291518593E-3</v>
      </c>
      <c r="M46" s="5">
        <v>572865</v>
      </c>
      <c r="N46" s="5">
        <v>353560</v>
      </c>
      <c r="O46" s="13">
        <v>1.9551056290157094</v>
      </c>
      <c r="P46" s="5">
        <v>11151922</v>
      </c>
      <c r="Q46" s="5">
        <v>10863481</v>
      </c>
      <c r="R46" s="13">
        <v>2.5714535589198615</v>
      </c>
      <c r="S46" s="5">
        <v>90230</v>
      </c>
      <c r="T46" s="5">
        <v>69472</v>
      </c>
      <c r="U46" s="10">
        <v>0.15022284670039127</v>
      </c>
      <c r="V46" s="80">
        <v>0.76956621898547073</v>
      </c>
      <c r="W46" s="80">
        <v>0.61934337228507952</v>
      </c>
      <c r="X46" s="5">
        <v>20537</v>
      </c>
      <c r="Y46" s="5">
        <v>16751</v>
      </c>
      <c r="Z46" s="10">
        <v>2.5823548610553984E-2</v>
      </c>
      <c r="AA46" s="5">
        <v>11342891</v>
      </c>
      <c r="AB46" s="5">
        <v>11009564</v>
      </c>
      <c r="AC46" s="13">
        <v>1.407508987529138</v>
      </c>
      <c r="AD46" s="22">
        <v>96.742832087269477</v>
      </c>
      <c r="AE46" s="5">
        <v>763415</v>
      </c>
      <c r="AF46" s="5">
        <v>640696</v>
      </c>
      <c r="AG46" s="13">
        <v>0.79931103520485614</v>
      </c>
      <c r="AH46" s="5">
        <v>689761</v>
      </c>
      <c r="AI46" s="5">
        <v>781139</v>
      </c>
      <c r="AJ46" s="13">
        <v>-1.080929821369446</v>
      </c>
      <c r="AK46" s="5">
        <v>1477070</v>
      </c>
      <c r="AL46" s="5">
        <v>2314861</v>
      </c>
      <c r="AM46" s="13">
        <v>-8.039161421725078</v>
      </c>
      <c r="AN46" s="5">
        <v>631080</v>
      </c>
      <c r="AO46" s="5">
        <v>631645</v>
      </c>
      <c r="AP46" s="13">
        <v>-0.24867645597856647</v>
      </c>
      <c r="AQ46" s="5">
        <v>180791</v>
      </c>
      <c r="AR46" s="5">
        <v>178286</v>
      </c>
      <c r="AS46" s="13">
        <v>-4.7465436376821317E-2</v>
      </c>
      <c r="AT46" s="47">
        <v>17486.455073583831</v>
      </c>
      <c r="AU46" s="47">
        <v>23010.125623711381</v>
      </c>
      <c r="AV46" s="47">
        <v>13316.773703247381</v>
      </c>
      <c r="AW46" s="47">
        <v>20352.52686949079</v>
      </c>
      <c r="AX46" s="5">
        <v>763415</v>
      </c>
      <c r="AY46" s="5">
        <v>4566415</v>
      </c>
      <c r="AZ46" s="5">
        <v>1413878</v>
      </c>
      <c r="BA46" s="5">
        <v>6743708</v>
      </c>
      <c r="BB46" s="5">
        <v>13349422100</v>
      </c>
      <c r="BC46" s="5">
        <v>105073782800</v>
      </c>
      <c r="BD46" s="5">
        <v>18828293370</v>
      </c>
      <c r="BE46" s="5">
        <v>137251498270</v>
      </c>
      <c r="BG46" s="45">
        <v>1.1465481025066517</v>
      </c>
      <c r="BH46" s="5">
        <v>1310</v>
      </c>
      <c r="BI46" s="5">
        <v>114256</v>
      </c>
      <c r="BJ46" s="5">
        <v>25659524</v>
      </c>
      <c r="BK46" s="5">
        <v>23038539</v>
      </c>
      <c r="BL46" s="13">
        <v>13.45979160328783</v>
      </c>
      <c r="BM46" s="10">
        <v>2.1884853004152656</v>
      </c>
      <c r="BN46" s="81">
        <v>0.11376524353388902</v>
      </c>
      <c r="BO46" s="5">
        <v>1274417.9269999999</v>
      </c>
      <c r="BP46" s="5">
        <v>1212105.5599999991</v>
      </c>
      <c r="BQ46" s="13">
        <v>-0.58880368881111256</v>
      </c>
      <c r="BR46" s="13">
        <v>25.419410929794022</v>
      </c>
      <c r="BS46" s="81">
        <v>5.1408366611238737E-2</v>
      </c>
      <c r="BT46" s="5">
        <v>5013562</v>
      </c>
      <c r="BU46" s="5">
        <v>4660472</v>
      </c>
      <c r="BV46" s="5">
        <v>1421556</v>
      </c>
      <c r="BW46" s="5">
        <v>713636</v>
      </c>
      <c r="BX46" s="13">
        <v>5.7622952474410338</v>
      </c>
      <c r="BY46" s="13">
        <v>6.3620699968913366</v>
      </c>
      <c r="BZ46" s="82">
        <v>0.9919903143899691</v>
      </c>
      <c r="CA46" s="5">
        <v>1990719</v>
      </c>
      <c r="CB46" s="5">
        <v>1293789</v>
      </c>
      <c r="CC46" s="13">
        <v>5.4445839838966812</v>
      </c>
      <c r="CD46" s="13">
        <v>11.534138102909672</v>
      </c>
      <c r="CE46" s="13">
        <v>16.978722086806354</v>
      </c>
      <c r="CF46" s="82">
        <v>0.320671011402413</v>
      </c>
      <c r="CG46" s="1">
        <f t="shared" si="8"/>
        <v>707920</v>
      </c>
    </row>
    <row r="47" spans="1:85" ht="12">
      <c r="C47" s="5">
        <v>20</v>
      </c>
      <c r="D47" s="1">
        <v>11</v>
      </c>
      <c r="E47" s="1" t="s">
        <v>15</v>
      </c>
      <c r="F47" s="80">
        <v>5.8124722263368396</v>
      </c>
      <c r="H47" s="5">
        <v>1821567</v>
      </c>
      <c r="I47" s="5">
        <v>1721505</v>
      </c>
      <c r="J47" s="5">
        <v>698</v>
      </c>
      <c r="K47" s="5">
        <v>572</v>
      </c>
      <c r="L47" s="10">
        <v>5.0919158540615444E-3</v>
      </c>
      <c r="M47" s="5">
        <v>91099</v>
      </c>
      <c r="N47" s="5">
        <v>55298</v>
      </c>
      <c r="O47" s="13">
        <v>2.0796338087894024</v>
      </c>
      <c r="P47" s="5">
        <v>1730468</v>
      </c>
      <c r="Q47" s="5">
        <v>1666207</v>
      </c>
      <c r="R47" s="13">
        <v>3.7328384175474372</v>
      </c>
      <c r="S47" s="5">
        <v>14587</v>
      </c>
      <c r="T47" s="5">
        <v>11244</v>
      </c>
      <c r="U47" s="10">
        <v>0.14764461712748894</v>
      </c>
      <c r="V47" s="80">
        <v>0.80079404161362178</v>
      </c>
      <c r="W47" s="80">
        <v>0.65314942448613278</v>
      </c>
      <c r="X47" s="5">
        <v>3261</v>
      </c>
      <c r="Y47" s="5">
        <v>2466</v>
      </c>
      <c r="Z47" s="10">
        <v>3.5774936354168341E-2</v>
      </c>
      <c r="AA47" s="5">
        <v>1788984</v>
      </c>
      <c r="AB47" s="5">
        <v>1706103</v>
      </c>
      <c r="AC47" s="10">
        <v>0.89405237510888913</v>
      </c>
      <c r="AD47" s="22">
        <v>98.211265355597675</v>
      </c>
      <c r="AE47" s="5">
        <v>139251</v>
      </c>
      <c r="AF47" s="5">
        <v>119034</v>
      </c>
      <c r="AG47" s="13">
        <v>0.73004077314214744</v>
      </c>
      <c r="AH47" s="5">
        <v>102237</v>
      </c>
      <c r="AI47" s="5">
        <v>113276</v>
      </c>
      <c r="AJ47" s="13">
        <v>-0.96747119590469766</v>
      </c>
      <c r="AK47" s="5">
        <v>281882</v>
      </c>
      <c r="AL47" s="5">
        <v>391351</v>
      </c>
      <c r="AM47" s="13">
        <v>-7.2583752440888247</v>
      </c>
      <c r="AN47" s="5">
        <v>91894</v>
      </c>
      <c r="AO47" s="5">
        <v>89194</v>
      </c>
      <c r="AP47" s="13">
        <v>-0.1363867745495434</v>
      </c>
      <c r="AQ47" s="5">
        <v>17229</v>
      </c>
      <c r="AR47" s="5">
        <v>14884</v>
      </c>
      <c r="AS47" s="13">
        <v>8.1241680038781142E-2</v>
      </c>
      <c r="AT47" s="47">
        <v>14738.080157413591</v>
      </c>
      <c r="AU47" s="47">
        <v>20179.935721504557</v>
      </c>
      <c r="AV47" s="47">
        <v>12825.552717713581</v>
      </c>
      <c r="AW47" s="47">
        <v>17798.871148662372</v>
      </c>
      <c r="AX47" s="5">
        <v>139251</v>
      </c>
      <c r="AY47" s="5">
        <v>626337</v>
      </c>
      <c r="AZ47" s="5">
        <v>214169</v>
      </c>
      <c r="BA47" s="5">
        <v>979757</v>
      </c>
      <c r="BB47" s="5">
        <v>2052292400</v>
      </c>
      <c r="BC47" s="5">
        <v>12639440400</v>
      </c>
      <c r="BD47" s="5">
        <v>2746835800</v>
      </c>
      <c r="BE47" s="5">
        <v>17438568600</v>
      </c>
      <c r="BG47" s="45">
        <v>0.72298537344975244</v>
      </c>
      <c r="BH47" s="5">
        <v>130</v>
      </c>
      <c r="BI47" s="5">
        <v>17981</v>
      </c>
      <c r="BJ47" s="5">
        <v>4908207</v>
      </c>
      <c r="BK47" s="5">
        <v>4403797</v>
      </c>
      <c r="BL47" s="13">
        <v>13.638835270442673</v>
      </c>
      <c r="BM47" s="10">
        <v>2.6944971005732974</v>
      </c>
      <c r="BN47" s="81">
        <v>0.11453979372800335</v>
      </c>
      <c r="BO47" s="5">
        <v>198175.56799999997</v>
      </c>
      <c r="BP47" s="5">
        <v>194298.85200000001</v>
      </c>
      <c r="BQ47" s="13">
        <v>-1.7586666054903721</v>
      </c>
      <c r="BR47" s="13">
        <v>26.372211812800746</v>
      </c>
      <c r="BS47" s="81">
        <v>1.9952336105413308E-2</v>
      </c>
      <c r="BT47" s="5">
        <v>751456</v>
      </c>
      <c r="BU47" s="5">
        <v>690696</v>
      </c>
      <c r="BV47" s="5">
        <v>243789</v>
      </c>
      <c r="BW47" s="5">
        <v>144423</v>
      </c>
      <c r="BX47" s="13">
        <v>4.9941316040836004</v>
      </c>
      <c r="BY47" s="13">
        <v>8.3893453693134798</v>
      </c>
      <c r="BZ47" s="82">
        <v>0.6880206061361418</v>
      </c>
      <c r="CA47" s="5">
        <v>286903</v>
      </c>
      <c r="CB47" s="5">
        <v>179217</v>
      </c>
      <c r="CC47" s="13">
        <v>5.339856379157391</v>
      </c>
      <c r="CD47" s="13">
        <v>10.410483849887163</v>
      </c>
      <c r="CE47" s="13">
        <v>15.750340229044554</v>
      </c>
      <c r="CF47" s="82">
        <v>0.3390311765653406</v>
      </c>
      <c r="CG47" s="1">
        <f t="shared" si="8"/>
        <v>99366</v>
      </c>
    </row>
    <row r="48" spans="1:85" ht="12">
      <c r="C48" s="5">
        <v>8</v>
      </c>
      <c r="D48" s="1">
        <v>12</v>
      </c>
      <c r="E48" s="1" t="s">
        <v>16</v>
      </c>
      <c r="F48" s="80">
        <v>7.4659046769576038</v>
      </c>
      <c r="H48" s="5">
        <v>597605</v>
      </c>
      <c r="I48" s="5">
        <v>556088</v>
      </c>
      <c r="J48" s="5">
        <v>125</v>
      </c>
      <c r="K48" s="5">
        <v>89</v>
      </c>
      <c r="L48" s="10">
        <v>4.9121651990039787E-3</v>
      </c>
      <c r="M48" s="5">
        <v>33675</v>
      </c>
      <c r="N48" s="5">
        <v>20324</v>
      </c>
      <c r="O48" s="13">
        <v>2.4008789975687299</v>
      </c>
      <c r="P48" s="5">
        <v>563930</v>
      </c>
      <c r="Q48" s="5">
        <v>535764</v>
      </c>
      <c r="R48" s="13">
        <v>5.0650256793888744</v>
      </c>
      <c r="S48" s="5">
        <v>4727</v>
      </c>
      <c r="T48" s="5">
        <v>3613</v>
      </c>
      <c r="U48" s="10">
        <v>0.14127339363317268</v>
      </c>
      <c r="V48" s="80">
        <v>0.79099070456237819</v>
      </c>
      <c r="W48" s="80">
        <v>0.64971731092920548</v>
      </c>
      <c r="X48" s="5">
        <v>1128</v>
      </c>
      <c r="Y48" s="5">
        <v>811</v>
      </c>
      <c r="Z48" s="10">
        <v>4.2913214091226455E-2</v>
      </c>
      <c r="AA48" s="5">
        <v>587334</v>
      </c>
      <c r="AB48" s="5">
        <v>551679</v>
      </c>
      <c r="AC48" s="10">
        <v>0.92583366317098292</v>
      </c>
      <c r="AD48" s="22">
        <v>98.281306213970765</v>
      </c>
      <c r="AE48" s="5">
        <v>49363</v>
      </c>
      <c r="AF48" s="5">
        <v>42273</v>
      </c>
      <c r="AG48" s="13">
        <v>0.6582840029634468</v>
      </c>
      <c r="AH48" s="5">
        <v>40369</v>
      </c>
      <c r="AI48" s="5">
        <v>41627</v>
      </c>
      <c r="AJ48" s="13">
        <v>-0.7305548213079105</v>
      </c>
      <c r="AK48" s="5">
        <v>78388</v>
      </c>
      <c r="AL48" s="5">
        <v>114028</v>
      </c>
      <c r="AM48" s="13">
        <v>-7.3883621765281795</v>
      </c>
      <c r="AN48" s="5">
        <v>32345</v>
      </c>
      <c r="AO48" s="5">
        <v>32272</v>
      </c>
      <c r="AP48" s="13">
        <v>-0.39096004172450988</v>
      </c>
      <c r="AQ48" s="5">
        <v>4246</v>
      </c>
      <c r="AR48" s="5">
        <v>4239</v>
      </c>
      <c r="AS48" s="13">
        <v>-5.1786664980418923E-2</v>
      </c>
      <c r="AT48" s="47">
        <v>13938.101411988737</v>
      </c>
      <c r="AU48" s="47">
        <v>21095.723629272874</v>
      </c>
      <c r="AV48" s="47">
        <v>13277.07722035354</v>
      </c>
      <c r="AW48" s="47">
        <v>18455.911447863815</v>
      </c>
      <c r="AX48" s="5">
        <v>49363</v>
      </c>
      <c r="AY48" s="5">
        <v>221543</v>
      </c>
      <c r="AZ48" s="5">
        <v>69865</v>
      </c>
      <c r="BA48" s="5">
        <v>340771</v>
      </c>
      <c r="BB48" s="5">
        <v>688026500</v>
      </c>
      <c r="BC48" s="5">
        <v>4673609900</v>
      </c>
      <c r="BD48" s="5">
        <v>927603000</v>
      </c>
      <c r="BE48" s="5">
        <v>6289239400</v>
      </c>
      <c r="BG48" s="45">
        <v>0.67114093959731547</v>
      </c>
      <c r="BH48" s="5">
        <v>40</v>
      </c>
      <c r="BI48" s="5">
        <v>5960</v>
      </c>
      <c r="BJ48" s="5">
        <v>2090636</v>
      </c>
      <c r="BK48" s="5">
        <v>1889651</v>
      </c>
      <c r="BL48" s="13">
        <v>10.024256425703237</v>
      </c>
      <c r="BM48" s="10">
        <v>3.4983576107964289</v>
      </c>
      <c r="BN48" s="81">
        <v>0.10636091003047653</v>
      </c>
      <c r="BO48" s="5">
        <v>65641.865999999995</v>
      </c>
      <c r="BP48" s="5">
        <v>64873.827000000005</v>
      </c>
      <c r="BQ48" s="13">
        <v>-2.5821764931829083</v>
      </c>
      <c r="BR48" s="13">
        <v>25.712162792064081</v>
      </c>
      <c r="BS48" s="81">
        <v>1.1838965504532201E-2</v>
      </c>
      <c r="BT48" s="5">
        <v>255295</v>
      </c>
      <c r="BU48" s="5">
        <v>229282</v>
      </c>
      <c r="BV48" s="5">
        <v>72489</v>
      </c>
      <c r="BW48" s="5">
        <v>47740</v>
      </c>
      <c r="BX48" s="13">
        <v>3.5449464290326276</v>
      </c>
      <c r="BY48" s="13">
        <v>8.5849721626792892</v>
      </c>
      <c r="BZ48" s="82">
        <v>0.51841223292836192</v>
      </c>
      <c r="CA48" s="5">
        <v>99285</v>
      </c>
      <c r="CB48" s="5">
        <v>64225</v>
      </c>
      <c r="CC48" s="13">
        <v>5.0643857934963687</v>
      </c>
      <c r="CD48" s="13">
        <v>11.549431025305347</v>
      </c>
      <c r="CE48" s="13">
        <v>16.613816818801716</v>
      </c>
      <c r="CF48" s="82">
        <v>0.3048297599962127</v>
      </c>
      <c r="CG48" s="1">
        <f t="shared" si="8"/>
        <v>24749</v>
      </c>
    </row>
    <row r="49" spans="1:91" ht="12">
      <c r="H49" s="40">
        <v>0.49034177011118546</v>
      </c>
      <c r="J49" s="5">
        <v>0.5919617269113433</v>
      </c>
      <c r="K49" s="5">
        <v>0.51412347279820259</v>
      </c>
      <c r="L49" s="80">
        <v>202.04825172793682</v>
      </c>
      <c r="M49" s="5"/>
      <c r="N49" s="5"/>
      <c r="O49" s="80">
        <v>8.3436753970439792</v>
      </c>
      <c r="P49" s="5"/>
      <c r="Q49" s="5"/>
      <c r="R49" s="80"/>
      <c r="S49" s="5"/>
      <c r="T49" s="5"/>
      <c r="X49" s="5">
        <v>0.39642775708748196</v>
      </c>
      <c r="Y49" s="5">
        <v>0.35594450616037165</v>
      </c>
      <c r="Z49" s="80">
        <v>7.0706161082603725</v>
      </c>
      <c r="AA49" s="5">
        <v>0.13564180498109146</v>
      </c>
      <c r="AB49" s="5">
        <v>0.14099151274392105</v>
      </c>
      <c r="AC49" s="17">
        <v>12.761383259262711</v>
      </c>
      <c r="AD49" s="22">
        <v>27.662706554722956</v>
      </c>
      <c r="AE49" s="5">
        <v>0.20821531933067092</v>
      </c>
      <c r="AF49" s="5">
        <v>0.18120004209416141</v>
      </c>
      <c r="AG49" s="17">
        <v>1.4893183837766075</v>
      </c>
      <c r="AH49" s="5">
        <v>0.21101171179515679</v>
      </c>
      <c r="AI49" s="5">
        <v>0.18606249020818114</v>
      </c>
      <c r="AJ49" s="17">
        <v>-1.4132641395345136</v>
      </c>
      <c r="AK49" s="5">
        <v>0.20119831824006651</v>
      </c>
      <c r="AL49" s="5">
        <v>0.14830904835548211</v>
      </c>
      <c r="AM49" s="17">
        <v>-0.48713742277506855</v>
      </c>
      <c r="AN49" s="5">
        <v>0.17034466640284876</v>
      </c>
      <c r="AO49" s="5">
        <v>0.14565053416207019</v>
      </c>
      <c r="AP49" s="17">
        <v>2.0914032827048126</v>
      </c>
      <c r="AQ49" s="5">
        <v>0.30122351527565283</v>
      </c>
      <c r="AR49" s="5">
        <v>0.27675866088362105</v>
      </c>
      <c r="AS49" s="17">
        <v>31.417843788598148</v>
      </c>
      <c r="AX49" s="1"/>
      <c r="AY49" s="1"/>
      <c r="AZ49" s="1"/>
      <c r="BA49" s="1"/>
      <c r="BH49" s="1"/>
      <c r="BI49" s="1"/>
      <c r="BJ49" s="5">
        <v>9.0695565442378084E-2</v>
      </c>
      <c r="BK49" s="5">
        <v>8.9795456886443525E-2</v>
      </c>
      <c r="BL49" s="17" t="s">
        <v>274</v>
      </c>
      <c r="BO49" s="5">
        <v>0.2123371160401836</v>
      </c>
      <c r="BP49" s="5">
        <v>0.2001809149547179</v>
      </c>
      <c r="BQ49" s="17" t="s">
        <v>274</v>
      </c>
      <c r="BT49" s="5">
        <v>0.17273679817212675</v>
      </c>
      <c r="BU49" s="5">
        <v>0.17152974788351971</v>
      </c>
      <c r="BV49" s="5">
        <v>0.27436629753905256</v>
      </c>
      <c r="BW49" s="5">
        <v>0.26835394035715349</v>
      </c>
      <c r="BX49" s="17" t="s">
        <v>274</v>
      </c>
      <c r="CA49" s="5">
        <v>0.24710530587033433</v>
      </c>
      <c r="CB49" s="5">
        <v>0.26121843574834541</v>
      </c>
      <c r="CC49" s="17" t="s">
        <v>274</v>
      </c>
    </row>
    <row r="50" spans="1:91" ht="12">
      <c r="F50" s="80">
        <v>7.4726904093404878</v>
      </c>
      <c r="H50" s="5">
        <v>63182178</v>
      </c>
      <c r="I50" s="5">
        <v>58789054</v>
      </c>
      <c r="J50" s="5">
        <v>129804</v>
      </c>
      <c r="K50" s="5">
        <v>89461</v>
      </c>
      <c r="L50" s="10">
        <v>5.3271124070619888E-2</v>
      </c>
      <c r="M50" s="5">
        <v>8001507</v>
      </c>
      <c r="N50" s="5">
        <v>4905240</v>
      </c>
      <c r="O50" s="13">
        <v>5.2667406418888802</v>
      </c>
      <c r="P50" s="5">
        <v>55180671</v>
      </c>
      <c r="Q50" s="5">
        <v>53883814</v>
      </c>
      <c r="R50" s="13">
        <v>-4.3203854114761135</v>
      </c>
      <c r="S50" s="5">
        <v>473644</v>
      </c>
      <c r="T50" s="5">
        <v>371997</v>
      </c>
      <c r="U50" s="10">
        <v>0.11688235226390209</v>
      </c>
      <c r="V50" s="80">
        <v>0.74964810488172784</v>
      </c>
      <c r="W50" s="80">
        <v>0.63276575261782575</v>
      </c>
      <c r="X50" s="5">
        <v>197355</v>
      </c>
      <c r="Y50" s="5">
        <v>158432</v>
      </c>
      <c r="Z50" s="10">
        <v>4.2866308171069518E-2</v>
      </c>
      <c r="AA50" s="5">
        <v>55073552</v>
      </c>
      <c r="AB50" s="5">
        <v>54153898</v>
      </c>
      <c r="AC50" s="17">
        <v>4.9493373623967667</v>
      </c>
      <c r="AE50" s="5">
        <v>4402020</v>
      </c>
      <c r="AF50" s="5">
        <v>3458912</v>
      </c>
      <c r="AG50" s="17">
        <v>-1.0835875501292045</v>
      </c>
      <c r="AH50" s="5">
        <v>3886680</v>
      </c>
      <c r="AI50" s="5">
        <v>4238232</v>
      </c>
      <c r="AJ50" s="17">
        <v>1.0576747705493779</v>
      </c>
      <c r="AK50" s="5">
        <v>8399772</v>
      </c>
      <c r="AL50" s="5">
        <v>11726385</v>
      </c>
      <c r="AM50" s="17">
        <v>6.6520173572638477</v>
      </c>
      <c r="AN50" s="5">
        <v>3333107</v>
      </c>
      <c r="AO50" s="5">
        <v>3172539</v>
      </c>
      <c r="AP50" s="17">
        <v>0.12108797133518617</v>
      </c>
      <c r="AQ50" s="5">
        <v>1284986</v>
      </c>
      <c r="AR50" s="5">
        <v>1242252</v>
      </c>
      <c r="AS50" s="17">
        <v>7.9287621366646091E-2</v>
      </c>
      <c r="AT50" s="47">
        <v>23297.87954696815</v>
      </c>
      <c r="AU50" s="47">
        <v>28626.064090563952</v>
      </c>
      <c r="AV50" s="47">
        <v>14406.621776125507</v>
      </c>
      <c r="AW50" s="47">
        <v>25482.732719657524</v>
      </c>
      <c r="AX50" s="1">
        <v>2485035</v>
      </c>
      <c r="AY50" s="1">
        <v>12042584</v>
      </c>
      <c r="AZ50" s="1">
        <v>2927417</v>
      </c>
      <c r="BA50" s="1">
        <v>17455036</v>
      </c>
      <c r="BB50" s="1">
        <v>57896046100</v>
      </c>
      <c r="BC50" s="1">
        <v>344731781400</v>
      </c>
      <c r="BD50" s="1">
        <v>42174189500</v>
      </c>
      <c r="BE50" s="1">
        <v>444802017000</v>
      </c>
      <c r="BG50" s="45">
        <v>3.6676625750430958</v>
      </c>
      <c r="BH50" s="1">
        <v>9170</v>
      </c>
      <c r="BI50" s="1">
        <v>250023</v>
      </c>
      <c r="BJ50" s="5">
        <v>140492503</v>
      </c>
      <c r="BK50" s="5">
        <v>126947124</v>
      </c>
      <c r="BL50" s="17">
        <v>6.424301232411489</v>
      </c>
      <c r="BM50" s="10">
        <v>2.2236096862631105</v>
      </c>
      <c r="BO50" s="5">
        <v>7275497.0860000011</v>
      </c>
      <c r="BP50" s="5">
        <v>6734907.027999999</v>
      </c>
      <c r="BQ50" s="13">
        <v>2.3218310065020731E-3</v>
      </c>
      <c r="BR50" s="13">
        <v>27.514827440305794</v>
      </c>
      <c r="BT50" s="5">
        <v>26442096</v>
      </c>
      <c r="BU50" s="5">
        <v>24479439</v>
      </c>
      <c r="BV50" s="5">
        <v>10116104</v>
      </c>
      <c r="BW50" s="5">
        <v>5094056</v>
      </c>
      <c r="BX50" s="17">
        <v>7.3460350889479731</v>
      </c>
      <c r="CA50" s="5">
        <v>12045055</v>
      </c>
      <c r="CB50" s="5">
        <v>7742501</v>
      </c>
      <c r="CC50" s="17">
        <v>5.8940368759207828</v>
      </c>
    </row>
    <row r="51" spans="1:91" ht="12">
      <c r="A51" s="1" t="s">
        <v>289</v>
      </c>
      <c r="J51" s="8">
        <v>547.30555555555554</v>
      </c>
      <c r="K51" s="1">
        <v>19703</v>
      </c>
      <c r="L51" s="10">
        <v>36</v>
      </c>
      <c r="M51" s="66">
        <v>5421343</v>
      </c>
      <c r="N51" s="66">
        <v>3409272</v>
      </c>
      <c r="O51" s="22">
        <v>2012071</v>
      </c>
      <c r="P51" s="66">
        <v>25559518</v>
      </c>
      <c r="Q51" s="66">
        <v>24858069</v>
      </c>
      <c r="R51" s="22">
        <v>701449</v>
      </c>
      <c r="S51" s="81">
        <v>0.51992635819307331</v>
      </c>
      <c r="T51" s="81">
        <v>0.51570039543329649</v>
      </c>
      <c r="W51" s="83">
        <v>529.79166666666663</v>
      </c>
      <c r="X51" s="8">
        <v>41.542586750788644</v>
      </c>
      <c r="Y51" s="1">
        <v>13169</v>
      </c>
      <c r="Z51" s="10">
        <v>317</v>
      </c>
      <c r="AA51" s="8">
        <v>0.78157341186369378</v>
      </c>
      <c r="AB51" s="1">
        <v>27867</v>
      </c>
      <c r="AC51" s="10">
        <v>35655</v>
      </c>
      <c r="AE51" s="8">
        <v>15.682228490832157</v>
      </c>
      <c r="AF51" s="1">
        <v>111187</v>
      </c>
      <c r="AG51" s="10">
        <v>7090</v>
      </c>
      <c r="AH51" s="8">
        <v>-45.257551669316378</v>
      </c>
      <c r="AI51" s="1">
        <v>56934</v>
      </c>
      <c r="AJ51" s="10">
        <v>-1258</v>
      </c>
      <c r="AK51" s="8">
        <v>0.45922948860992896</v>
      </c>
      <c r="AL51" s="8">
        <v>0.42998153309822251</v>
      </c>
      <c r="AM51" s="10">
        <v>-35640</v>
      </c>
      <c r="AN51" s="8">
        <v>0.47173373072031594</v>
      </c>
      <c r="AO51" s="8">
        <v>0.46037259116436396</v>
      </c>
      <c r="AP51" s="10">
        <v>73</v>
      </c>
      <c r="AQ51" s="8">
        <v>0.60477156949569877</v>
      </c>
      <c r="AR51" s="8">
        <v>0.60526366630925121</v>
      </c>
      <c r="AS51" s="10">
        <v>7</v>
      </c>
      <c r="AT51" s="47">
        <v>20629.935870350429</v>
      </c>
      <c r="AU51" s="47">
        <v>25489.179652107876</v>
      </c>
      <c r="AV51" s="47">
        <v>13534.92547729433</v>
      </c>
      <c r="AW51" s="47">
        <v>22681.229973907935</v>
      </c>
      <c r="AX51" s="1">
        <v>4402020</v>
      </c>
      <c r="AY51" s="1">
        <v>24205377</v>
      </c>
      <c r="AZ51" s="1">
        <v>6443875</v>
      </c>
      <c r="BA51" s="1">
        <v>35051272</v>
      </c>
      <c r="BB51" s="1">
        <v>90813390300</v>
      </c>
      <c r="BC51" s="1">
        <v>616975202900</v>
      </c>
      <c r="BD51" s="1">
        <v>87217367910</v>
      </c>
      <c r="BE51" s="1">
        <v>795005961110</v>
      </c>
      <c r="BG51" s="45">
        <v>2.1990264046462595</v>
      </c>
      <c r="BH51" s="1">
        <v>12120</v>
      </c>
      <c r="BI51" s="1">
        <v>551153</v>
      </c>
      <c r="BJ51" s="8">
        <v>0.55067517730821547</v>
      </c>
      <c r="BK51" s="8">
        <v>0.55160090905249648</v>
      </c>
      <c r="BL51" s="47">
        <v>13545379</v>
      </c>
      <c r="BO51" s="8">
        <v>0.45953371989296399</v>
      </c>
      <c r="BP51" s="8">
        <v>0.43780533817934691</v>
      </c>
      <c r="BQ51" s="47">
        <v>540590.05800000206</v>
      </c>
      <c r="BV51" s="8">
        <v>0.55858490580958831</v>
      </c>
      <c r="BW51" s="8">
        <v>0.56443352801775248</v>
      </c>
      <c r="BX51" s="47">
        <v>5022048</v>
      </c>
      <c r="CA51" s="8">
        <v>0.54767022649543728</v>
      </c>
      <c r="CB51" s="8">
        <v>0.55425049347749522</v>
      </c>
      <c r="CC51" s="47">
        <v>4302554</v>
      </c>
    </row>
    <row r="52" spans="1:91" ht="12">
      <c r="M52" s="66"/>
      <c r="N52" s="66"/>
      <c r="R52" s="1">
        <v>1296857</v>
      </c>
      <c r="W52" s="83">
        <v>28.289795409181636</v>
      </c>
      <c r="X52" s="66"/>
      <c r="AK52" s="1"/>
      <c r="AL52" s="1"/>
      <c r="AN52" s="84">
        <v>5.2753911079165397E-2</v>
      </c>
      <c r="AO52" s="84">
        <v>5.3964790792517259E-2</v>
      </c>
      <c r="AQ52" s="84">
        <v>14.363644493131085</v>
      </c>
      <c r="AR52" s="84">
        <v>23319425.329812542</v>
      </c>
      <c r="AX52" s="82">
        <v>0.56452151512260285</v>
      </c>
      <c r="AY52" s="82">
        <v>0.49751689469657917</v>
      </c>
      <c r="AZ52" s="82">
        <v>0.45429450447130026</v>
      </c>
      <c r="BA52" s="82">
        <v>0.49798580776184098</v>
      </c>
      <c r="BB52" s="82">
        <v>0.63752763671460466</v>
      </c>
      <c r="BC52" s="82">
        <v>0.55874495405915769</v>
      </c>
      <c r="BD52" s="82">
        <v>0.48355265138842229</v>
      </c>
      <c r="BE52" s="82">
        <v>0.55949519721708796</v>
      </c>
      <c r="BH52" s="82">
        <v>0.75660066006600657</v>
      </c>
      <c r="BI52" s="82">
        <v>0.45363628611293055</v>
      </c>
      <c r="BJ52" s="85" t="s">
        <v>274</v>
      </c>
      <c r="BK52" s="85" t="s">
        <v>274</v>
      </c>
      <c r="BV52" s="75"/>
      <c r="CA52" s="1"/>
      <c r="CB52" s="1"/>
    </row>
    <row r="53" spans="1:91">
      <c r="G53" s="1" t="s">
        <v>291</v>
      </c>
      <c r="M53" s="66"/>
      <c r="N53" s="66" t="s">
        <v>293</v>
      </c>
      <c r="U53" s="1" t="s">
        <v>295</v>
      </c>
      <c r="X53" s="66"/>
      <c r="AB53" s="1" t="s">
        <v>297</v>
      </c>
      <c r="AI53" s="26" t="s">
        <v>299</v>
      </c>
      <c r="AK53" s="1"/>
      <c r="AL53" s="1"/>
      <c r="BV53" s="75"/>
      <c r="CA53" s="1"/>
      <c r="CB53" s="1"/>
    </row>
    <row r="54" spans="1:91">
      <c r="M54" s="66"/>
      <c r="N54" s="66"/>
      <c r="X54" s="66"/>
      <c r="AK54" s="1"/>
      <c r="AL54" s="1"/>
      <c r="AO54" s="26" t="s">
        <v>301</v>
      </c>
      <c r="BV54" s="75"/>
      <c r="CA54" s="1"/>
      <c r="CB54" s="1"/>
    </row>
    <row r="55" spans="1:91">
      <c r="M55" s="66"/>
      <c r="N55" s="66"/>
      <c r="X55" s="66"/>
      <c r="AK55" s="1"/>
      <c r="AL55" s="1"/>
      <c r="AV55" s="53" t="s">
        <v>303</v>
      </c>
      <c r="BB55" s="1" t="s">
        <v>305</v>
      </c>
      <c r="BJ55" s="86" t="s">
        <v>307</v>
      </c>
      <c r="BS55" s="1" t="s">
        <v>309</v>
      </c>
      <c r="BV55" s="75"/>
      <c r="CA55" s="1"/>
      <c r="CB55" s="1"/>
      <c r="CC55" s="1" t="s">
        <v>311</v>
      </c>
      <c r="CM55" s="1" t="s">
        <v>313</v>
      </c>
    </row>
    <row r="56" spans="1:91">
      <c r="M56" s="66"/>
      <c r="N56" s="66"/>
      <c r="X56" s="66"/>
      <c r="AK56" s="1"/>
      <c r="AL56" s="1"/>
      <c r="BV56" s="75"/>
      <c r="CA56" s="1"/>
      <c r="CB56" s="1"/>
    </row>
    <row r="57" spans="1:91">
      <c r="M57" s="66"/>
      <c r="N57" s="66"/>
      <c r="X57" s="66"/>
      <c r="AK57" s="1"/>
      <c r="AL57" s="1"/>
      <c r="BV57" s="75"/>
      <c r="CA57" s="1"/>
      <c r="CB57" s="1"/>
    </row>
    <row r="58" spans="1:91">
      <c r="M58" s="66"/>
      <c r="N58" s="66"/>
      <c r="X58" s="66"/>
      <c r="AK58" s="1"/>
      <c r="AL58" s="1"/>
      <c r="BV58" s="75"/>
      <c r="CA58" s="1"/>
      <c r="CB58" s="1"/>
    </row>
    <row r="59" spans="1:91">
      <c r="M59" s="66"/>
      <c r="N59" s="66"/>
      <c r="X59" s="66"/>
      <c r="AK59" s="1"/>
      <c r="AL59" s="1"/>
      <c r="BV59" s="75"/>
      <c r="CA59" s="1"/>
      <c r="CB59" s="1"/>
    </row>
    <row r="60" spans="1:91">
      <c r="M60" s="66"/>
      <c r="N60" s="66"/>
      <c r="X60" s="66"/>
      <c r="AK60" s="1"/>
      <c r="AL60" s="1"/>
      <c r="BV60" s="75"/>
      <c r="CA60" s="1"/>
      <c r="CB60" s="1"/>
    </row>
    <row r="61" spans="1:91">
      <c r="M61" s="66"/>
      <c r="N61" s="66"/>
      <c r="X61" s="66"/>
      <c r="AK61" s="1"/>
      <c r="AL61" s="1"/>
      <c r="BV61" s="75"/>
      <c r="CA61" s="1"/>
      <c r="CB61" s="1"/>
    </row>
    <row r="62" spans="1:91">
      <c r="M62" s="66"/>
      <c r="N62" s="66"/>
      <c r="X62" s="66"/>
      <c r="AK62" s="1"/>
      <c r="AL62" s="1"/>
      <c r="BV62" s="75"/>
      <c r="CA62" s="1"/>
      <c r="CB62" s="1"/>
    </row>
    <row r="63" spans="1:91">
      <c r="M63" s="66"/>
      <c r="N63" s="66"/>
      <c r="X63" s="66"/>
      <c r="AK63" s="1"/>
      <c r="AL63" s="1"/>
      <c r="BV63" s="75"/>
      <c r="CA63" s="1"/>
      <c r="CB63" s="1"/>
    </row>
    <row r="64" spans="1:91">
      <c r="M64" s="66"/>
      <c r="N64" s="66"/>
      <c r="X64" s="66"/>
      <c r="AK64" s="1"/>
      <c r="AL64" s="1"/>
      <c r="BV64" s="75"/>
      <c r="CA64" s="1"/>
      <c r="CB64" s="1"/>
    </row>
    <row r="65" spans="1:81">
      <c r="M65" s="66"/>
      <c r="N65" s="66"/>
      <c r="X65" s="66"/>
      <c r="AK65" s="1"/>
      <c r="AL65" s="1"/>
      <c r="BV65" s="75"/>
      <c r="CA65" s="1"/>
      <c r="CB65" s="1"/>
    </row>
    <row r="66" spans="1:81">
      <c r="M66" s="66"/>
      <c r="N66" s="66"/>
      <c r="X66" s="66"/>
      <c r="AK66" s="1"/>
      <c r="AL66" s="1"/>
      <c r="BV66" s="75"/>
      <c r="CA66" s="1"/>
      <c r="CB66" s="1"/>
    </row>
    <row r="67" spans="1:81">
      <c r="M67" s="66"/>
      <c r="N67" s="66"/>
      <c r="X67" s="66"/>
      <c r="AK67" s="1"/>
      <c r="AL67" s="1"/>
      <c r="BV67" s="75"/>
      <c r="CA67" s="1"/>
      <c r="CB67" s="1"/>
    </row>
    <row r="68" spans="1:81">
      <c r="M68" s="66"/>
      <c r="N68" s="66"/>
      <c r="X68" s="66"/>
      <c r="AK68" s="1"/>
      <c r="AL68" s="1"/>
      <c r="BV68" s="75"/>
      <c r="CA68" s="1"/>
      <c r="CB68" s="1"/>
    </row>
    <row r="69" spans="1:81">
      <c r="M69" s="66"/>
      <c r="N69" s="66"/>
      <c r="X69" s="66"/>
      <c r="AK69" s="1"/>
      <c r="AL69" s="1"/>
      <c r="BV69" s="75"/>
      <c r="CA69" s="1"/>
      <c r="CB69" s="1"/>
    </row>
    <row r="70" spans="1:81">
      <c r="M70" s="66"/>
      <c r="N70" s="66"/>
      <c r="X70" s="66"/>
      <c r="AK70" s="1"/>
      <c r="AL70" s="1"/>
      <c r="BV70" s="75"/>
      <c r="CA70" s="1"/>
      <c r="CB70" s="1"/>
    </row>
    <row r="71" spans="1:81">
      <c r="M71" s="66"/>
      <c r="N71" s="66"/>
      <c r="X71" s="66"/>
      <c r="AK71" s="1"/>
      <c r="AL71" s="1"/>
      <c r="BV71" s="75"/>
      <c r="CA71" s="1"/>
      <c r="CB71" s="1"/>
    </row>
    <row r="72" spans="1:81">
      <c r="A72" s="1" t="s">
        <v>290</v>
      </c>
      <c r="M72" s="66"/>
      <c r="N72" s="66"/>
      <c r="X72" s="66"/>
      <c r="AK72" s="1"/>
      <c r="AL72" s="1"/>
      <c r="BV72" s="75"/>
      <c r="CA72" s="1"/>
      <c r="CB72" s="1"/>
    </row>
    <row r="73" spans="1:81">
      <c r="M73" s="66"/>
      <c r="N73" s="66"/>
      <c r="X73" s="66"/>
      <c r="AK73" s="1"/>
      <c r="AL73" s="1"/>
      <c r="BV73" s="75"/>
      <c r="CA73" s="1"/>
      <c r="CB73" s="1"/>
    </row>
    <row r="74" spans="1:81">
      <c r="G74" s="1" t="s">
        <v>292</v>
      </c>
      <c r="M74" s="66"/>
      <c r="N74" s="66" t="s">
        <v>294</v>
      </c>
      <c r="U74" s="1" t="s">
        <v>296</v>
      </c>
      <c r="X74" s="66"/>
      <c r="AB74" s="1" t="s">
        <v>298</v>
      </c>
      <c r="AI74" s="26" t="s">
        <v>300</v>
      </c>
      <c r="AK74" s="1"/>
      <c r="AL74" s="1"/>
      <c r="AO74" s="26" t="s">
        <v>302</v>
      </c>
      <c r="BV74" s="75"/>
      <c r="CA74" s="1"/>
      <c r="CB74" s="1"/>
    </row>
    <row r="75" spans="1:81">
      <c r="M75" s="66"/>
      <c r="N75" s="66"/>
      <c r="X75" s="66"/>
      <c r="AK75" s="1"/>
      <c r="AL75" s="1"/>
      <c r="AV75" s="53" t="s">
        <v>304</v>
      </c>
      <c r="BV75" s="75"/>
      <c r="CA75" s="1"/>
      <c r="CB75" s="1"/>
    </row>
    <row r="76" spans="1:81">
      <c r="M76" s="66"/>
      <c r="N76" s="66"/>
      <c r="X76" s="66"/>
      <c r="AK76" s="1"/>
      <c r="AL76" s="1"/>
      <c r="BC76" s="1" t="s">
        <v>306</v>
      </c>
      <c r="BJ76" s="86" t="s">
        <v>308</v>
      </c>
      <c r="BS76" s="1" t="s">
        <v>310</v>
      </c>
      <c r="BV76" s="75"/>
      <c r="CA76" s="1"/>
      <c r="CB76" s="1"/>
    </row>
    <row r="77" spans="1:81">
      <c r="M77" s="66"/>
      <c r="N77" s="66"/>
      <c r="X77" s="66"/>
      <c r="AK77" s="1"/>
      <c r="AL77" s="1"/>
      <c r="BV77" s="75"/>
      <c r="CA77" s="1"/>
      <c r="CB77" s="1"/>
      <c r="CC77" s="1" t="s">
        <v>312</v>
      </c>
    </row>
    <row r="78" spans="1:81">
      <c r="M78" s="66"/>
      <c r="N78" s="66"/>
      <c r="X78" s="66"/>
      <c r="AK78" s="1"/>
      <c r="AL78" s="1"/>
      <c r="BV78" s="75"/>
      <c r="CA78" s="1"/>
      <c r="CB78" s="1"/>
    </row>
    <row r="79" spans="1:81">
      <c r="M79" s="66"/>
      <c r="N79" s="66"/>
      <c r="X79" s="66"/>
      <c r="AK79" s="1"/>
      <c r="AL79" s="1"/>
      <c r="BV79" s="75"/>
      <c r="CA79" s="1"/>
      <c r="CB79" s="1"/>
    </row>
    <row r="80" spans="1:81">
      <c r="M80" s="66"/>
      <c r="N80" s="66"/>
      <c r="X80" s="66"/>
      <c r="AK80" s="1"/>
      <c r="AL80" s="1"/>
      <c r="BV80" s="75"/>
      <c r="CA80" s="1"/>
      <c r="CB80" s="1"/>
    </row>
    <row r="81" spans="13:80">
      <c r="M81" s="66"/>
      <c r="N81" s="66"/>
      <c r="X81" s="66"/>
      <c r="AK81" s="1"/>
      <c r="AL81" s="1"/>
      <c r="BV81" s="75"/>
      <c r="CA81" s="1"/>
      <c r="CB81" s="1"/>
    </row>
    <row r="82" spans="13:80">
      <c r="M82" s="66"/>
      <c r="N82" s="66"/>
      <c r="X82" s="66"/>
      <c r="AK82" s="1"/>
      <c r="AL82" s="1"/>
      <c r="BV82" s="75"/>
      <c r="CA82" s="1"/>
      <c r="CB82" s="1"/>
    </row>
    <row r="83" spans="13:80">
      <c r="M83" s="66"/>
      <c r="N83" s="66"/>
      <c r="X83" s="66"/>
      <c r="AK83" s="1"/>
      <c r="AL83" s="1"/>
      <c r="BV83" s="75"/>
      <c r="CA83" s="1"/>
      <c r="CB83" s="1"/>
    </row>
    <row r="84" spans="13:80">
      <c r="M84" s="66"/>
      <c r="N84" s="66"/>
      <c r="X84" s="66"/>
      <c r="AK84" s="1"/>
      <c r="AL84" s="1"/>
      <c r="BV84" s="75"/>
      <c r="CA84" s="1"/>
      <c r="CB84" s="1"/>
    </row>
    <row r="85" spans="13:80">
      <c r="M85" s="66"/>
      <c r="N85" s="66"/>
      <c r="X85" s="66"/>
      <c r="AK85" s="1"/>
      <c r="AL85" s="1"/>
      <c r="BV85" s="75"/>
      <c r="CA85" s="1"/>
      <c r="CB85" s="1"/>
    </row>
    <row r="86" spans="13:80">
      <c r="M86" s="66"/>
      <c r="N86" s="66"/>
      <c r="X86" s="66"/>
      <c r="AK86" s="1"/>
      <c r="AL86" s="1"/>
      <c r="BV86" s="75"/>
      <c r="CA86" s="1"/>
      <c r="CB86" s="1"/>
    </row>
    <row r="87" spans="13:80">
      <c r="M87" s="66"/>
      <c r="N87" s="66"/>
      <c r="X87" s="66"/>
      <c r="AK87" s="1"/>
      <c r="AL87" s="1"/>
      <c r="BV87" s="75"/>
      <c r="CA87" s="1"/>
      <c r="CB87" s="1"/>
    </row>
    <row r="88" spans="13:80">
      <c r="M88" s="66"/>
      <c r="N88" s="66"/>
      <c r="X88" s="66"/>
      <c r="AK88" s="1"/>
      <c r="AL88" s="1"/>
      <c r="BV88" s="75"/>
      <c r="CA88" s="1"/>
      <c r="CB88" s="1"/>
    </row>
    <row r="89" spans="13:80">
      <c r="M89" s="66"/>
      <c r="N89" s="66"/>
      <c r="X89" s="66"/>
      <c r="AK89" s="1"/>
      <c r="AL89" s="1"/>
      <c r="BV89" s="75"/>
      <c r="CA89" s="1"/>
      <c r="CB89" s="1"/>
    </row>
    <row r="90" spans="13:80">
      <c r="M90" s="66"/>
      <c r="N90" s="66"/>
      <c r="X90" s="66"/>
      <c r="AK90" s="1"/>
      <c r="AL90" s="1"/>
      <c r="BV90" s="75"/>
      <c r="CA90" s="1"/>
      <c r="CB90" s="1"/>
    </row>
    <row r="91" spans="13:80">
      <c r="M91" s="66"/>
      <c r="N91" s="66"/>
      <c r="X91" s="66"/>
      <c r="BV91" s="75"/>
    </row>
    <row r="92" spans="13:80">
      <c r="M92" s="66"/>
      <c r="N92" s="66"/>
      <c r="X92" s="66"/>
      <c r="BV92" s="75"/>
    </row>
    <row r="93" spans="13:80">
      <c r="M93" s="66"/>
      <c r="N93" s="66"/>
      <c r="X93" s="66"/>
      <c r="BV93" s="75"/>
    </row>
    <row r="94" spans="13:80">
      <c r="M94" s="66"/>
      <c r="N94" s="66"/>
      <c r="X94" s="66"/>
      <c r="BV94" s="75"/>
    </row>
    <row r="95" spans="13:80">
      <c r="M95" s="30"/>
      <c r="N95" s="30"/>
      <c r="X95" s="30"/>
      <c r="BV95" s="74"/>
    </row>
    <row r="96" spans="13:80">
      <c r="BV96" s="74"/>
    </row>
    <row r="97" spans="74:74">
      <c r="BV97" s="74"/>
    </row>
    <row r="98" spans="74:74">
      <c r="BV98" s="74"/>
    </row>
    <row r="99" spans="74:74">
      <c r="BV99" s="74"/>
    </row>
    <row r="100" spans="74:74">
      <c r="BV100" s="74"/>
    </row>
    <row r="101" spans="74:74">
      <c r="BV101" s="74"/>
    </row>
    <row r="102" spans="74:74">
      <c r="BV102" s="74"/>
    </row>
    <row r="103" spans="74:74">
      <c r="BV103" s="74"/>
    </row>
    <row r="104" spans="74:74">
      <c r="BV104" s="74"/>
    </row>
    <row r="105" spans="74:74">
      <c r="BV105" s="74"/>
    </row>
    <row r="106" spans="74:74">
      <c r="BV106" s="74"/>
    </row>
    <row r="107" spans="74:74">
      <c r="BV107" s="74"/>
    </row>
    <row r="108" spans="74:74">
      <c r="BV108" s="74"/>
    </row>
    <row r="109" spans="74:74">
      <c r="BV109" s="74"/>
    </row>
    <row r="110" spans="74:74">
      <c r="BV110" s="74"/>
    </row>
    <row r="111" spans="74:74">
      <c r="BV111" s="74"/>
    </row>
    <row r="112" spans="74:74">
      <c r="BV112" s="74"/>
    </row>
    <row r="113" spans="74:74">
      <c r="BV113" s="74"/>
    </row>
    <row r="114" spans="74:74">
      <c r="BV114" s="74"/>
    </row>
    <row r="115" spans="74:74">
      <c r="BV115" s="74"/>
    </row>
    <row r="116" spans="74:74">
      <c r="BV116" s="74"/>
    </row>
    <row r="117" spans="74:74">
      <c r="BV117" s="74"/>
    </row>
    <row r="118" spans="74:74">
      <c r="BV118" s="74"/>
    </row>
    <row r="119" spans="74:74">
      <c r="BV119" s="74"/>
    </row>
    <row r="120" spans="74:74">
      <c r="BV120" s="74"/>
    </row>
    <row r="121" spans="74:74">
      <c r="BV121" s="74"/>
    </row>
    <row r="122" spans="74:74">
      <c r="BV122" s="74"/>
    </row>
    <row r="123" spans="74:74">
      <c r="BV123" s="74"/>
    </row>
    <row r="124" spans="74:74">
      <c r="BV124" s="74"/>
    </row>
    <row r="125" spans="74:74">
      <c r="BV125" s="74"/>
    </row>
    <row r="126" spans="74:74">
      <c r="BV126" s="74"/>
    </row>
    <row r="127" spans="74:74">
      <c r="BV127" s="74"/>
    </row>
    <row r="128" spans="74:74">
      <c r="BV128" s="74"/>
    </row>
    <row r="129" spans="74:74">
      <c r="BV129" s="74"/>
    </row>
    <row r="130" spans="74:74">
      <c r="BV130" s="74"/>
    </row>
    <row r="131" spans="74:74">
      <c r="BV131" s="74"/>
    </row>
    <row r="132" spans="74:74">
      <c r="BV132" s="74"/>
    </row>
    <row r="133" spans="74:74">
      <c r="BV133" s="74"/>
    </row>
    <row r="134" spans="74:74">
      <c r="BV134" s="74"/>
    </row>
    <row r="135" spans="74:74">
      <c r="BV135" s="74"/>
    </row>
    <row r="136" spans="74:74">
      <c r="BV136" s="74"/>
    </row>
    <row r="137" spans="74:74">
      <c r="BV137" s="74"/>
    </row>
    <row r="138" spans="74:74">
      <c r="BV138" s="74"/>
    </row>
    <row r="139" spans="74:74">
      <c r="BV139" s="74"/>
    </row>
    <row r="140" spans="74:74">
      <c r="BV140" s="74"/>
    </row>
    <row r="141" spans="74:74">
      <c r="BV141" s="74"/>
    </row>
    <row r="142" spans="74:74">
      <c r="BV142" s="74"/>
    </row>
    <row r="143" spans="74:74">
      <c r="BV143" s="74"/>
    </row>
    <row r="144" spans="74:74">
      <c r="BV144" s="74"/>
    </row>
    <row r="145" spans="74:74">
      <c r="BV145" s="74"/>
    </row>
    <row r="146" spans="74:74">
      <c r="BV146" s="74"/>
    </row>
    <row r="147" spans="74:74">
      <c r="BV147" s="74"/>
    </row>
    <row r="148" spans="74:74">
      <c r="BV148" s="74"/>
    </row>
    <row r="149" spans="74:74">
      <c r="BV149" s="74"/>
    </row>
    <row r="150" spans="74:74">
      <c r="BV150" s="74"/>
    </row>
    <row r="151" spans="74:74">
      <c r="BV151" s="74"/>
    </row>
    <row r="152" spans="74:74">
      <c r="BV152" s="74"/>
    </row>
    <row r="153" spans="74:74">
      <c r="BV153" s="74"/>
    </row>
    <row r="154" spans="74:74">
      <c r="BV154" s="74"/>
    </row>
    <row r="155" spans="74:74">
      <c r="BV155" s="74"/>
    </row>
    <row r="156" spans="74:74">
      <c r="BV156" s="74"/>
    </row>
    <row r="157" spans="74:74">
      <c r="BV157" s="74"/>
    </row>
    <row r="158" spans="74:74">
      <c r="BV158" s="74"/>
    </row>
    <row r="159" spans="74:74">
      <c r="BV159" s="74"/>
    </row>
    <row r="160" spans="74:74">
      <c r="BV160" s="74"/>
    </row>
    <row r="161" spans="74:74">
      <c r="BV161" s="74"/>
    </row>
    <row r="162" spans="74:74">
      <c r="BV162" s="74"/>
    </row>
    <row r="163" spans="74:74">
      <c r="BV163" s="74"/>
    </row>
    <row r="164" spans="74:74">
      <c r="BV164" s="74"/>
    </row>
    <row r="165" spans="74:74">
      <c r="BV165" s="74"/>
    </row>
    <row r="166" spans="74:74">
      <c r="BV166" s="74"/>
    </row>
  </sheetData>
  <phoneticPr fontId="2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C7" sqref="C7"/>
    </sheetView>
  </sheetViews>
  <sheetFormatPr baseColWidth="10" defaultColWidth="8.83203125" defaultRowHeight="12" x14ac:dyDescent="0"/>
  <cols>
    <col min="1" max="1" width="8.6640625" style="1" customWidth="1"/>
    <col min="2" max="2" width="12.83203125" style="1" customWidth="1"/>
    <col min="3" max="4" width="22.5" style="1" customWidth="1"/>
    <col min="5" max="5" width="8.83203125" style="1"/>
    <col min="6" max="6" width="20.1640625" style="1" customWidth="1"/>
    <col min="7" max="7" width="22.33203125" style="1" customWidth="1"/>
    <col min="8" max="16384" width="8.83203125" style="1"/>
  </cols>
  <sheetData>
    <row r="1" spans="1:7">
      <c r="A1" s="1" t="s">
        <v>236</v>
      </c>
    </row>
    <row r="2" spans="1:7">
      <c r="A2" s="1" t="s">
        <v>237</v>
      </c>
    </row>
    <row r="4" spans="1:7">
      <c r="A4" s="1" t="s">
        <v>152</v>
      </c>
      <c r="B4" s="1" t="s">
        <v>153</v>
      </c>
      <c r="C4" s="1" t="s">
        <v>154</v>
      </c>
      <c r="E4" s="1" t="s">
        <v>230</v>
      </c>
      <c r="F4" s="1" t="s">
        <v>155</v>
      </c>
    </row>
    <row r="5" spans="1:7">
      <c r="A5" s="1" t="s">
        <v>118</v>
      </c>
      <c r="B5" s="1" t="s">
        <v>119</v>
      </c>
      <c r="C5" s="1" t="s">
        <v>47</v>
      </c>
      <c r="D5" s="1" t="s">
        <v>151</v>
      </c>
      <c r="E5" s="1" t="s">
        <v>156</v>
      </c>
      <c r="F5" s="1" t="s">
        <v>47</v>
      </c>
      <c r="G5" s="1" t="s">
        <v>151</v>
      </c>
    </row>
    <row r="7" spans="1:7">
      <c r="A7" s="1" t="s">
        <v>120</v>
      </c>
      <c r="B7" s="1" t="s">
        <v>121</v>
      </c>
      <c r="C7" s="1" t="s">
        <v>122</v>
      </c>
      <c r="D7" s="1" t="s">
        <v>151</v>
      </c>
      <c r="E7" s="1" t="s">
        <v>157</v>
      </c>
      <c r="F7" s="1" t="s">
        <v>158</v>
      </c>
      <c r="G7" s="1" t="s">
        <v>151</v>
      </c>
    </row>
    <row r="8" spans="1:7">
      <c r="E8" s="1" t="s">
        <v>159</v>
      </c>
      <c r="F8" s="1" t="s">
        <v>160</v>
      </c>
      <c r="G8" s="1" t="s">
        <v>151</v>
      </c>
    </row>
    <row r="10" spans="1:7">
      <c r="A10" s="1" t="s">
        <v>123</v>
      </c>
      <c r="B10" s="1" t="s">
        <v>124</v>
      </c>
      <c r="C10" s="1" t="s">
        <v>125</v>
      </c>
      <c r="D10" s="1" t="s">
        <v>232</v>
      </c>
      <c r="E10" s="2" t="s">
        <v>161</v>
      </c>
      <c r="F10" s="2" t="s">
        <v>162</v>
      </c>
      <c r="G10" s="2" t="s">
        <v>231</v>
      </c>
    </row>
    <row r="11" spans="1:7">
      <c r="E11" s="1" t="s">
        <v>167</v>
      </c>
      <c r="F11" s="1" t="s">
        <v>168</v>
      </c>
      <c r="G11" s="1" t="s">
        <v>232</v>
      </c>
    </row>
    <row r="12" spans="1:7">
      <c r="E12" s="1" t="s">
        <v>171</v>
      </c>
      <c r="F12" s="1" t="s">
        <v>172</v>
      </c>
      <c r="G12" s="1" t="s">
        <v>232</v>
      </c>
    </row>
    <row r="14" spans="1:7">
      <c r="A14" s="1" t="s">
        <v>126</v>
      </c>
      <c r="B14" s="1" t="s">
        <v>127</v>
      </c>
      <c r="C14" s="1" t="s">
        <v>128</v>
      </c>
      <c r="D14" s="1" t="s">
        <v>232</v>
      </c>
      <c r="E14" s="1" t="s">
        <v>163</v>
      </c>
      <c r="F14" s="1" t="s">
        <v>164</v>
      </c>
      <c r="G14" s="1" t="s">
        <v>232</v>
      </c>
    </row>
    <row r="15" spans="1:7">
      <c r="E15" s="1" t="s">
        <v>165</v>
      </c>
      <c r="F15" s="1" t="s">
        <v>166</v>
      </c>
      <c r="G15" s="1" t="s">
        <v>232</v>
      </c>
    </row>
    <row r="16" spans="1:7">
      <c r="E16" s="1" t="s">
        <v>169</v>
      </c>
      <c r="F16" s="1" t="s">
        <v>170</v>
      </c>
      <c r="G16" s="1" t="s">
        <v>232</v>
      </c>
    </row>
    <row r="18" spans="1:7">
      <c r="A18" s="1" t="s">
        <v>129</v>
      </c>
      <c r="B18" s="1" t="s">
        <v>130</v>
      </c>
      <c r="C18" s="1" t="s">
        <v>131</v>
      </c>
      <c r="D18" s="1" t="s">
        <v>233</v>
      </c>
      <c r="E18" s="1" t="s">
        <v>173</v>
      </c>
      <c r="F18" s="1" t="s">
        <v>174</v>
      </c>
      <c r="G18" s="1" t="s">
        <v>233</v>
      </c>
    </row>
    <row r="19" spans="1:7">
      <c r="E19" s="1" t="s">
        <v>175</v>
      </c>
      <c r="F19" s="1" t="s">
        <v>176</v>
      </c>
      <c r="G19" s="1" t="s">
        <v>233</v>
      </c>
    </row>
    <row r="20" spans="1:7">
      <c r="E20" s="1" t="s">
        <v>177</v>
      </c>
      <c r="F20" s="1" t="s">
        <v>178</v>
      </c>
      <c r="G20" s="1" t="s">
        <v>233</v>
      </c>
    </row>
    <row r="21" spans="1:7">
      <c r="E21" s="1" t="s">
        <v>179</v>
      </c>
      <c r="F21" s="1" t="s">
        <v>180</v>
      </c>
      <c r="G21" s="1" t="s">
        <v>233</v>
      </c>
    </row>
    <row r="22" spans="1:7">
      <c r="E22" s="1" t="s">
        <v>181</v>
      </c>
      <c r="F22" s="1" t="s">
        <v>182</v>
      </c>
      <c r="G22" s="1" t="s">
        <v>233</v>
      </c>
    </row>
    <row r="23" spans="1:7">
      <c r="E23" s="1" t="s">
        <v>183</v>
      </c>
      <c r="F23" s="1" t="s">
        <v>184</v>
      </c>
      <c r="G23" s="1" t="s">
        <v>233</v>
      </c>
    </row>
    <row r="25" spans="1:7">
      <c r="A25" s="1" t="s">
        <v>132</v>
      </c>
      <c r="B25" s="1" t="s">
        <v>133</v>
      </c>
      <c r="C25" s="1" t="s">
        <v>48</v>
      </c>
      <c r="E25" s="1" t="s">
        <v>185</v>
      </c>
      <c r="F25" s="1" t="s">
        <v>48</v>
      </c>
      <c r="G25" s="1" t="s">
        <v>233</v>
      </c>
    </row>
    <row r="27" spans="1:7">
      <c r="A27" s="1" t="s">
        <v>134</v>
      </c>
      <c r="B27" s="1" t="s">
        <v>135</v>
      </c>
      <c r="C27" s="1" t="s">
        <v>136</v>
      </c>
      <c r="D27" s="1" t="s">
        <v>232</v>
      </c>
      <c r="E27" s="1" t="s">
        <v>186</v>
      </c>
      <c r="F27" s="1" t="s">
        <v>187</v>
      </c>
      <c r="G27" s="1" t="s">
        <v>232</v>
      </c>
    </row>
    <row r="28" spans="1:7">
      <c r="E28" s="1" t="s">
        <v>188</v>
      </c>
      <c r="F28" s="1" t="s">
        <v>189</v>
      </c>
      <c r="G28" s="1" t="s">
        <v>232</v>
      </c>
    </row>
    <row r="29" spans="1:7">
      <c r="E29" s="1" t="s">
        <v>190</v>
      </c>
      <c r="F29" s="1" t="s">
        <v>191</v>
      </c>
      <c r="G29" s="1" t="s">
        <v>232</v>
      </c>
    </row>
    <row r="30" spans="1:7">
      <c r="E30" s="1" t="s">
        <v>192</v>
      </c>
      <c r="F30" s="1" t="s">
        <v>193</v>
      </c>
      <c r="G30" s="1" t="s">
        <v>232</v>
      </c>
    </row>
    <row r="31" spans="1:7">
      <c r="E31" s="1" t="s">
        <v>194</v>
      </c>
      <c r="F31" s="1" t="s">
        <v>195</v>
      </c>
      <c r="G31" s="1" t="s">
        <v>232</v>
      </c>
    </row>
    <row r="32" spans="1:7">
      <c r="E32" s="1" t="s">
        <v>196</v>
      </c>
      <c r="F32" s="1" t="s">
        <v>197</v>
      </c>
      <c r="G32" s="1" t="s">
        <v>232</v>
      </c>
    </row>
    <row r="33" spans="1:7">
      <c r="E33" s="1" t="s">
        <v>198</v>
      </c>
      <c r="F33" s="1" t="s">
        <v>199</v>
      </c>
      <c r="G33" s="1" t="s">
        <v>232</v>
      </c>
    </row>
    <row r="35" spans="1:7">
      <c r="A35" s="1" t="s">
        <v>137</v>
      </c>
      <c r="B35" s="1" t="s">
        <v>138</v>
      </c>
      <c r="C35" s="1" t="s">
        <v>139</v>
      </c>
      <c r="D35" s="1" t="s">
        <v>232</v>
      </c>
      <c r="E35" s="1" t="s">
        <v>200</v>
      </c>
      <c r="F35" s="1" t="s">
        <v>201</v>
      </c>
      <c r="G35" s="1" t="s">
        <v>232</v>
      </c>
    </row>
    <row r="36" spans="1:7">
      <c r="E36" s="1" t="s">
        <v>202</v>
      </c>
      <c r="F36" s="1" t="s">
        <v>203</v>
      </c>
      <c r="G36" s="1" t="s">
        <v>232</v>
      </c>
    </row>
    <row r="37" spans="1:7">
      <c r="E37" s="1" t="s">
        <v>204</v>
      </c>
      <c r="F37" s="1" t="s">
        <v>205</v>
      </c>
      <c r="G37" s="1" t="s">
        <v>232</v>
      </c>
    </row>
    <row r="38" spans="1:7">
      <c r="E38" s="1" t="s">
        <v>206</v>
      </c>
      <c r="F38" s="1" t="s">
        <v>207</v>
      </c>
      <c r="G38" s="1" t="s">
        <v>232</v>
      </c>
    </row>
    <row r="39" spans="1:7">
      <c r="E39" s="1" t="s">
        <v>208</v>
      </c>
      <c r="F39" s="1" t="s">
        <v>209</v>
      </c>
      <c r="G39" s="1" t="s">
        <v>232</v>
      </c>
    </row>
    <row r="40" spans="1:7">
      <c r="E40" s="1" t="s">
        <v>210</v>
      </c>
      <c r="F40" s="1" t="s">
        <v>211</v>
      </c>
      <c r="G40" s="1" t="s">
        <v>232</v>
      </c>
    </row>
    <row r="42" spans="1:7">
      <c r="A42" s="1" t="s">
        <v>140</v>
      </c>
      <c r="B42" s="1" t="s">
        <v>141</v>
      </c>
      <c r="C42" s="1" t="s">
        <v>142</v>
      </c>
      <c r="D42" s="1" t="s">
        <v>232</v>
      </c>
      <c r="E42" s="1" t="s">
        <v>212</v>
      </c>
      <c r="F42" s="1" t="s">
        <v>213</v>
      </c>
      <c r="G42" s="1" t="s">
        <v>232</v>
      </c>
    </row>
    <row r="43" spans="1:7">
      <c r="E43" s="1" t="s">
        <v>214</v>
      </c>
      <c r="F43" s="1" t="s">
        <v>215</v>
      </c>
      <c r="G43" s="1" t="s">
        <v>232</v>
      </c>
    </row>
    <row r="44" spans="1:7">
      <c r="E44" s="1" t="s">
        <v>216</v>
      </c>
      <c r="F44" s="1" t="s">
        <v>217</v>
      </c>
      <c r="G44" s="1" t="s">
        <v>232</v>
      </c>
    </row>
    <row r="45" spans="1:7">
      <c r="E45" s="1" t="s">
        <v>218</v>
      </c>
      <c r="F45" s="1" t="s">
        <v>219</v>
      </c>
      <c r="G45" s="1" t="s">
        <v>232</v>
      </c>
    </row>
    <row r="46" spans="1:7">
      <c r="E46" s="2" t="s">
        <v>220</v>
      </c>
      <c r="F46" s="2" t="s">
        <v>221</v>
      </c>
      <c r="G46" s="2" t="s">
        <v>234</v>
      </c>
    </row>
    <row r="48" spans="1:7">
      <c r="A48" s="1" t="s">
        <v>143</v>
      </c>
      <c r="B48" s="1" t="s">
        <v>144</v>
      </c>
      <c r="C48" s="1" t="s">
        <v>145</v>
      </c>
      <c r="D48" s="1" t="s">
        <v>235</v>
      </c>
      <c r="E48" s="1" t="s">
        <v>222</v>
      </c>
      <c r="F48" s="1" t="s">
        <v>223</v>
      </c>
      <c r="G48" s="1" t="s">
        <v>235</v>
      </c>
    </row>
    <row r="49" spans="5:7">
      <c r="E49" s="2" t="s">
        <v>224</v>
      </c>
      <c r="F49" s="2" t="s">
        <v>225</v>
      </c>
      <c r="G49" s="2" t="s">
        <v>151</v>
      </c>
    </row>
    <row r="50" spans="5:7">
      <c r="E50" s="1" t="s">
        <v>226</v>
      </c>
      <c r="F50" s="1" t="s">
        <v>227</v>
      </c>
      <c r="G50" s="1" t="s">
        <v>235</v>
      </c>
    </row>
    <row r="51" spans="5:7">
      <c r="E51" s="1" t="s">
        <v>228</v>
      </c>
      <c r="F51" s="1" t="s">
        <v>229</v>
      </c>
      <c r="G51" s="1" t="s">
        <v>235</v>
      </c>
    </row>
  </sheetData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5"/>
  <sheetViews>
    <sheetView workbookViewId="0"/>
  </sheetViews>
  <sheetFormatPr baseColWidth="10" defaultColWidth="8.83203125" defaultRowHeight="12" x14ac:dyDescent="0"/>
  <cols>
    <col min="1" max="1" width="11" customWidth="1"/>
    <col min="2" max="2" width="11.33203125" customWidth="1"/>
    <col min="4" max="4" width="10.33203125" customWidth="1"/>
    <col min="5" max="5" width="18" customWidth="1"/>
  </cols>
  <sheetData>
    <row r="1" spans="3:6">
      <c r="F1" t="s">
        <v>316</v>
      </c>
    </row>
    <row r="2" spans="3:6">
      <c r="C2" s="4"/>
      <c r="E2" t="s">
        <v>2</v>
      </c>
      <c r="F2" s="6">
        <v>0.48507084239166381</v>
      </c>
    </row>
    <row r="3" spans="3:6">
      <c r="C3" s="4"/>
      <c r="E3" t="s">
        <v>6</v>
      </c>
      <c r="F3" s="6">
        <v>0.35505956105290615</v>
      </c>
    </row>
    <row r="4" spans="3:6">
      <c r="C4" s="4"/>
      <c r="E4" t="s">
        <v>4</v>
      </c>
      <c r="F4" s="6">
        <v>0.67024643081326551</v>
      </c>
    </row>
    <row r="5" spans="3:6">
      <c r="C5" s="4"/>
      <c r="E5" t="s">
        <v>11</v>
      </c>
      <c r="F5" s="6">
        <v>0.84343488947434564</v>
      </c>
    </row>
    <row r="6" spans="3:6">
      <c r="C6" s="4"/>
      <c r="E6" t="s">
        <v>12</v>
      </c>
      <c r="F6" s="6">
        <v>0.94510070541399627</v>
      </c>
    </row>
    <row r="7" spans="3:6">
      <c r="C7" s="4"/>
      <c r="E7" t="s">
        <v>13</v>
      </c>
      <c r="F7" s="6">
        <v>1.1049435657482036</v>
      </c>
    </row>
    <row r="8" spans="3:6">
      <c r="C8" s="4"/>
      <c r="E8" t="s">
        <v>9</v>
      </c>
      <c r="F8" s="6">
        <v>0.62454135934394972</v>
      </c>
    </row>
    <row r="9" spans="3:6">
      <c r="C9" s="4"/>
      <c r="E9" t="s">
        <v>8</v>
      </c>
      <c r="F9" s="6">
        <v>0.66601635057040021</v>
      </c>
    </row>
    <row r="10" spans="3:6">
      <c r="C10" s="4"/>
      <c r="E10" t="s">
        <v>14</v>
      </c>
      <c r="F10" s="6">
        <v>0.693341917798865</v>
      </c>
    </row>
    <row r="11" spans="3:6">
      <c r="C11" s="4"/>
      <c r="E11" t="s">
        <v>10</v>
      </c>
      <c r="F11" s="6">
        <v>0.76956621898547073</v>
      </c>
    </row>
    <row r="12" spans="3:6">
      <c r="C12" s="4"/>
      <c r="E12" t="s">
        <v>15</v>
      </c>
      <c r="F12" s="6">
        <v>0.80079404161362178</v>
      </c>
    </row>
    <row r="13" spans="3:6">
      <c r="C13" s="4"/>
      <c r="E13" t="s">
        <v>16</v>
      </c>
      <c r="F13" s="6">
        <v>0.79099070456237819</v>
      </c>
    </row>
    <row r="15" spans="3:6">
      <c r="F15" s="6"/>
    </row>
  </sheetData>
  <phoneticPr fontId="2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5"/>
  <sheetViews>
    <sheetView workbookViewId="0"/>
  </sheetViews>
  <sheetFormatPr baseColWidth="10" defaultColWidth="8.83203125" defaultRowHeight="12" x14ac:dyDescent="0"/>
  <cols>
    <col min="1" max="1" width="11" customWidth="1"/>
    <col min="2" max="2" width="11.33203125" customWidth="1"/>
    <col min="4" max="4" width="10.33203125" customWidth="1"/>
  </cols>
  <sheetData>
    <row r="1" spans="3:6">
      <c r="F1" t="s">
        <v>315</v>
      </c>
    </row>
    <row r="2" spans="3:6">
      <c r="C2" s="4"/>
      <c r="E2" t="s">
        <v>2</v>
      </c>
      <c r="F2" s="10">
        <v>4.3373258206839786E-3</v>
      </c>
    </row>
    <row r="3" spans="3:6">
      <c r="C3" s="4"/>
      <c r="E3" t="s">
        <v>6</v>
      </c>
      <c r="F3" s="10">
        <v>-4.0064218704127533E-2</v>
      </c>
    </row>
    <row r="4" spans="3:6">
      <c r="C4" s="4"/>
      <c r="E4" t="s">
        <v>4</v>
      </c>
      <c r="F4" s="10">
        <v>4.6832535958556132E-2</v>
      </c>
    </row>
    <row r="5" spans="3:6">
      <c r="C5" s="4"/>
      <c r="E5" t="s">
        <v>11</v>
      </c>
      <c r="F5" s="10">
        <v>0.16580955332782385</v>
      </c>
    </row>
    <row r="6" spans="3:6">
      <c r="C6" s="4"/>
      <c r="E6" t="s">
        <v>12</v>
      </c>
      <c r="F6" s="10">
        <v>0.1816555210606684</v>
      </c>
    </row>
    <row r="7" spans="3:6">
      <c r="C7" s="4"/>
      <c r="E7" t="s">
        <v>13</v>
      </c>
      <c r="F7" s="10">
        <v>0.20072628763955438</v>
      </c>
    </row>
    <row r="8" spans="3:6">
      <c r="C8" s="4"/>
      <c r="E8" t="s">
        <v>9</v>
      </c>
      <c r="F8" s="10">
        <v>4.0644843933001967E-2</v>
      </c>
    </row>
    <row r="9" spans="3:6">
      <c r="C9" s="4"/>
      <c r="E9" t="s">
        <v>8</v>
      </c>
      <c r="F9" s="10">
        <v>0.11973785434495568</v>
      </c>
    </row>
    <row r="10" spans="3:6">
      <c r="C10" s="4"/>
      <c r="E10" t="s">
        <v>14</v>
      </c>
      <c r="F10" s="10">
        <v>0.13780980421526515</v>
      </c>
    </row>
    <row r="11" spans="3:6">
      <c r="C11" s="4"/>
      <c r="E11" t="s">
        <v>10</v>
      </c>
      <c r="F11" s="10">
        <v>0.15022284670039127</v>
      </c>
    </row>
    <row r="12" spans="3:6">
      <c r="C12" s="4"/>
      <c r="E12" t="s">
        <v>15</v>
      </c>
      <c r="F12" s="10">
        <v>0.14764461712748894</v>
      </c>
    </row>
    <row r="13" spans="3:6">
      <c r="C13" s="4"/>
      <c r="E13" t="s">
        <v>16</v>
      </c>
      <c r="F13" s="10">
        <v>0.14127339363317268</v>
      </c>
    </row>
    <row r="15" spans="3:6">
      <c r="F15" s="10"/>
    </row>
  </sheetData>
  <phoneticPr fontId="2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6"/>
  <sheetViews>
    <sheetView workbookViewId="0"/>
  </sheetViews>
  <sheetFormatPr baseColWidth="10" defaultColWidth="8.83203125" defaultRowHeight="12" x14ac:dyDescent="0"/>
  <cols>
    <col min="1" max="1" width="11" customWidth="1"/>
    <col min="2" max="2" width="11.33203125" customWidth="1"/>
    <col min="4" max="4" width="10.33203125" customWidth="1"/>
  </cols>
  <sheetData>
    <row r="1" spans="3:6">
      <c r="F1" t="s">
        <v>317</v>
      </c>
    </row>
    <row r="2" spans="3:6">
      <c r="C2" s="4"/>
      <c r="E2" t="s">
        <v>2</v>
      </c>
      <c r="F2" s="13">
        <v>11.409345012618644</v>
      </c>
    </row>
    <row r="3" spans="3:6">
      <c r="C3" s="4"/>
      <c r="E3" t="s">
        <v>6</v>
      </c>
      <c r="F3" s="13">
        <v>8.2233871434750476</v>
      </c>
    </row>
    <row r="4" spans="3:6">
      <c r="C4" s="4"/>
      <c r="E4" t="s">
        <v>4</v>
      </c>
      <c r="F4" s="13">
        <v>11.092874580035517</v>
      </c>
    </row>
    <row r="5" spans="3:6">
      <c r="C5" s="4"/>
      <c r="E5" t="s">
        <v>11</v>
      </c>
      <c r="F5" s="13">
        <v>4.2684302001396057</v>
      </c>
    </row>
    <row r="6" spans="3:6">
      <c r="C6" s="4"/>
      <c r="E6" t="s">
        <v>12</v>
      </c>
      <c r="F6" s="13">
        <v>2.4265282272819433</v>
      </c>
    </row>
    <row r="7" spans="3:6">
      <c r="C7" s="4"/>
      <c r="E7" t="s">
        <v>13</v>
      </c>
      <c r="F7" s="13">
        <v>1.1400151629110122</v>
      </c>
    </row>
    <row r="8" spans="3:6">
      <c r="C8" s="4"/>
      <c r="E8" t="s">
        <v>9</v>
      </c>
      <c r="F8" s="13">
        <v>8.1933614102719048</v>
      </c>
    </row>
    <row r="9" spans="3:6">
      <c r="C9" s="4"/>
      <c r="E9" t="s">
        <v>8</v>
      </c>
      <c r="F9" s="13">
        <v>4.2706244175721997</v>
      </c>
    </row>
    <row r="10" spans="3:6">
      <c r="C10" s="4"/>
      <c r="E10" t="s">
        <v>14</v>
      </c>
      <c r="F10" s="13">
        <v>2.0712721983108917</v>
      </c>
    </row>
    <row r="11" spans="3:6">
      <c r="C11" s="4"/>
      <c r="E11" t="s">
        <v>10</v>
      </c>
      <c r="F11" s="13">
        <v>1.407508987529138</v>
      </c>
    </row>
    <row r="12" spans="3:6">
      <c r="C12" s="4"/>
      <c r="E12" t="s">
        <v>15</v>
      </c>
      <c r="F12" s="10">
        <v>0.89405237510888913</v>
      </c>
    </row>
    <row r="13" spans="3:6">
      <c r="C13" s="4"/>
      <c r="E13" t="s">
        <v>16</v>
      </c>
      <c r="F13" s="10">
        <v>0.92583366317098292</v>
      </c>
    </row>
    <row r="14" spans="3:6">
      <c r="F14" s="17"/>
    </row>
    <row r="15" spans="3:6">
      <c r="F15" s="17"/>
    </row>
    <row r="16" spans="3:6">
      <c r="F16" s="10"/>
    </row>
  </sheetData>
  <phoneticPr fontId="2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13"/>
  <sheetViews>
    <sheetView workbookViewId="0"/>
  </sheetViews>
  <sheetFormatPr baseColWidth="10" defaultColWidth="8.83203125" defaultRowHeight="12" x14ac:dyDescent="0"/>
  <cols>
    <col min="1" max="1" width="11" customWidth="1"/>
    <col min="2" max="2" width="11.33203125" customWidth="1"/>
    <col min="4" max="4" width="10.33203125" customWidth="1"/>
  </cols>
  <sheetData>
    <row r="1" spans="3:7" s="54" customFormat="1" ht="36">
      <c r="F1" s="54" t="s">
        <v>318</v>
      </c>
      <c r="G1" s="54" t="s">
        <v>319</v>
      </c>
    </row>
    <row r="2" spans="3:7">
      <c r="C2" s="4"/>
      <c r="E2" t="s">
        <v>2</v>
      </c>
      <c r="F2" s="13">
        <v>20.032155023293821</v>
      </c>
      <c r="G2" s="13">
        <v>0.29501968566607673</v>
      </c>
    </row>
    <row r="3" spans="3:7">
      <c r="C3" s="4"/>
      <c r="E3" t="s">
        <v>6</v>
      </c>
      <c r="F3" s="13">
        <v>15.626677366615807</v>
      </c>
      <c r="G3" s="13">
        <v>1.0993845769384425</v>
      </c>
    </row>
    <row r="4" spans="3:7">
      <c r="C4" s="4"/>
      <c r="E4" t="s">
        <v>4</v>
      </c>
      <c r="F4" s="13">
        <v>12.039843075977018</v>
      </c>
      <c r="G4" s="13">
        <v>-0.29886465847972588</v>
      </c>
    </row>
    <row r="5" spans="3:7">
      <c r="C5" s="4"/>
      <c r="E5" t="s">
        <v>11</v>
      </c>
      <c r="F5" s="13">
        <v>4.6431241903095275</v>
      </c>
      <c r="G5" s="13">
        <v>3.5249181674848904</v>
      </c>
    </row>
    <row r="6" spans="3:7">
      <c r="C6" s="4"/>
      <c r="E6" t="s">
        <v>12</v>
      </c>
      <c r="F6" s="13">
        <v>3.413842690751038</v>
      </c>
      <c r="G6" s="13">
        <v>4.0519733667563287</v>
      </c>
    </row>
    <row r="7" spans="3:7">
      <c r="C7" s="4"/>
      <c r="E7" t="s">
        <v>13</v>
      </c>
      <c r="F7" s="13">
        <v>1.9656180409405797</v>
      </c>
      <c r="G7" s="13">
        <v>4.1212924578257555</v>
      </c>
    </row>
    <row r="8" spans="3:7">
      <c r="C8" s="4"/>
      <c r="E8" t="s">
        <v>9</v>
      </c>
      <c r="F8" s="13">
        <v>7.041730549664452</v>
      </c>
      <c r="G8" s="13">
        <v>1.1454391125190195</v>
      </c>
    </row>
    <row r="9" spans="3:7">
      <c r="C9" s="4"/>
      <c r="E9" t="s">
        <v>8</v>
      </c>
      <c r="F9" s="13">
        <v>3.6308859029909879</v>
      </c>
      <c r="G9" s="13">
        <v>0.8831401647693502</v>
      </c>
    </row>
    <row r="10" spans="3:7">
      <c r="C10" s="4"/>
      <c r="E10" t="s">
        <v>14</v>
      </c>
      <c r="F10" s="13">
        <v>2.0141768522034815</v>
      </c>
      <c r="G10" s="13">
        <v>2.8463668566318829</v>
      </c>
    </row>
    <row r="11" spans="3:7">
      <c r="C11" s="4"/>
      <c r="E11" t="s">
        <v>10</v>
      </c>
      <c r="F11" s="13">
        <v>1.9551056290157094</v>
      </c>
      <c r="G11" s="13">
        <v>2.5714535589198615</v>
      </c>
    </row>
    <row r="12" spans="3:7">
      <c r="C12" s="4"/>
      <c r="E12" t="s">
        <v>15</v>
      </c>
      <c r="F12" s="13">
        <v>2.0796338087894024</v>
      </c>
      <c r="G12" s="13">
        <v>3.7328384175474372</v>
      </c>
    </row>
    <row r="13" spans="3:7">
      <c r="C13" s="4"/>
      <c r="E13" t="s">
        <v>16</v>
      </c>
      <c r="F13" s="13">
        <v>2.4008789975687299</v>
      </c>
      <c r="G13" s="13">
        <v>5.0650256793888744</v>
      </c>
    </row>
  </sheetData>
  <phoneticPr fontId="2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6"/>
  <sheetViews>
    <sheetView workbookViewId="0">
      <pane ySplit="1" topLeftCell="A2" activePane="bottomLeft" state="frozen"/>
      <selection pane="bottomLeft"/>
    </sheetView>
  </sheetViews>
  <sheetFormatPr baseColWidth="10" defaultColWidth="8.83203125" defaultRowHeight="12" x14ac:dyDescent="0"/>
  <cols>
    <col min="1" max="1" width="11" customWidth="1"/>
    <col min="2" max="2" width="11.33203125" customWidth="1"/>
    <col min="4" max="4" width="10.33203125" customWidth="1"/>
  </cols>
  <sheetData>
    <row r="1" spans="3:6">
      <c r="F1" t="s">
        <v>320</v>
      </c>
    </row>
    <row r="2" spans="3:6">
      <c r="C2" s="4"/>
      <c r="E2" t="s">
        <v>2</v>
      </c>
      <c r="F2" s="10">
        <v>0.99249439065756673</v>
      </c>
    </row>
    <row r="3" spans="3:6">
      <c r="C3" s="4"/>
      <c r="E3" t="s">
        <v>6</v>
      </c>
      <c r="F3" s="10">
        <v>0.48363450939648944</v>
      </c>
    </row>
    <row r="4" spans="3:6">
      <c r="C4" s="4"/>
      <c r="E4" t="s">
        <v>4</v>
      </c>
      <c r="F4" s="10">
        <v>7.4544193003668519E-2</v>
      </c>
    </row>
    <row r="5" spans="3:6">
      <c r="C5" s="4"/>
      <c r="E5" t="s">
        <v>11</v>
      </c>
      <c r="F5" s="10">
        <v>2.0991420204226383E-2</v>
      </c>
    </row>
    <row r="6" spans="3:6">
      <c r="C6" s="4"/>
      <c r="E6" t="s">
        <v>12</v>
      </c>
      <c r="F6" s="10">
        <v>1.6436146424144066E-2</v>
      </c>
    </row>
    <row r="7" spans="3:6">
      <c r="C7" s="4"/>
      <c r="E7" t="s">
        <v>13</v>
      </c>
      <c r="F7" s="10">
        <v>1.1783682093600057E-2</v>
      </c>
    </row>
    <row r="8" spans="3:6">
      <c r="C8" s="4"/>
      <c r="E8" t="s">
        <v>9</v>
      </c>
      <c r="F8" s="10">
        <v>1.8821643439337114E-2</v>
      </c>
    </row>
    <row r="9" spans="3:6">
      <c r="C9" s="4"/>
      <c r="E9" t="s">
        <v>8</v>
      </c>
      <c r="F9" s="10">
        <v>8.2131137617898128E-3</v>
      </c>
    </row>
    <row r="10" spans="3:6">
      <c r="C10" s="4"/>
      <c r="E10" t="s">
        <v>14</v>
      </c>
      <c r="F10" s="10">
        <v>5.0033344531533516E-3</v>
      </c>
    </row>
    <row r="11" spans="3:6">
      <c r="C11" s="4"/>
      <c r="E11" t="s">
        <v>10</v>
      </c>
      <c r="F11" s="10">
        <v>4.7944615291518593E-3</v>
      </c>
    </row>
    <row r="12" spans="3:6">
      <c r="C12" s="4"/>
      <c r="E12" t="s">
        <v>15</v>
      </c>
      <c r="F12" s="10">
        <v>5.0919158540615444E-3</v>
      </c>
    </row>
    <row r="13" spans="3:6">
      <c r="C13" s="4"/>
      <c r="E13" t="s">
        <v>16</v>
      </c>
      <c r="F13" s="10">
        <v>4.9121651990039787E-3</v>
      </c>
    </row>
    <row r="14" spans="3:6">
      <c r="F14" s="6"/>
    </row>
    <row r="15" spans="3:6">
      <c r="F15" s="10"/>
    </row>
    <row r="16" spans="3:6">
      <c r="F16" s="10"/>
    </row>
  </sheetData>
  <phoneticPr fontId="2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6"/>
  <sheetViews>
    <sheetView workbookViewId="0">
      <pane ySplit="1" topLeftCell="A2" activePane="bottomLeft" state="frozen"/>
      <selection pane="bottomLeft"/>
    </sheetView>
  </sheetViews>
  <sheetFormatPr baseColWidth="10" defaultColWidth="8.83203125" defaultRowHeight="12" x14ac:dyDescent="0"/>
  <cols>
    <col min="1" max="1" width="11" customWidth="1"/>
    <col min="2" max="2" width="11.33203125" customWidth="1"/>
    <col min="4" max="4" width="10.33203125" customWidth="1"/>
  </cols>
  <sheetData>
    <row r="1" spans="3:6">
      <c r="F1" t="s">
        <v>321</v>
      </c>
    </row>
    <row r="2" spans="3:6">
      <c r="C2" s="4"/>
      <c r="E2" t="s">
        <v>2</v>
      </c>
      <c r="F2" s="10">
        <v>0.30342286281065178</v>
      </c>
    </row>
    <row r="3" spans="3:6">
      <c r="C3" s="4"/>
      <c r="E3" t="s">
        <v>6</v>
      </c>
      <c r="F3" s="10">
        <v>0.26944726747988695</v>
      </c>
    </row>
    <row r="4" spans="3:6">
      <c r="C4" s="4"/>
      <c r="E4" t="s">
        <v>4</v>
      </c>
      <c r="F4" s="10">
        <v>4.8955041797749295E-2</v>
      </c>
    </row>
    <row r="5" spans="3:6">
      <c r="C5" s="4"/>
      <c r="E5" t="s">
        <v>11</v>
      </c>
      <c r="F5" s="10">
        <v>1.393996390912618E-2</v>
      </c>
    </row>
    <row r="6" spans="3:6">
      <c r="C6" s="4"/>
      <c r="E6" t="s">
        <v>12</v>
      </c>
      <c r="F6" s="10">
        <v>1.8896892978908154E-2</v>
      </c>
    </row>
    <row r="7" spans="3:6">
      <c r="C7" s="4"/>
      <c r="E7" t="s">
        <v>13</v>
      </c>
      <c r="F7" s="10">
        <v>-8.4026769337204432E-2</v>
      </c>
    </row>
    <row r="8" spans="3:6">
      <c r="C8" s="4"/>
      <c r="E8" t="s">
        <v>9</v>
      </c>
      <c r="F8" s="10">
        <v>6.8206105890300683E-2</v>
      </c>
    </row>
    <row r="9" spans="3:6">
      <c r="C9" s="4"/>
      <c r="E9" t="s">
        <v>8</v>
      </c>
      <c r="F9" s="10">
        <v>1.9168653347376587E-2</v>
      </c>
    </row>
    <row r="10" spans="3:6">
      <c r="C10" s="4"/>
      <c r="E10" t="s">
        <v>14</v>
      </c>
      <c r="F10" s="10">
        <v>2.3340487177129252E-2</v>
      </c>
    </row>
    <row r="11" spans="3:6">
      <c r="C11" s="4"/>
      <c r="E11" t="s">
        <v>10</v>
      </c>
      <c r="F11" s="10">
        <v>2.5823548610553984E-2</v>
      </c>
    </row>
    <row r="12" spans="3:6">
      <c r="C12" s="4"/>
      <c r="E12" t="s">
        <v>15</v>
      </c>
      <c r="F12" s="10">
        <v>3.5774936354168341E-2</v>
      </c>
    </row>
    <row r="13" spans="3:6">
      <c r="C13" s="4"/>
      <c r="E13" t="s">
        <v>16</v>
      </c>
      <c r="F13" s="10">
        <v>4.2913214091226455E-2</v>
      </c>
    </row>
    <row r="14" spans="3:6">
      <c r="F14" s="6"/>
    </row>
    <row r="15" spans="3:6">
      <c r="F15" s="10"/>
    </row>
    <row r="16" spans="3:6">
      <c r="F16" s="10"/>
    </row>
  </sheetData>
  <phoneticPr fontId="2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6"/>
  <sheetViews>
    <sheetView workbookViewId="0"/>
  </sheetViews>
  <sheetFormatPr baseColWidth="10" defaultColWidth="8.83203125" defaultRowHeight="12" x14ac:dyDescent="0"/>
  <cols>
    <col min="1" max="1" width="11" customWidth="1"/>
    <col min="2" max="2" width="11.33203125" customWidth="1"/>
    <col min="4" max="4" width="10.33203125" customWidth="1"/>
  </cols>
  <sheetData>
    <row r="1" spans="3:6">
      <c r="F1" t="s">
        <v>322</v>
      </c>
    </row>
    <row r="2" spans="3:6">
      <c r="C2" s="4">
        <v>2</v>
      </c>
      <c r="D2">
        <v>1</v>
      </c>
      <c r="E2" t="s">
        <v>2</v>
      </c>
      <c r="F2" s="13">
        <v>1.0872631443470879</v>
      </c>
    </row>
    <row r="3" spans="3:6">
      <c r="C3" s="4">
        <v>13</v>
      </c>
      <c r="D3">
        <v>2</v>
      </c>
      <c r="E3" t="s">
        <v>6</v>
      </c>
      <c r="F3" s="13">
        <v>2.4083024013277901</v>
      </c>
    </row>
    <row r="4" spans="3:6">
      <c r="C4" s="4">
        <v>36</v>
      </c>
      <c r="D4">
        <v>3</v>
      </c>
      <c r="E4" t="s">
        <v>4</v>
      </c>
      <c r="F4" s="13">
        <v>1.5797250284257609</v>
      </c>
    </row>
    <row r="5" spans="3:6">
      <c r="C5" s="4">
        <v>85</v>
      </c>
      <c r="D5">
        <v>4</v>
      </c>
      <c r="E5" t="s">
        <v>11</v>
      </c>
      <c r="F5" s="13">
        <v>1.0665876298337942</v>
      </c>
    </row>
    <row r="6" spans="3:6">
      <c r="C6" s="4">
        <v>41</v>
      </c>
      <c r="D6">
        <v>5</v>
      </c>
      <c r="E6" t="s">
        <v>12</v>
      </c>
      <c r="F6" s="13">
        <v>0.91479917804254818</v>
      </c>
    </row>
    <row r="7" spans="3:6">
      <c r="C7" s="4">
        <v>35</v>
      </c>
      <c r="D7">
        <v>6</v>
      </c>
      <c r="E7" t="s">
        <v>13</v>
      </c>
      <c r="F7" s="13">
        <v>0.82125933093295944</v>
      </c>
    </row>
    <row r="8" spans="3:6">
      <c r="C8" s="4">
        <v>17</v>
      </c>
      <c r="D8">
        <v>7</v>
      </c>
      <c r="E8" t="s">
        <v>9</v>
      </c>
      <c r="F8" s="13">
        <v>1.0340406611380075</v>
      </c>
    </row>
    <row r="9" spans="3:6">
      <c r="C9" s="4">
        <v>39</v>
      </c>
      <c r="D9">
        <v>8</v>
      </c>
      <c r="E9" t="s">
        <v>8</v>
      </c>
      <c r="F9" s="13">
        <v>0.91014808405157288</v>
      </c>
    </row>
    <row r="10" spans="3:6">
      <c r="C10" s="4">
        <v>24</v>
      </c>
      <c r="D10">
        <v>9</v>
      </c>
      <c r="E10" t="s">
        <v>14</v>
      </c>
      <c r="F10" s="13">
        <v>0.75022198735707346</v>
      </c>
    </row>
    <row r="11" spans="3:6">
      <c r="C11" s="4">
        <v>86</v>
      </c>
      <c r="D11">
        <v>10</v>
      </c>
      <c r="E11" t="s">
        <v>10</v>
      </c>
      <c r="F11" s="13">
        <v>0.79931103520485614</v>
      </c>
    </row>
    <row r="12" spans="3:6">
      <c r="C12" s="4">
        <v>20</v>
      </c>
      <c r="D12">
        <v>11</v>
      </c>
      <c r="E12" t="s">
        <v>15</v>
      </c>
      <c r="F12" s="13">
        <v>0.73004077314214744</v>
      </c>
    </row>
    <row r="13" spans="3:6">
      <c r="C13" s="4">
        <v>8</v>
      </c>
      <c r="D13">
        <v>12</v>
      </c>
      <c r="E13" t="s">
        <v>16</v>
      </c>
      <c r="F13" s="13">
        <v>0.6582840029634468</v>
      </c>
    </row>
    <row r="14" spans="3:6">
      <c r="F14" s="17"/>
    </row>
    <row r="15" spans="3:6">
      <c r="F15" s="17"/>
    </row>
    <row r="16" spans="3:6">
      <c r="F16" s="10"/>
    </row>
  </sheetData>
  <phoneticPr fontId="2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t8.00</vt:lpstr>
      <vt:lpstr>g8.01</vt:lpstr>
      <vt:lpstr>g8.02</vt:lpstr>
      <vt:lpstr>g8.03</vt:lpstr>
      <vt:lpstr>g8.04</vt:lpstr>
      <vt:lpstr>g8.05</vt:lpstr>
      <vt:lpstr>g8.06</vt:lpstr>
      <vt:lpstr>g8.07</vt:lpstr>
      <vt:lpstr>g8.08</vt:lpstr>
      <vt:lpstr>g8.09</vt:lpstr>
      <vt:lpstr>g8.10</vt:lpstr>
      <vt:lpstr>g8.11</vt:lpstr>
      <vt:lpstr>g8.12</vt:lpstr>
      <vt:lpstr>g8.13</vt:lpstr>
      <vt:lpstr>g8.14</vt:lpstr>
      <vt:lpstr>g8.15</vt:lpstr>
      <vt:lpstr>g8.16</vt:lpstr>
      <vt:lpstr>g8.17</vt:lpstr>
      <vt:lpstr>g8.18</vt:lpstr>
      <vt:lpstr>g8.19</vt:lpstr>
      <vt:lpstr>g8.20</vt:lpstr>
      <vt:lpstr>g8.21</vt:lpstr>
      <vt:lpstr>g8.22</vt:lpstr>
      <vt:lpstr>g8.23</vt:lpstr>
      <vt:lpstr>g8.24</vt:lpstr>
      <vt:lpstr>g8.25</vt:lpstr>
      <vt:lpstr>archipelago2001</vt:lpstr>
      <vt:lpstr>notes</vt:lpstr>
    </vt:vector>
  </TitlesOfParts>
  <Company>The University Of Sheffield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</dc:creator>
  <cp:lastModifiedBy>Danny Dorling</cp:lastModifiedBy>
  <dcterms:created xsi:type="dcterms:W3CDTF">2015-08-24T13:19:45Z</dcterms:created>
  <dcterms:modified xsi:type="dcterms:W3CDTF">2016-03-14T00:49:15Z</dcterms:modified>
</cp:coreProperties>
</file>