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drawings/drawing15.xml" ContentType="application/vnd.openxmlformats-officedocument.drawing+xml"/>
  <Override PartName="/xl/charts/chart15.xml" ContentType="application/vnd.openxmlformats-officedocument.drawingml.chart+xml"/>
  <Override PartName="/xl/drawings/drawing16.xml" ContentType="application/vnd.openxmlformats-officedocument.drawing+xml"/>
  <Override PartName="/xl/charts/chart16.xml" ContentType="application/vnd.openxmlformats-officedocument.drawingml.chart+xml"/>
  <Override PartName="/xl/drawings/drawing17.xml" ContentType="application/vnd.openxmlformats-officedocument.drawing+xml"/>
  <Override PartName="/xl/charts/chart17.xml" ContentType="application/vnd.openxmlformats-officedocument.drawingml.chart+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xml"/>
  <Override PartName="/xl/charts/chart19.xml" ContentType="application/vnd.openxmlformats-officedocument.drawingml.chart+xml"/>
  <Override PartName="/xl/drawings/drawing20.xml" ContentType="application/vnd.openxmlformats-officedocument.drawing+xml"/>
  <Override PartName="/xl/charts/chart20.xml" ContentType="application/vnd.openxmlformats-officedocument.drawingml.chart+xml"/>
  <Override PartName="/xl/drawings/drawing21.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drawings/drawing22.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drawings/drawing23.xml" ContentType="application/vnd.openxmlformats-officedocument.drawing+xml"/>
  <Override PartName="/xl/charts/chart39.xml" ContentType="application/vnd.openxmlformats-officedocument.drawingml.chart+xml"/>
  <Override PartName="/xl/charts/chart4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6722"/>
  <workbookPr showInkAnnotation="0" autoCompressPictures="0"/>
  <bookViews>
    <workbookView xWindow="31700" yWindow="740" windowWidth="27600" windowHeight="18720"/>
  </bookViews>
  <sheets>
    <sheet name="g3.00a" sheetId="4" r:id="rId1"/>
    <sheet name="g3.00b" sheetId="32" r:id="rId2"/>
    <sheet name="g3.01" sheetId="16" r:id="rId3"/>
    <sheet name="g3.02" sheetId="17" r:id="rId4"/>
    <sheet name="g3.03" sheetId="18" r:id="rId5"/>
    <sheet name="g3.04" sheetId="19" r:id="rId6"/>
    <sheet name="g3.05" sheetId="20" r:id="rId7"/>
    <sheet name="g3.06" sheetId="21" r:id="rId8"/>
    <sheet name="g3.07" sheetId="22" r:id="rId9"/>
    <sheet name="g3.08" sheetId="23" r:id="rId10"/>
    <sheet name="g3.09" sheetId="12" r:id="rId11"/>
    <sheet name="g3.10" sheetId="13" r:id="rId12"/>
    <sheet name="g3.11" sheetId="14" r:id="rId13"/>
    <sheet name="g3.12" sheetId="15" r:id="rId14"/>
    <sheet name="g3.13" sheetId="8" r:id="rId15"/>
    <sheet name="g3.14" sheetId="10" r:id="rId16"/>
    <sheet name="g3.15" sheetId="26" r:id="rId17"/>
    <sheet name="g3.20" sheetId="29" r:id="rId18"/>
    <sheet name="g3.21" sheetId="30" r:id="rId19"/>
    <sheet name="g3.22" sheetId="28" r:id="rId20"/>
    <sheet name="born_abroad_EWSNI" sheetId="5" r:id="rId21"/>
    <sheet name="born_overseas" sheetId="3" r:id="rId22"/>
    <sheet name="Time_series" sheetId="33" r:id="rId23"/>
    <sheet name="readme" sheetId="1" r:id="rId24"/>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2" i="33" l="1"/>
  <c r="F2" i="33"/>
  <c r="E3" i="33"/>
  <c r="F3" i="33"/>
  <c r="E4" i="33"/>
  <c r="F4" i="33"/>
  <c r="D5" i="33"/>
  <c r="F5" i="33"/>
  <c r="L55" i="33"/>
  <c r="K55" i="33"/>
  <c r="L51" i="33"/>
  <c r="M55" i="33"/>
  <c r="M51" i="33"/>
  <c r="N55" i="33"/>
  <c r="N51" i="33"/>
  <c r="O55" i="33"/>
  <c r="O51" i="33"/>
  <c r="P55" i="33"/>
  <c r="P51" i="33"/>
  <c r="Q55" i="33"/>
  <c r="Q51" i="33"/>
  <c r="R55" i="33"/>
  <c r="R51" i="33"/>
  <c r="S55" i="33"/>
  <c r="S51" i="33"/>
  <c r="B55" i="33"/>
  <c r="C55" i="33"/>
  <c r="D55" i="33"/>
  <c r="E55" i="33"/>
  <c r="F55" i="33"/>
  <c r="G55" i="33"/>
  <c r="H55" i="33"/>
  <c r="I55" i="33"/>
  <c r="J55" i="33"/>
  <c r="B121" i="33"/>
  <c r="C121" i="33"/>
  <c r="D121" i="33"/>
  <c r="E121" i="33"/>
  <c r="F121" i="33"/>
  <c r="G121" i="33"/>
  <c r="H121" i="33"/>
  <c r="I121" i="33"/>
  <c r="J121" i="33"/>
  <c r="K121" i="33"/>
  <c r="L121" i="33"/>
  <c r="M121" i="33"/>
  <c r="N121" i="33"/>
  <c r="O121" i="33"/>
  <c r="P121" i="33"/>
  <c r="Q121" i="33"/>
  <c r="R121" i="33"/>
  <c r="S121" i="33"/>
  <c r="B122" i="33"/>
  <c r="C122" i="33"/>
  <c r="D122" i="33"/>
  <c r="E122" i="33"/>
  <c r="F122" i="33"/>
  <c r="G122" i="33"/>
  <c r="H122" i="33"/>
  <c r="I122" i="33"/>
  <c r="J122" i="33"/>
  <c r="K122" i="33"/>
  <c r="L122" i="33"/>
  <c r="M122" i="33"/>
  <c r="N122" i="33"/>
  <c r="O122" i="33"/>
  <c r="P122" i="33"/>
  <c r="Q122" i="33"/>
  <c r="R122" i="33"/>
  <c r="S122" i="33"/>
  <c r="B124" i="33"/>
  <c r="C124" i="33"/>
  <c r="D124" i="33"/>
  <c r="E124" i="33"/>
  <c r="F124" i="33"/>
  <c r="G124" i="33"/>
  <c r="H124" i="33"/>
  <c r="I124" i="33"/>
  <c r="J124" i="33"/>
  <c r="K124" i="33"/>
  <c r="L124" i="33"/>
  <c r="M124" i="33"/>
  <c r="N124" i="33"/>
  <c r="O124" i="33"/>
  <c r="P124" i="33"/>
  <c r="Q124" i="33"/>
  <c r="R124" i="33"/>
  <c r="S124" i="33"/>
  <c r="B125" i="33"/>
  <c r="C125" i="33"/>
  <c r="D125" i="33"/>
  <c r="E125" i="33"/>
  <c r="F125" i="33"/>
  <c r="G125" i="33"/>
  <c r="H125" i="33"/>
  <c r="I125" i="33"/>
  <c r="J125" i="33"/>
  <c r="K125" i="33"/>
  <c r="L125" i="33"/>
  <c r="M125" i="33"/>
  <c r="N125" i="33"/>
  <c r="O125" i="33"/>
  <c r="P125" i="33"/>
  <c r="Q125" i="33"/>
  <c r="R125" i="33"/>
  <c r="S125" i="33"/>
  <c r="B127" i="33"/>
  <c r="C127" i="33"/>
  <c r="D127" i="33"/>
  <c r="E127" i="33"/>
  <c r="F127" i="33"/>
  <c r="G127" i="33"/>
  <c r="H127" i="33"/>
  <c r="I127" i="33"/>
  <c r="J127" i="33"/>
  <c r="K127" i="33"/>
  <c r="L127" i="33"/>
  <c r="M127" i="33"/>
  <c r="N127" i="33"/>
  <c r="O127" i="33"/>
  <c r="P127" i="33"/>
  <c r="Q127" i="33"/>
  <c r="R127" i="33"/>
  <c r="S127" i="33"/>
  <c r="B128" i="33"/>
  <c r="C128" i="33"/>
  <c r="D128" i="33"/>
  <c r="E128" i="33"/>
  <c r="F128" i="33"/>
  <c r="G128" i="33"/>
  <c r="H128" i="33"/>
  <c r="I128" i="33"/>
  <c r="J128" i="33"/>
  <c r="K128" i="33"/>
  <c r="L128" i="33"/>
  <c r="M128" i="33"/>
  <c r="N128" i="33"/>
  <c r="O128" i="33"/>
  <c r="P128" i="33"/>
  <c r="Q128" i="33"/>
  <c r="R128" i="33"/>
  <c r="S128" i="33"/>
  <c r="D129" i="33"/>
  <c r="E129" i="33"/>
  <c r="F129" i="33"/>
  <c r="G129" i="33"/>
  <c r="H129" i="33"/>
  <c r="I129" i="33"/>
  <c r="J129" i="33"/>
  <c r="K129" i="33"/>
  <c r="L129" i="33"/>
  <c r="M129" i="33"/>
  <c r="N129" i="33"/>
  <c r="O129" i="33"/>
  <c r="P129" i="33"/>
  <c r="Q129" i="33"/>
  <c r="R129" i="33"/>
  <c r="S129" i="33"/>
  <c r="C133" i="5"/>
  <c r="C178" i="5"/>
  <c r="C146" i="5"/>
  <c r="C177" i="5"/>
  <c r="C183" i="5"/>
  <c r="C179" i="5"/>
  <c r="C164" i="5"/>
  <c r="C153" i="5"/>
  <c r="C166" i="5"/>
  <c r="C134" i="5"/>
  <c r="C140" i="5"/>
  <c r="C147" i="5"/>
  <c r="C169" i="5"/>
  <c r="C131" i="5"/>
  <c r="C180" i="5"/>
  <c r="C189" i="5"/>
  <c r="C172" i="5"/>
  <c r="C135" i="5"/>
  <c r="C157" i="5"/>
  <c r="C176" i="5"/>
  <c r="C143" i="5"/>
  <c r="C170" i="5"/>
  <c r="C132" i="5"/>
  <c r="C175" i="5"/>
  <c r="C161" i="5"/>
  <c r="C160" i="5"/>
  <c r="C163" i="5"/>
  <c r="C162" i="5"/>
  <c r="C138" i="5"/>
  <c r="C165" i="5"/>
  <c r="C136" i="5"/>
  <c r="C151" i="5"/>
  <c r="C148" i="5"/>
  <c r="C142" i="5"/>
  <c r="C168" i="5"/>
  <c r="C159" i="5"/>
  <c r="C184" i="5"/>
  <c r="C145" i="5"/>
  <c r="C188" i="5"/>
  <c r="C149" i="5"/>
  <c r="C186" i="5"/>
  <c r="C137" i="5"/>
  <c r="C182" i="5"/>
  <c r="C158" i="5"/>
  <c r="C156" i="5"/>
  <c r="C152" i="5"/>
  <c r="C181" i="5"/>
  <c r="C150" i="5"/>
  <c r="C190" i="5"/>
  <c r="C187" i="5"/>
  <c r="C144" i="5"/>
  <c r="C171" i="5"/>
  <c r="C185" i="5"/>
  <c r="C141" i="5"/>
  <c r="C139" i="5"/>
  <c r="C173" i="5"/>
  <c r="C154" i="5"/>
  <c r="C155" i="5"/>
  <c r="C167" i="5"/>
  <c r="C174" i="5"/>
  <c r="Q95" i="5"/>
  <c r="Q96" i="5"/>
  <c r="Q97" i="5"/>
  <c r="Q98" i="5"/>
  <c r="Q99" i="5"/>
  <c r="Q100" i="5"/>
  <c r="Q101" i="5"/>
  <c r="Q102" i="5"/>
  <c r="Q103" i="5"/>
  <c r="Q94" i="5"/>
  <c r="F11" i="3"/>
</calcChain>
</file>

<file path=xl/sharedStrings.xml><?xml version="1.0" encoding="utf-8"?>
<sst xmlns="http://schemas.openxmlformats.org/spreadsheetml/2006/main" count="410" uniqueCount="175">
  <si>
    <t>Source: Annual Population Survey (APS)/Labour Force Survey (LFS), ONS</t>
  </si>
  <si>
    <t>India</t>
  </si>
  <si>
    <t>Poland</t>
  </si>
  <si>
    <t>Pakistan</t>
  </si>
  <si>
    <t>Republic of Ireland</t>
  </si>
  <si>
    <t>Germany</t>
  </si>
  <si>
    <t>Bangladesh</t>
  </si>
  <si>
    <t>South Africa</t>
  </si>
  <si>
    <t>Nigeria</t>
  </si>
  <si>
    <t>United States of America</t>
  </si>
  <si>
    <t>Philippines</t>
  </si>
  <si>
    <t>France</t>
  </si>
  <si>
    <t>China</t>
  </si>
  <si>
    <t>Kenya</t>
  </si>
  <si>
    <t>Zimbabwe</t>
  </si>
  <si>
    <t>Italy</t>
  </si>
  <si>
    <t>Sri Lanka</t>
  </si>
  <si>
    <t>Australia</t>
  </si>
  <si>
    <t>Somalia</t>
  </si>
  <si>
    <t>Romania</t>
  </si>
  <si>
    <t>Canada</t>
  </si>
  <si>
    <t>Portugal</t>
  </si>
  <si>
    <t>Iran</t>
  </si>
  <si>
    <t>Ghana</t>
  </si>
  <si>
    <t>Turkey</t>
  </si>
  <si>
    <t>Spain</t>
  </si>
  <si>
    <t>Iraq</t>
  </si>
  <si>
    <t>Malaysia</t>
  </si>
  <si>
    <t>New Zealand</t>
  </si>
  <si>
    <t>Netherlands</t>
  </si>
  <si>
    <t>Afghanistan</t>
  </si>
  <si>
    <t>Uganda</t>
  </si>
  <si>
    <t>Hungary</t>
  </si>
  <si>
    <t>Bulgaria</t>
  </si>
  <si>
    <t>Japan</t>
  </si>
  <si>
    <t>Mauritius</t>
  </si>
  <si>
    <t>Russia</t>
  </si>
  <si>
    <t>Singapore</t>
  </si>
  <si>
    <t>Greece</t>
  </si>
  <si>
    <t>Zambia</t>
  </si>
  <si>
    <t>Tanzania</t>
  </si>
  <si>
    <t>Czech Republic</t>
  </si>
  <si>
    <t>Sweden</t>
  </si>
  <si>
    <t>Belgium</t>
  </si>
  <si>
    <t>Vietnam</t>
  </si>
  <si>
    <t>*    excludes students in halls who do not have a UK resident parent</t>
  </si>
  <si>
    <t>*    excludes people in most other types of communal establishments (eg hotels, boarding houses, hostels, mobile home sites, etc)</t>
  </si>
  <si>
    <t xml:space="preserve">*    is grossed to population estimates of those living in private households that only include migrants staying for 12 months or more. </t>
  </si>
  <si>
    <t>Estimates are based on the Annual Population Survey (APS) which is the Labour Force Survey (LFS) plus various sample boosts. APS and LFS data has now been grossed to 2010-based population estimates and projections. Tables published from the year ending December 2011 have been weighted using these estimates. Tables published prior to this were weighted using the 2008 and 2006-based estimates and projections and have not been revised. Analysis shows that there is no discernable discontinuity in these tables.</t>
  </si>
  <si>
    <t>It should be noted that the LFS :-</t>
  </si>
  <si>
    <t>The LFS weighting does not adjust for non-response bias by the country of birth variable.</t>
  </si>
  <si>
    <t>Country of Birth</t>
  </si>
  <si>
    <t>China &amp; Hong Kong</t>
  </si>
  <si>
    <t>South Asia</t>
  </si>
  <si>
    <t>Poland &amp; Romania</t>
  </si>
  <si>
    <t>South Africa &amp; Zimbabwe</t>
  </si>
  <si>
    <t>Australasia</t>
  </si>
  <si>
    <t>UK</t>
  </si>
  <si>
    <t>Non-UK</t>
  </si>
  <si>
    <t>Pop</t>
  </si>
  <si>
    <t>year</t>
  </si>
  <si>
    <t>Ukpop</t>
  </si>
  <si>
    <t>Pop from ONS birthplace files</t>
  </si>
  <si>
    <t>Iran, Iraq and Saudi Arabia</t>
  </si>
  <si>
    <t>Born in Jamaca</t>
  </si>
  <si>
    <t>Channel Islands &amp; Isle of Man</t>
  </si>
  <si>
    <t>Northern Ireland</t>
  </si>
  <si>
    <t>British Empire</t>
  </si>
  <si>
    <t>Indian Empire</t>
  </si>
  <si>
    <t>Other Oceania</t>
  </si>
  <si>
    <t>Caribbean</t>
  </si>
  <si>
    <t>Democratic Republic of Congo</t>
  </si>
  <si>
    <t>North Africa</t>
  </si>
  <si>
    <t>Other Africa</t>
  </si>
  <si>
    <t>Austria-Hungary</t>
  </si>
  <si>
    <t>Malta &amp; Gozo</t>
  </si>
  <si>
    <t>Other Europe</t>
  </si>
  <si>
    <t>Cyprus</t>
  </si>
  <si>
    <t>Other Middle East</t>
  </si>
  <si>
    <t>Hong Kong</t>
  </si>
  <si>
    <t>Other Asia</t>
  </si>
  <si>
    <t>South America</t>
  </si>
  <si>
    <t>Other America</t>
  </si>
  <si>
    <t>At sea/Elsewhere/Not stated</t>
  </si>
  <si>
    <t>Birthplace</t>
  </si>
  <si>
    <t>All people</t>
  </si>
  <si>
    <t>England &amp; Wales</t>
  </si>
  <si>
    <t>Scotland</t>
  </si>
  <si>
    <t>England</t>
  </si>
  <si>
    <t>Wales</t>
  </si>
  <si>
    <t>UK part not specified</t>
  </si>
  <si>
    <t>T3.00</t>
  </si>
  <si>
    <t xml:space="preserve">United Kingdom </t>
  </si>
  <si>
    <t>Regions of England</t>
  </si>
  <si>
    <t>North East</t>
  </si>
  <si>
    <t>North West</t>
  </si>
  <si>
    <t>Yorkshire and The Humber</t>
  </si>
  <si>
    <t>East Midlands</t>
  </si>
  <si>
    <t>West Midlands</t>
  </si>
  <si>
    <t>East</t>
  </si>
  <si>
    <t>London</t>
  </si>
  <si>
    <t>South East</t>
  </si>
  <si>
    <t>South West</t>
  </si>
  <si>
    <t>EU26/27</t>
  </si>
  <si>
    <t>non-EU</t>
  </si>
  <si>
    <t>EU-notUK%</t>
  </si>
  <si>
    <t>non-EU%</t>
  </si>
  <si>
    <t xml:space="preserve"> Population in the United Kingdom, excluding some residents in communal establishments, by country of birth</t>
  </si>
  <si>
    <t>G3.01</t>
  </si>
  <si>
    <t>G3.02</t>
  </si>
  <si>
    <t>G3.03</t>
  </si>
  <si>
    <t>G3.04</t>
  </si>
  <si>
    <t>Source: ONS: Estimates are based on the Annual Population Survey (APS) which is the Labour Force Survey (LFS) plus various sample boosts</t>
  </si>
  <si>
    <t>8277 given in 2014 tables by ONS</t>
  </si>
  <si>
    <t>G3.06</t>
  </si>
  <si>
    <t>G3.05</t>
  </si>
  <si>
    <t>G3.07</t>
  </si>
  <si>
    <t>G3.08</t>
  </si>
  <si>
    <t>G3.09</t>
  </si>
  <si>
    <t>G3.10</t>
  </si>
  <si>
    <t>G3.11</t>
  </si>
  <si>
    <t>G3.12</t>
  </si>
  <si>
    <t>G3.13</t>
  </si>
  <si>
    <t>G3.14</t>
  </si>
  <si>
    <t>G3.15</t>
  </si>
  <si>
    <t>Work Related</t>
  </si>
  <si>
    <t>Formal Study</t>
  </si>
  <si>
    <t>Accompany / Join</t>
  </si>
  <si>
    <t>Other</t>
  </si>
  <si>
    <t>United Kingdom</t>
  </si>
  <si>
    <t>January 2014 to December 2014</t>
  </si>
  <si>
    <t>Source, ONE: Table 2.5: Non-British population in the United Kingdom, excluding some residents in communal establishments, by Main Reason for Migration1,2,3</t>
  </si>
  <si>
    <t>G3.20</t>
  </si>
  <si>
    <t>Nationality</t>
  </si>
  <si>
    <t>Born in United Kingdom</t>
  </si>
  <si>
    <t>Born in country of nationality</t>
  </si>
  <si>
    <t>estimate</t>
  </si>
  <si>
    <t>CI4,5 +/-</t>
  </si>
  <si>
    <t>CI +/-</t>
  </si>
  <si>
    <t>.</t>
  </si>
  <si>
    <t>Lithuania</t>
  </si>
  <si>
    <t>G3.21</t>
  </si>
  <si>
    <t>Table 1.6: Overseas-born population in the United Kingdom, excluding some residents in communal establishments, by nationality held1,2,3</t>
  </si>
  <si>
    <t>60 most common countries of birth</t>
  </si>
  <si>
    <t xml:space="preserve"> </t>
  </si>
  <si>
    <t>thousands</t>
  </si>
  <si>
    <t>Country</t>
  </si>
  <si>
    <t>British Nationals</t>
  </si>
  <si>
    <t>Nationals of Country of Birth</t>
  </si>
  <si>
    <t>Other Nationality</t>
  </si>
  <si>
    <t>Jamaica</t>
  </si>
  <si>
    <t>Latvia</t>
  </si>
  <si>
    <t>c</t>
  </si>
  <si>
    <t>Slovakia</t>
  </si>
  <si>
    <t>Nepal</t>
  </si>
  <si>
    <t>Cyprus (European Union)</t>
  </si>
  <si>
    <t>Brazil</t>
  </si>
  <si>
    <t>Thailand</t>
  </si>
  <si>
    <t>Taiwan</t>
  </si>
  <si>
    <t>Egypt</t>
  </si>
  <si>
    <t>Saudi Arabia</t>
  </si>
  <si>
    <t>Malta</t>
  </si>
  <si>
    <t>Denmark</t>
  </si>
  <si>
    <t>Congo (Democratic Republic)</t>
  </si>
  <si>
    <t>Libya</t>
  </si>
  <si>
    <t>Colombia</t>
  </si>
  <si>
    <t>Sierra Leone</t>
  </si>
  <si>
    <t>G3.22</t>
  </si>
  <si>
    <t>G3.00a</t>
  </si>
  <si>
    <t>BRI born</t>
  </si>
  <si>
    <t>Not BRI born</t>
  </si>
  <si>
    <t>Not BRI born %</t>
  </si>
  <si>
    <t>BRI born %</t>
  </si>
  <si>
    <t>G3.00b</t>
  </si>
  <si>
    <t>o/s born migrants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</si>
</sst>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 #,##0.00_-;_-* &quot;-&quot;??_-;_-@_-"/>
    <numFmt numFmtId="165" formatCode="0.000"/>
    <numFmt numFmtId="166" formatCode="0.0%"/>
    <numFmt numFmtId="167" formatCode="_-* #,##0_-;\-* #,##0_-;_-* &quot;-&quot;??_-;_-@_-"/>
  </numFmts>
  <fonts count="6" x14ac:knownFonts="1">
    <font>
      <sz val="10"/>
      <name val="Arial"/>
    </font>
    <font>
      <sz val="10"/>
      <name val="Arial"/>
    </font>
    <font>
      <sz val="8"/>
      <name val="Arial"/>
    </font>
    <font>
      <b/>
      <sz val="10"/>
      <name val="Arial"/>
      <family val="2"/>
    </font>
    <font>
      <sz val="10"/>
      <name val="Arial"/>
      <family val="2"/>
    </font>
    <font>
      <sz val="16"/>
      <name val="Arial"/>
    </font>
  </fonts>
  <fills count="2">
    <fill>
      <patternFill patternType="none"/>
    </fill>
    <fill>
      <patternFill patternType="gray125"/>
    </fill>
  </fills>
  <borders count="1">
    <border>
      <left/>
      <right/>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23">
    <xf numFmtId="0" fontId="0" fillId="0" borderId="0" xfId="0"/>
    <xf numFmtId="0" fontId="1" fillId="0" borderId="0" xfId="0" applyFont="1" applyFill="1" applyBorder="1"/>
    <xf numFmtId="0" fontId="3" fillId="0" borderId="0" xfId="0" applyFont="1" applyFill="1" applyBorder="1"/>
    <xf numFmtId="3" fontId="0" fillId="0" borderId="0" xfId="0" applyNumberFormat="1"/>
    <xf numFmtId="0" fontId="4" fillId="0" borderId="0" xfId="0" applyFont="1" applyFill="1" applyBorder="1"/>
    <xf numFmtId="3" fontId="4" fillId="0" borderId="0" xfId="0" applyNumberFormat="1" applyFont="1" applyFill="1" applyBorder="1"/>
    <xf numFmtId="0" fontId="0" fillId="0" borderId="0" xfId="0" applyFont="1" applyFill="1" applyBorder="1"/>
    <xf numFmtId="2" fontId="3" fillId="0" borderId="0" xfId="0" applyNumberFormat="1" applyFont="1" applyFill="1" applyBorder="1"/>
    <xf numFmtId="165" fontId="3" fillId="0" borderId="0" xfId="0" applyNumberFormat="1" applyFont="1" applyFill="1" applyBorder="1"/>
    <xf numFmtId="1" fontId="0" fillId="0" borderId="0" xfId="0" applyNumberFormat="1"/>
    <xf numFmtId="9" fontId="0" fillId="0" borderId="0" xfId="2" applyFont="1"/>
    <xf numFmtId="166" fontId="0" fillId="0" borderId="0" xfId="2" applyNumberFormat="1" applyFont="1"/>
    <xf numFmtId="10" fontId="0" fillId="0" borderId="0" xfId="2" applyNumberFormat="1" applyFont="1"/>
    <xf numFmtId="0" fontId="5" fillId="0" borderId="0" xfId="0" applyFont="1"/>
    <xf numFmtId="3" fontId="0" fillId="0" borderId="0" xfId="0" applyNumberFormat="1" applyFont="1" applyFill="1" applyBorder="1"/>
    <xf numFmtId="0" fontId="0" fillId="0" borderId="0" xfId="0" applyFont="1" applyFill="1" applyBorder="1" applyAlignment="1">
      <alignment horizontal="right"/>
    </xf>
    <xf numFmtId="167" fontId="0" fillId="0" borderId="0" xfId="1" applyNumberFormat="1" applyFont="1"/>
    <xf numFmtId="0" fontId="0" fillId="0" borderId="0" xfId="0" applyAlignment="1">
      <alignment horizontal="right"/>
    </xf>
    <xf numFmtId="9" fontId="1" fillId="0" borderId="0" xfId="2" applyFont="1"/>
    <xf numFmtId="166" fontId="1" fillId="0" borderId="0" xfId="2" applyNumberFormat="1" applyFont="1"/>
    <xf numFmtId="0" fontId="0" fillId="0" borderId="0" xfId="0" applyAlignment="1">
      <alignment wrapText="1"/>
    </xf>
    <xf numFmtId="0" fontId="0" fillId="0" borderId="0" xfId="0" applyNumberFormat="1" applyAlignment="1">
      <alignment wrapText="1"/>
    </xf>
    <xf numFmtId="0" fontId="0" fillId="0" borderId="0" xfId="0" applyAlignment="1"/>
  </cellXfs>
  <cellStyles count="3">
    <cellStyle name="Comma" xfId="1" builtinId="3"/>
    <cellStyle name="Normal" xfId="0" builtinId="0"/>
    <cellStyle name="Percent" xfId="2" builtinId="5"/>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theme" Target="theme/theme1.xml"/><Relationship Id="rId26" Type="http://schemas.openxmlformats.org/officeDocument/2006/relationships/styles" Target="styles.xml"/><Relationship Id="rId27" Type="http://schemas.openxmlformats.org/officeDocument/2006/relationships/sharedStrings" Target="sharedStrings.xml"/><Relationship Id="rId28"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People living in Britain born outside of the UK or in Ireland</a:t>
            </a:r>
          </a:p>
        </c:rich>
      </c:tx>
      <c:layout>
        <c:manualLayout>
          <c:xMode val="edge"/>
          <c:yMode val="edge"/>
          <c:x val="0.1485101127065"/>
          <c:y val="0.0430711693772553"/>
        </c:manualLayout>
      </c:layout>
      <c:overlay val="1"/>
      <c:spPr>
        <a:noFill/>
        <a:ln w="25400">
          <a:noFill/>
        </a:ln>
      </c:spPr>
    </c:title>
    <c:autoTitleDeleted val="0"/>
    <c:plotArea>
      <c:layout>
        <c:manualLayout>
          <c:layoutTarget val="inner"/>
          <c:xMode val="edge"/>
          <c:yMode val="edge"/>
          <c:x val="0.0566426364572605"/>
          <c:y val="0.0337078574630549"/>
          <c:w val="0.863027806385171"/>
          <c:h val="0.918958106755993"/>
        </c:manualLayout>
      </c:layout>
      <c:areaChart>
        <c:grouping val="stacked"/>
        <c:varyColors val="0"/>
        <c:ser>
          <c:idx val="1"/>
          <c:order val="0"/>
          <c:tx>
            <c:strRef>
              <c:f>g3.00a!$A$2</c:f>
              <c:strCache>
                <c:ptCount val="1"/>
                <c:pt idx="0">
                  <c:v>Channel Islands &amp; Isle of Man</c:v>
                </c:pt>
              </c:strCache>
            </c:strRef>
          </c:tx>
          <c:spPr>
            <a:solidFill>
              <a:srgbClr val="000080"/>
            </a:solidFill>
            <a:ln w="25400">
              <a:noFill/>
            </a:ln>
          </c:spPr>
          <c:cat>
            <c:numRef>
              <c:f>g3.00a!$B$1:$S$1</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g3.00a!$B$2:$S$2</c:f>
              <c:numCache>
                <c:formatCode>General</c:formatCode>
                <c:ptCount val="18"/>
                <c:pt idx="1">
                  <c:v>14411.0</c:v>
                </c:pt>
                <c:pt idx="2">
                  <c:v>19051.0</c:v>
                </c:pt>
                <c:pt idx="3">
                  <c:v>26384.0</c:v>
                </c:pt>
                <c:pt idx="4">
                  <c:v>30265.0</c:v>
                </c:pt>
                <c:pt idx="5">
                  <c:v>31297.0</c:v>
                </c:pt>
                <c:pt idx="6">
                  <c:v>36821.0</c:v>
                </c:pt>
                <c:pt idx="7">
                  <c:v>37867.0</c:v>
                </c:pt>
                <c:pt idx="8">
                  <c:v>40177.0</c:v>
                </c:pt>
                <c:pt idx="9">
                  <c:v>37308.0</c:v>
                </c:pt>
                <c:pt idx="10">
                  <c:v>38157.5</c:v>
                </c:pt>
                <c:pt idx="11">
                  <c:v>39007.0</c:v>
                </c:pt>
                <c:pt idx="12">
                  <c:v>33531.0</c:v>
                </c:pt>
                <c:pt idx="13">
                  <c:v>31205.0</c:v>
                </c:pt>
                <c:pt idx="14">
                  <c:v>30100.0</c:v>
                </c:pt>
                <c:pt idx="15">
                  <c:v>30277.5</c:v>
                </c:pt>
                <c:pt idx="16">
                  <c:v>30455.0</c:v>
                </c:pt>
                <c:pt idx="17">
                  <c:v>27713.0</c:v>
                </c:pt>
              </c:numCache>
            </c:numRef>
          </c:val>
        </c:ser>
        <c:ser>
          <c:idx val="2"/>
          <c:order val="1"/>
          <c:tx>
            <c:strRef>
              <c:f>g3.00a!$A$3</c:f>
              <c:strCache>
                <c:ptCount val="1"/>
                <c:pt idx="0">
                  <c:v>Republic of Ireland</c:v>
                </c:pt>
              </c:strCache>
            </c:strRef>
          </c:tx>
          <c:spPr>
            <a:solidFill>
              <a:srgbClr val="9999FF"/>
            </a:solidFill>
            <a:ln w="25400">
              <a:noFill/>
            </a:ln>
          </c:spPr>
          <c:cat>
            <c:numRef>
              <c:f>g3.00a!$B$1:$S$1</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g3.00a!$B$3:$S$3</c:f>
              <c:numCache>
                <c:formatCode>General</c:formatCode>
                <c:ptCount val="18"/>
                <c:pt idx="0">
                  <c:v>415725.0</c:v>
                </c:pt>
                <c:pt idx="1">
                  <c:v>727326.0</c:v>
                </c:pt>
                <c:pt idx="2">
                  <c:v>805717.0</c:v>
                </c:pt>
                <c:pt idx="3">
                  <c:v>774310.0</c:v>
                </c:pt>
                <c:pt idx="4">
                  <c:v>781119.0</c:v>
                </c:pt>
                <c:pt idx="5">
                  <c:v>653122.0</c:v>
                </c:pt>
                <c:pt idx="6">
                  <c:v>631629.0</c:v>
                </c:pt>
                <c:pt idx="7">
                  <c:v>550040.0</c:v>
                </c:pt>
                <c:pt idx="8">
                  <c:v>369879.0</c:v>
                </c:pt>
                <c:pt idx="9">
                  <c:v>367424.0</c:v>
                </c:pt>
                <c:pt idx="10">
                  <c:v>452566.5</c:v>
                </c:pt>
                <c:pt idx="11">
                  <c:v>537709.0</c:v>
                </c:pt>
                <c:pt idx="12">
                  <c:v>726121.0</c:v>
                </c:pt>
                <c:pt idx="13">
                  <c:v>709235.0</c:v>
                </c:pt>
                <c:pt idx="14">
                  <c:v>607428.0</c:v>
                </c:pt>
                <c:pt idx="15">
                  <c:v>592283.0</c:v>
                </c:pt>
                <c:pt idx="16">
                  <c:v>494836.0</c:v>
                </c:pt>
                <c:pt idx="17">
                  <c:v>430309.0</c:v>
                </c:pt>
              </c:numCache>
            </c:numRef>
          </c:val>
        </c:ser>
        <c:ser>
          <c:idx val="3"/>
          <c:order val="2"/>
          <c:tx>
            <c:strRef>
              <c:f>g3.00a!$A$4</c:f>
              <c:strCache>
                <c:ptCount val="1"/>
                <c:pt idx="0">
                  <c:v>Northern Ireland</c:v>
                </c:pt>
              </c:strCache>
            </c:strRef>
          </c:tx>
          <c:spPr>
            <a:solidFill>
              <a:srgbClr val="FF99CC"/>
            </a:solidFill>
            <a:ln w="25400">
              <a:noFill/>
            </a:ln>
          </c:spPr>
          <c:cat>
            <c:numRef>
              <c:f>g3.00a!$B$1:$S$1</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g3.00a!$B$4:$S$4</c:f>
              <c:numCache>
                <c:formatCode>0</c:formatCode>
                <c:ptCount val="18"/>
                <c:pt idx="8">
                  <c:v>153888.0</c:v>
                </c:pt>
                <c:pt idx="9">
                  <c:v>137961.0</c:v>
                </c:pt>
                <c:pt idx="10">
                  <c:v>158140.0</c:v>
                </c:pt>
                <c:pt idx="11">
                  <c:v>178319.0</c:v>
                </c:pt>
                <c:pt idx="12">
                  <c:v>224857.0</c:v>
                </c:pt>
                <c:pt idx="13">
                  <c:v>248595.0</c:v>
                </c:pt>
                <c:pt idx="14">
                  <c:v>242969.0</c:v>
                </c:pt>
                <c:pt idx="15">
                  <c:v>241202.5</c:v>
                </c:pt>
                <c:pt idx="16">
                  <c:v>256503.0</c:v>
                </c:pt>
                <c:pt idx="17">
                  <c:v>251643.0</c:v>
                </c:pt>
              </c:numCache>
            </c:numRef>
          </c:val>
        </c:ser>
        <c:ser>
          <c:idx val="4"/>
          <c:order val="3"/>
          <c:tx>
            <c:strRef>
              <c:f>g3.00a!$A$5</c:f>
              <c:strCache>
                <c:ptCount val="1"/>
                <c:pt idx="0">
                  <c:v>British Empire</c:v>
                </c:pt>
              </c:strCache>
            </c:strRef>
          </c:tx>
          <c:spPr>
            <a:solidFill>
              <a:srgbClr val="F20884"/>
            </a:solidFill>
            <a:ln w="25400">
              <a:noFill/>
            </a:ln>
          </c:spPr>
          <c:cat>
            <c:numRef>
              <c:f>g3.00a!$B$1:$S$1</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g3.00a!$B$5:$S$5</c:f>
              <c:numCache>
                <c:formatCode>0</c:formatCode>
                <c:ptCount val="18"/>
                <c:pt idx="0">
                  <c:v>1360.0</c:v>
                </c:pt>
                <c:pt idx="1">
                  <c:v>40231.0</c:v>
                </c:pt>
                <c:pt idx="2">
                  <c:v>59131.0</c:v>
                </c:pt>
                <c:pt idx="3">
                  <c:v>80552.0</c:v>
                </c:pt>
                <c:pt idx="4">
                  <c:v>107273.0</c:v>
                </c:pt>
                <c:pt idx="5">
                  <c:v>125234.0</c:v>
                </c:pt>
                <c:pt idx="6">
                  <c:v>151999.0</c:v>
                </c:pt>
                <c:pt idx="7">
                  <c:v>179392.0</c:v>
                </c:pt>
              </c:numCache>
            </c:numRef>
          </c:val>
        </c:ser>
        <c:ser>
          <c:idx val="5"/>
          <c:order val="4"/>
          <c:tx>
            <c:strRef>
              <c:f>g3.00a!$A$6</c:f>
              <c:strCache>
                <c:ptCount val="1"/>
                <c:pt idx="0">
                  <c:v>Indian Empire</c:v>
                </c:pt>
              </c:strCache>
            </c:strRef>
          </c:tx>
          <c:spPr>
            <a:solidFill>
              <a:srgbClr val="DD0806"/>
            </a:solidFill>
            <a:ln w="25400">
              <a:noFill/>
            </a:ln>
          </c:spPr>
          <c:cat>
            <c:numRef>
              <c:f>g3.00a!$B$1:$S$1</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g3.00a!$B$6:$S$6</c:f>
              <c:numCache>
                <c:formatCode>0</c:formatCode>
                <c:ptCount val="18"/>
                <c:pt idx="8">
                  <c:v>81830.0</c:v>
                </c:pt>
                <c:pt idx="9">
                  <c:v>95311.0</c:v>
                </c:pt>
                <c:pt idx="10">
                  <c:v>112960.0</c:v>
                </c:pt>
              </c:numCache>
            </c:numRef>
          </c:val>
        </c:ser>
        <c:ser>
          <c:idx val="6"/>
          <c:order val="5"/>
          <c:tx>
            <c:strRef>
              <c:f>g3.00a!$A$7</c:f>
              <c:strCache>
                <c:ptCount val="1"/>
                <c:pt idx="0">
                  <c:v>India</c:v>
                </c:pt>
              </c:strCache>
            </c:strRef>
          </c:tx>
          <c:spPr>
            <a:solidFill>
              <a:srgbClr val="900000"/>
            </a:solidFill>
            <a:ln w="25400">
              <a:noFill/>
            </a:ln>
          </c:spPr>
          <c:cat>
            <c:numRef>
              <c:f>g3.00a!$B$1:$S$1</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g3.00a!$B$7:$S$7</c:f>
              <c:numCache>
                <c:formatCode>0</c:formatCode>
                <c:ptCount val="18"/>
                <c:pt idx="11">
                  <c:v>118758.0</c:v>
                </c:pt>
                <c:pt idx="12">
                  <c:v>165869.0</c:v>
                </c:pt>
                <c:pt idx="13">
                  <c:v>321995.0</c:v>
                </c:pt>
                <c:pt idx="14">
                  <c:v>391874.0</c:v>
                </c:pt>
                <c:pt idx="15">
                  <c:v>409130.0</c:v>
                </c:pt>
                <c:pt idx="16">
                  <c:v>466464.0</c:v>
                </c:pt>
                <c:pt idx="17">
                  <c:v>717637.0</c:v>
                </c:pt>
              </c:numCache>
            </c:numRef>
          </c:val>
        </c:ser>
        <c:ser>
          <c:idx val="7"/>
          <c:order val="6"/>
          <c:tx>
            <c:strRef>
              <c:f>g3.00a!$A$8</c:f>
              <c:strCache>
                <c:ptCount val="1"/>
                <c:pt idx="0">
                  <c:v>Pakistan</c:v>
                </c:pt>
              </c:strCache>
            </c:strRef>
          </c:tx>
          <c:spPr>
            <a:solidFill>
              <a:srgbClr val="000000"/>
            </a:solidFill>
            <a:ln w="25400">
              <a:noFill/>
            </a:ln>
          </c:spPr>
          <c:cat>
            <c:numRef>
              <c:f>g3.00a!$B$1:$S$1</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g3.00a!$B$8:$S$8</c:f>
              <c:numCache>
                <c:formatCode>0</c:formatCode>
                <c:ptCount val="18"/>
                <c:pt idx="11">
                  <c:v>11851.0</c:v>
                </c:pt>
                <c:pt idx="12">
                  <c:v>31861.0</c:v>
                </c:pt>
                <c:pt idx="13">
                  <c:v>139935.0</c:v>
                </c:pt>
                <c:pt idx="14">
                  <c:v>188198.0</c:v>
                </c:pt>
                <c:pt idx="15">
                  <c:v>234164.0</c:v>
                </c:pt>
                <c:pt idx="16">
                  <c:v>320843.0</c:v>
                </c:pt>
                <c:pt idx="17">
                  <c:v>502176.0</c:v>
                </c:pt>
              </c:numCache>
            </c:numRef>
          </c:val>
        </c:ser>
        <c:ser>
          <c:idx val="8"/>
          <c:order val="7"/>
          <c:tx>
            <c:strRef>
              <c:f>g3.00a!$A$9</c:f>
              <c:strCache>
                <c:ptCount val="1"/>
                <c:pt idx="0">
                  <c:v>Bangladesh</c:v>
                </c:pt>
              </c:strCache>
            </c:strRef>
          </c:tx>
          <c:spPr>
            <a:solidFill>
              <a:srgbClr val="FF00FF"/>
            </a:solidFill>
            <a:ln w="25400">
              <a:noFill/>
            </a:ln>
          </c:spPr>
          <c:cat>
            <c:numRef>
              <c:f>g3.00a!$B$1:$S$1</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g3.00a!$B$9:$S$9</c:f>
              <c:numCache>
                <c:formatCode>0</c:formatCode>
                <c:ptCount val="18"/>
                <c:pt idx="14">
                  <c:v>48517.0</c:v>
                </c:pt>
                <c:pt idx="15">
                  <c:v>104925.0</c:v>
                </c:pt>
                <c:pt idx="16">
                  <c:v>154221.0</c:v>
                </c:pt>
                <c:pt idx="17">
                  <c:v>213731.0</c:v>
                </c:pt>
              </c:numCache>
            </c:numRef>
          </c:val>
        </c:ser>
        <c:ser>
          <c:idx val="9"/>
          <c:order val="8"/>
          <c:tx>
            <c:strRef>
              <c:f>g3.00a!$A$10</c:f>
              <c:strCache>
                <c:ptCount val="1"/>
                <c:pt idx="0">
                  <c:v>Sri Lanka</c:v>
                </c:pt>
              </c:strCache>
            </c:strRef>
          </c:tx>
          <c:spPr>
            <a:solidFill>
              <a:srgbClr val="993366"/>
            </a:solidFill>
            <a:ln w="25400">
              <a:noFill/>
            </a:ln>
          </c:spPr>
          <c:cat>
            <c:numRef>
              <c:f>g3.00a!$B$1:$S$1</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g3.00a!$B$10:$S$10</c:f>
              <c:numCache>
                <c:formatCode>0</c:formatCode>
                <c:ptCount val="18"/>
                <c:pt idx="8">
                  <c:v>4340.0</c:v>
                </c:pt>
                <c:pt idx="9">
                  <c:v>5025.0</c:v>
                </c:pt>
                <c:pt idx="10">
                  <c:v>5736.0</c:v>
                </c:pt>
                <c:pt idx="11">
                  <c:v>6447.0</c:v>
                </c:pt>
                <c:pt idx="12">
                  <c:v>9617.0</c:v>
                </c:pt>
                <c:pt idx="13">
                  <c:v>17040.0</c:v>
                </c:pt>
                <c:pt idx="14">
                  <c:v>26091.0</c:v>
                </c:pt>
                <c:pt idx="15">
                  <c:v>39402.0</c:v>
                </c:pt>
                <c:pt idx="16">
                  <c:v>67874.0</c:v>
                </c:pt>
                <c:pt idx="17">
                  <c:v>120000.0</c:v>
                </c:pt>
              </c:numCache>
            </c:numRef>
          </c:val>
        </c:ser>
        <c:ser>
          <c:idx val="10"/>
          <c:order val="9"/>
          <c:tx>
            <c:strRef>
              <c:f>g3.00a!$A$11</c:f>
              <c:strCache>
                <c:ptCount val="1"/>
                <c:pt idx="0">
                  <c:v>Canada</c:v>
                </c:pt>
              </c:strCache>
            </c:strRef>
          </c:tx>
          <c:spPr>
            <a:solidFill>
              <a:srgbClr val="FFCC99"/>
            </a:solidFill>
            <a:ln w="25400">
              <a:noFill/>
            </a:ln>
          </c:spPr>
          <c:cat>
            <c:numRef>
              <c:f>g3.00a!$B$1:$S$1</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g3.00a!$B$11:$S$11</c:f>
              <c:numCache>
                <c:formatCode>0</c:formatCode>
                <c:ptCount val="18"/>
                <c:pt idx="8">
                  <c:v>35975.0</c:v>
                </c:pt>
                <c:pt idx="9">
                  <c:v>38302.0</c:v>
                </c:pt>
                <c:pt idx="10">
                  <c:v>46009.5</c:v>
                </c:pt>
                <c:pt idx="11">
                  <c:v>53717.0</c:v>
                </c:pt>
                <c:pt idx="12">
                  <c:v>56611.0</c:v>
                </c:pt>
                <c:pt idx="13">
                  <c:v>64665.0</c:v>
                </c:pt>
                <c:pt idx="14">
                  <c:v>62051.0</c:v>
                </c:pt>
                <c:pt idx="15">
                  <c:v>63176.0</c:v>
                </c:pt>
                <c:pt idx="16">
                  <c:v>70069.0</c:v>
                </c:pt>
                <c:pt idx="17">
                  <c:v>84000.0</c:v>
                </c:pt>
              </c:numCache>
            </c:numRef>
          </c:val>
        </c:ser>
        <c:ser>
          <c:idx val="11"/>
          <c:order val="10"/>
          <c:tx>
            <c:strRef>
              <c:f>g3.00a!$A$12</c:f>
              <c:strCache>
                <c:ptCount val="1"/>
                <c:pt idx="0">
                  <c:v>Australia</c:v>
                </c:pt>
              </c:strCache>
            </c:strRef>
          </c:tx>
          <c:spPr>
            <a:solidFill>
              <a:srgbClr val="FFCC00"/>
            </a:solidFill>
            <a:ln w="25400">
              <a:noFill/>
            </a:ln>
          </c:spPr>
          <c:cat>
            <c:numRef>
              <c:f>g3.00a!$B$1:$S$1</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g3.00a!$B$12:$S$12</c:f>
              <c:numCache>
                <c:formatCode>0</c:formatCode>
                <c:ptCount val="18"/>
                <c:pt idx="8">
                  <c:v>28848.0</c:v>
                </c:pt>
                <c:pt idx="9">
                  <c:v>30637.0</c:v>
                </c:pt>
                <c:pt idx="10">
                  <c:v>31952.0</c:v>
                </c:pt>
                <c:pt idx="11">
                  <c:v>33267.0</c:v>
                </c:pt>
                <c:pt idx="12">
                  <c:v>39263.0</c:v>
                </c:pt>
                <c:pt idx="13">
                  <c:v>57000.0</c:v>
                </c:pt>
                <c:pt idx="14">
                  <c:v>61916.0</c:v>
                </c:pt>
                <c:pt idx="15">
                  <c:v>73336.0</c:v>
                </c:pt>
                <c:pt idx="16">
                  <c:v>106327.0</c:v>
                </c:pt>
                <c:pt idx="17">
                  <c:v>124566.0</c:v>
                </c:pt>
              </c:numCache>
            </c:numRef>
          </c:val>
        </c:ser>
        <c:ser>
          <c:idx val="12"/>
          <c:order val="11"/>
          <c:tx>
            <c:strRef>
              <c:f>g3.00a!$A$13</c:f>
              <c:strCache>
                <c:ptCount val="1"/>
                <c:pt idx="0">
                  <c:v>New Zealand</c:v>
                </c:pt>
              </c:strCache>
            </c:strRef>
          </c:tx>
          <c:spPr>
            <a:solidFill>
              <a:srgbClr val="FF9900"/>
            </a:solidFill>
            <a:ln w="25400">
              <a:noFill/>
            </a:ln>
          </c:spPr>
          <c:cat>
            <c:numRef>
              <c:f>g3.00a!$B$1:$S$1</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g3.00a!$B$13:$S$13</c:f>
              <c:numCache>
                <c:formatCode>0</c:formatCode>
                <c:ptCount val="18"/>
                <c:pt idx="8">
                  <c:v>8269.0</c:v>
                </c:pt>
                <c:pt idx="9">
                  <c:v>9490.0</c:v>
                </c:pt>
                <c:pt idx="10">
                  <c:v>11009.5</c:v>
                </c:pt>
                <c:pt idx="11">
                  <c:v>12529.0</c:v>
                </c:pt>
                <c:pt idx="12">
                  <c:v>14455.0</c:v>
                </c:pt>
                <c:pt idx="13">
                  <c:v>21155.0</c:v>
                </c:pt>
                <c:pt idx="14">
                  <c:v>28780.0</c:v>
                </c:pt>
                <c:pt idx="15">
                  <c:v>41203.0</c:v>
                </c:pt>
                <c:pt idx="16">
                  <c:v>57838.0</c:v>
                </c:pt>
                <c:pt idx="17">
                  <c:v>58000.0</c:v>
                </c:pt>
              </c:numCache>
            </c:numRef>
          </c:val>
        </c:ser>
        <c:ser>
          <c:idx val="13"/>
          <c:order val="12"/>
          <c:tx>
            <c:strRef>
              <c:f>g3.00a!$A$14</c:f>
              <c:strCache>
                <c:ptCount val="1"/>
                <c:pt idx="0">
                  <c:v>Other Oceania</c:v>
                </c:pt>
              </c:strCache>
            </c:strRef>
          </c:tx>
          <c:spPr>
            <a:solidFill>
              <a:srgbClr val="FF6600"/>
            </a:solidFill>
            <a:ln w="25400">
              <a:noFill/>
            </a:ln>
          </c:spPr>
          <c:cat>
            <c:numRef>
              <c:f>g3.00a!$B$1:$S$1</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g3.00a!$B$14:$S$14</c:f>
              <c:numCache>
                <c:formatCode>0</c:formatCode>
                <c:ptCount val="18"/>
                <c:pt idx="8">
                  <c:v>352.0</c:v>
                </c:pt>
                <c:pt idx="9">
                  <c:v>525.0</c:v>
                </c:pt>
                <c:pt idx="10">
                  <c:v>351.5</c:v>
                </c:pt>
                <c:pt idx="11">
                  <c:v>178.0</c:v>
                </c:pt>
                <c:pt idx="12">
                  <c:v>1167.0</c:v>
                </c:pt>
                <c:pt idx="13">
                  <c:v>3480.0</c:v>
                </c:pt>
                <c:pt idx="14">
                  <c:v>6647.0</c:v>
                </c:pt>
                <c:pt idx="15">
                  <c:v>7473.0</c:v>
                </c:pt>
                <c:pt idx="16">
                  <c:v>5585.0</c:v>
                </c:pt>
                <c:pt idx="17">
                  <c:v>13215.0</c:v>
                </c:pt>
              </c:numCache>
            </c:numRef>
          </c:val>
        </c:ser>
        <c:ser>
          <c:idx val="14"/>
          <c:order val="13"/>
          <c:tx>
            <c:strRef>
              <c:f>g3.00a!$A$15</c:f>
              <c:strCache>
                <c:ptCount val="1"/>
                <c:pt idx="0">
                  <c:v>Caribbean</c:v>
                </c:pt>
              </c:strCache>
            </c:strRef>
          </c:tx>
          <c:spPr>
            <a:solidFill>
              <a:srgbClr val="993300"/>
            </a:solidFill>
            <a:ln w="25400">
              <a:noFill/>
            </a:ln>
          </c:spPr>
          <c:cat>
            <c:numRef>
              <c:f>g3.00a!$B$1:$S$1</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g3.00a!$B$15:$S$15</c:f>
              <c:numCache>
                <c:formatCode>0</c:formatCode>
                <c:ptCount val="18"/>
                <c:pt idx="7">
                  <c:v>1437.0</c:v>
                </c:pt>
                <c:pt idx="8">
                  <c:v>9757.0</c:v>
                </c:pt>
                <c:pt idx="9">
                  <c:v>9128.0</c:v>
                </c:pt>
                <c:pt idx="10">
                  <c:v>11538.0</c:v>
                </c:pt>
                <c:pt idx="11">
                  <c:v>13948.0</c:v>
                </c:pt>
                <c:pt idx="12">
                  <c:v>161988.0</c:v>
                </c:pt>
                <c:pt idx="13">
                  <c:v>283000.0</c:v>
                </c:pt>
                <c:pt idx="14">
                  <c:v>274623.0</c:v>
                </c:pt>
                <c:pt idx="15">
                  <c:v>266902.0</c:v>
                </c:pt>
                <c:pt idx="16">
                  <c:v>254789.0</c:v>
                </c:pt>
                <c:pt idx="17">
                  <c:v>266179.0</c:v>
                </c:pt>
              </c:numCache>
            </c:numRef>
          </c:val>
        </c:ser>
        <c:ser>
          <c:idx val="15"/>
          <c:order val="14"/>
          <c:tx>
            <c:strRef>
              <c:f>g3.00a!$A$16</c:f>
              <c:strCache>
                <c:ptCount val="1"/>
                <c:pt idx="0">
                  <c:v>Kenya</c:v>
                </c:pt>
              </c:strCache>
            </c:strRef>
          </c:tx>
          <c:spPr>
            <a:solidFill>
              <a:srgbClr val="FFFFCC"/>
            </a:solidFill>
            <a:ln w="25400">
              <a:noFill/>
            </a:ln>
          </c:spPr>
          <c:cat>
            <c:numRef>
              <c:f>g3.00a!$B$1:$S$1</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g3.00a!$B$16:$S$16</c:f>
              <c:numCache>
                <c:formatCode>0</c:formatCode>
                <c:ptCount val="18"/>
                <c:pt idx="11">
                  <c:v>2420.0</c:v>
                </c:pt>
                <c:pt idx="12">
                  <c:v>6741.0</c:v>
                </c:pt>
                <c:pt idx="13">
                  <c:v>59500.0</c:v>
                </c:pt>
                <c:pt idx="14">
                  <c:v>102144.0</c:v>
                </c:pt>
                <c:pt idx="15">
                  <c:v>112441.0</c:v>
                </c:pt>
                <c:pt idx="16">
                  <c:v>129405.0</c:v>
                </c:pt>
                <c:pt idx="17">
                  <c:v>140235.0</c:v>
                </c:pt>
              </c:numCache>
            </c:numRef>
          </c:val>
        </c:ser>
        <c:ser>
          <c:idx val="17"/>
          <c:order val="15"/>
          <c:tx>
            <c:strRef>
              <c:f>g3.00a!$A$17</c:f>
              <c:strCache>
                <c:ptCount val="1"/>
                <c:pt idx="0">
                  <c:v>Mauritius</c:v>
                </c:pt>
              </c:strCache>
            </c:strRef>
          </c:tx>
          <c:spPr>
            <a:solidFill>
              <a:srgbClr val="99CC00"/>
            </a:solidFill>
            <a:ln w="25400">
              <a:noFill/>
            </a:ln>
          </c:spPr>
          <c:cat>
            <c:numRef>
              <c:f>g3.00a!$B$1:$S$1</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g3.00a!$B$17:$S$17</c:f>
              <c:numCache>
                <c:formatCode>0</c:formatCode>
                <c:ptCount val="18"/>
                <c:pt idx="14">
                  <c:v>21062.0</c:v>
                </c:pt>
                <c:pt idx="15">
                  <c:v>23584.0</c:v>
                </c:pt>
                <c:pt idx="16">
                  <c:v>23584.0</c:v>
                </c:pt>
                <c:pt idx="17">
                  <c:v>42000.0</c:v>
                </c:pt>
              </c:numCache>
            </c:numRef>
          </c:val>
        </c:ser>
        <c:ser>
          <c:idx val="19"/>
          <c:order val="16"/>
          <c:tx>
            <c:strRef>
              <c:f>g3.00a!$A$18</c:f>
              <c:strCache>
                <c:ptCount val="1"/>
                <c:pt idx="0">
                  <c:v>Somalia</c:v>
                </c:pt>
              </c:strCache>
            </c:strRef>
          </c:tx>
          <c:spPr>
            <a:solidFill>
              <a:srgbClr val="FCF305"/>
            </a:solidFill>
            <a:ln w="25400">
              <a:noFill/>
            </a:ln>
          </c:spPr>
          <c:cat>
            <c:numRef>
              <c:f>g3.00a!$B$1:$S$1</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g3.00a!$B$18:$S$18</c:f>
              <c:numCache>
                <c:formatCode>0</c:formatCode>
                <c:ptCount val="18"/>
                <c:pt idx="16">
                  <c:v>43532.0</c:v>
                </c:pt>
                <c:pt idx="17">
                  <c:v>102000.0</c:v>
                </c:pt>
              </c:numCache>
            </c:numRef>
          </c:val>
        </c:ser>
        <c:ser>
          <c:idx val="20"/>
          <c:order val="17"/>
          <c:tx>
            <c:strRef>
              <c:f>g3.00a!$A$19</c:f>
              <c:strCache>
                <c:ptCount val="1"/>
                <c:pt idx="0">
                  <c:v>South Africa</c:v>
                </c:pt>
              </c:strCache>
            </c:strRef>
          </c:tx>
          <c:spPr>
            <a:solidFill>
              <a:srgbClr val="00FFFF"/>
            </a:solidFill>
            <a:ln w="25400">
              <a:noFill/>
            </a:ln>
          </c:spPr>
          <c:cat>
            <c:numRef>
              <c:f>g3.00a!$B$1:$S$1</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g3.00a!$B$19:$S$19</c:f>
              <c:numCache>
                <c:formatCode>0</c:formatCode>
                <c:ptCount val="18"/>
                <c:pt idx="8">
                  <c:v>26591.0</c:v>
                </c:pt>
                <c:pt idx="9">
                  <c:v>26575.0</c:v>
                </c:pt>
                <c:pt idx="10">
                  <c:v>28366.5</c:v>
                </c:pt>
                <c:pt idx="11">
                  <c:v>30158.0</c:v>
                </c:pt>
                <c:pt idx="12">
                  <c:v>40263.0</c:v>
                </c:pt>
                <c:pt idx="13">
                  <c:v>45825.0</c:v>
                </c:pt>
                <c:pt idx="14">
                  <c:v>54207.0</c:v>
                </c:pt>
                <c:pt idx="15">
                  <c:v>67918.0</c:v>
                </c:pt>
                <c:pt idx="16">
                  <c:v>140104.0</c:v>
                </c:pt>
                <c:pt idx="17">
                  <c:v>201630.0</c:v>
                </c:pt>
              </c:numCache>
            </c:numRef>
          </c:val>
        </c:ser>
        <c:ser>
          <c:idx val="21"/>
          <c:order val="18"/>
          <c:tx>
            <c:strRef>
              <c:f>g3.00a!$A$20</c:f>
              <c:strCache>
                <c:ptCount val="1"/>
                <c:pt idx="0">
                  <c:v>Tanzania</c:v>
                </c:pt>
              </c:strCache>
            </c:strRef>
          </c:tx>
          <c:spPr>
            <a:solidFill>
              <a:srgbClr val="CCFFFF"/>
            </a:solidFill>
            <a:ln w="25400">
              <a:noFill/>
            </a:ln>
          </c:spPr>
          <c:cat>
            <c:numRef>
              <c:f>g3.00a!$B$1:$S$1</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g3.00a!$B$20:$S$20</c:f>
              <c:numCache>
                <c:formatCode>0</c:formatCode>
                <c:ptCount val="18"/>
                <c:pt idx="11">
                  <c:v>1014.0</c:v>
                </c:pt>
                <c:pt idx="12">
                  <c:v>2401.0</c:v>
                </c:pt>
                <c:pt idx="13">
                  <c:v>3409.42</c:v>
                </c:pt>
                <c:pt idx="14">
                  <c:v>27151.0</c:v>
                </c:pt>
                <c:pt idx="15">
                  <c:v>29677.0</c:v>
                </c:pt>
                <c:pt idx="16">
                  <c:v>29677.0</c:v>
                </c:pt>
                <c:pt idx="17">
                  <c:v>35000.0</c:v>
                </c:pt>
              </c:numCache>
            </c:numRef>
          </c:val>
        </c:ser>
        <c:ser>
          <c:idx val="22"/>
          <c:order val="19"/>
          <c:tx>
            <c:strRef>
              <c:f>g3.00a!$A$21</c:f>
              <c:strCache>
                <c:ptCount val="1"/>
                <c:pt idx="0">
                  <c:v>Uganda</c:v>
                </c:pt>
              </c:strCache>
            </c:strRef>
          </c:tx>
          <c:spPr>
            <a:solidFill>
              <a:srgbClr val="1FB714"/>
            </a:solidFill>
            <a:ln w="25400">
              <a:noFill/>
            </a:ln>
          </c:spPr>
          <c:cat>
            <c:numRef>
              <c:f>g3.00a!$B$1:$S$1</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g3.00a!$B$21:$S$21</c:f>
              <c:numCache>
                <c:formatCode>0</c:formatCode>
                <c:ptCount val="18"/>
                <c:pt idx="11">
                  <c:v>736.0</c:v>
                </c:pt>
                <c:pt idx="12">
                  <c:v>2217.0</c:v>
                </c:pt>
                <c:pt idx="13">
                  <c:v>12590.0</c:v>
                </c:pt>
                <c:pt idx="14">
                  <c:v>45937.0</c:v>
                </c:pt>
                <c:pt idx="15">
                  <c:v>47958.0</c:v>
                </c:pt>
                <c:pt idx="16">
                  <c:v>49979.0</c:v>
                </c:pt>
                <c:pt idx="17">
                  <c:v>52000.0</c:v>
                </c:pt>
              </c:numCache>
            </c:numRef>
          </c:val>
        </c:ser>
        <c:ser>
          <c:idx val="23"/>
          <c:order val="20"/>
          <c:tx>
            <c:strRef>
              <c:f>g3.00a!$A$22</c:f>
              <c:strCache>
                <c:ptCount val="1"/>
                <c:pt idx="0">
                  <c:v>Zambia</c:v>
                </c:pt>
              </c:strCache>
            </c:strRef>
          </c:tx>
          <c:spPr>
            <a:solidFill>
              <a:srgbClr val="CCFFCC"/>
            </a:solidFill>
            <a:ln w="25400">
              <a:noFill/>
            </a:ln>
          </c:spPr>
          <c:cat>
            <c:numRef>
              <c:f>g3.00a!$B$1:$S$1</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g3.00a!$B$22:$S$22</c:f>
              <c:numCache>
                <c:formatCode>0</c:formatCode>
                <c:ptCount val="18"/>
                <c:pt idx="11">
                  <c:v>1951.0</c:v>
                </c:pt>
                <c:pt idx="12">
                  <c:v>3845.5</c:v>
                </c:pt>
                <c:pt idx="13">
                  <c:v>5740.0</c:v>
                </c:pt>
                <c:pt idx="14">
                  <c:v>12558.0</c:v>
                </c:pt>
                <c:pt idx="15">
                  <c:v>16783.0</c:v>
                </c:pt>
                <c:pt idx="16">
                  <c:v>16783.0</c:v>
                </c:pt>
                <c:pt idx="17">
                  <c:v>35000.0</c:v>
                </c:pt>
              </c:numCache>
            </c:numRef>
          </c:val>
        </c:ser>
        <c:ser>
          <c:idx val="24"/>
          <c:order val="21"/>
          <c:tx>
            <c:strRef>
              <c:f>g3.00a!$A$23</c:f>
              <c:strCache>
                <c:ptCount val="1"/>
                <c:pt idx="0">
                  <c:v>Zimbabwe</c:v>
                </c:pt>
              </c:strCache>
            </c:strRef>
          </c:tx>
          <c:spPr>
            <a:solidFill>
              <a:srgbClr val="339966"/>
            </a:solidFill>
            <a:ln w="25400">
              <a:noFill/>
            </a:ln>
          </c:spPr>
          <c:cat>
            <c:numRef>
              <c:f>g3.00a!$B$1:$S$1</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g3.00a!$B$23:$S$23</c:f>
              <c:numCache>
                <c:formatCode>0</c:formatCode>
                <c:ptCount val="18"/>
                <c:pt idx="11">
                  <c:v>483.0</c:v>
                </c:pt>
                <c:pt idx="12">
                  <c:v>6713.0</c:v>
                </c:pt>
                <c:pt idx="13">
                  <c:v>7905.0</c:v>
                </c:pt>
                <c:pt idx="14">
                  <c:v>16330.0</c:v>
                </c:pt>
                <c:pt idx="15">
                  <c:v>21427.0</c:v>
                </c:pt>
                <c:pt idx="16">
                  <c:v>49235.0</c:v>
                </c:pt>
                <c:pt idx="17">
                  <c:v>123014.0</c:v>
                </c:pt>
              </c:numCache>
            </c:numRef>
          </c:val>
        </c:ser>
        <c:ser>
          <c:idx val="26"/>
          <c:order val="22"/>
          <c:tx>
            <c:strRef>
              <c:f>g3.00a!$A$24</c:f>
              <c:strCache>
                <c:ptCount val="1"/>
                <c:pt idx="0">
                  <c:v>Ghana</c:v>
                </c:pt>
              </c:strCache>
            </c:strRef>
          </c:tx>
          <c:spPr>
            <a:solidFill>
              <a:srgbClr val="800080"/>
            </a:solidFill>
            <a:ln w="25400">
              <a:noFill/>
            </a:ln>
          </c:spPr>
          <c:cat>
            <c:numRef>
              <c:f>g3.00a!$B$1:$S$1</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g3.00a!$B$24:$S$24</c:f>
              <c:numCache>
                <c:formatCode>0</c:formatCode>
                <c:ptCount val="18"/>
                <c:pt idx="11">
                  <c:v>1275.0</c:v>
                </c:pt>
                <c:pt idx="12">
                  <c:v>4854.0</c:v>
                </c:pt>
                <c:pt idx="13">
                  <c:v>11215.0</c:v>
                </c:pt>
                <c:pt idx="14">
                  <c:v>16887.0</c:v>
                </c:pt>
                <c:pt idx="15">
                  <c:v>32528.0</c:v>
                </c:pt>
                <c:pt idx="16">
                  <c:v>48352.0</c:v>
                </c:pt>
                <c:pt idx="17">
                  <c:v>80000.0</c:v>
                </c:pt>
              </c:numCache>
            </c:numRef>
          </c:val>
        </c:ser>
        <c:ser>
          <c:idx val="27"/>
          <c:order val="23"/>
          <c:tx>
            <c:strRef>
              <c:f>g3.00a!$A$25</c:f>
              <c:strCache>
                <c:ptCount val="1"/>
                <c:pt idx="0">
                  <c:v>Nigeria</c:v>
                </c:pt>
              </c:strCache>
            </c:strRef>
          </c:tx>
          <c:spPr>
            <a:solidFill>
              <a:srgbClr val="660066"/>
            </a:solidFill>
            <a:ln w="25400">
              <a:noFill/>
            </a:ln>
          </c:spPr>
          <c:cat>
            <c:numRef>
              <c:f>g3.00a!$B$1:$S$1</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g3.00a!$B$25:$S$25</c:f>
              <c:numCache>
                <c:formatCode>0</c:formatCode>
                <c:ptCount val="18"/>
                <c:pt idx="11">
                  <c:v>3051.0</c:v>
                </c:pt>
                <c:pt idx="12">
                  <c:v>13676.0</c:v>
                </c:pt>
                <c:pt idx="13">
                  <c:v>28565.0</c:v>
                </c:pt>
                <c:pt idx="14">
                  <c:v>31310.0</c:v>
                </c:pt>
                <c:pt idx="15">
                  <c:v>47201.0</c:v>
                </c:pt>
                <c:pt idx="16">
                  <c:v>88211.0</c:v>
                </c:pt>
                <c:pt idx="17">
                  <c:v>200641.0</c:v>
                </c:pt>
              </c:numCache>
            </c:numRef>
          </c:val>
        </c:ser>
        <c:ser>
          <c:idx val="29"/>
          <c:order val="24"/>
          <c:tx>
            <c:strRef>
              <c:f>g3.00a!$A$26</c:f>
              <c:strCache>
                <c:ptCount val="1"/>
                <c:pt idx="0">
                  <c:v>Democratic Republic of Congo</c:v>
                </c:pt>
              </c:strCache>
            </c:strRef>
          </c:tx>
          <c:spPr>
            <a:solidFill>
              <a:srgbClr val="33CCCC"/>
            </a:solidFill>
            <a:ln w="25400">
              <a:noFill/>
            </a:ln>
          </c:spPr>
          <c:cat>
            <c:numRef>
              <c:f>g3.00a!$B$1:$S$1</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g3.00a!$B$26:$S$26</c:f>
              <c:numCache>
                <c:formatCode>0</c:formatCode>
                <c:ptCount val="18"/>
                <c:pt idx="16">
                  <c:v>8560.0</c:v>
                </c:pt>
                <c:pt idx="17">
                  <c:v>20000.0</c:v>
                </c:pt>
              </c:numCache>
            </c:numRef>
          </c:val>
        </c:ser>
        <c:ser>
          <c:idx val="30"/>
          <c:order val="25"/>
          <c:tx>
            <c:strRef>
              <c:f>g3.00a!$A$27</c:f>
              <c:strCache>
                <c:ptCount val="1"/>
                <c:pt idx="0">
                  <c:v>North Africa</c:v>
                </c:pt>
              </c:strCache>
            </c:strRef>
          </c:tx>
          <c:spPr>
            <a:solidFill>
              <a:srgbClr val="008080"/>
            </a:solidFill>
            <a:ln w="25400">
              <a:noFill/>
            </a:ln>
          </c:spPr>
          <c:cat>
            <c:numRef>
              <c:f>g3.00a!$B$1:$S$1</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g3.00a!$B$27:$S$27</c:f>
              <c:numCache>
                <c:formatCode>0</c:formatCode>
                <c:ptCount val="18"/>
                <c:pt idx="2">
                  <c:v>152.898</c:v>
                </c:pt>
                <c:pt idx="3">
                  <c:v>148.0</c:v>
                </c:pt>
                <c:pt idx="4">
                  <c:v>84.0</c:v>
                </c:pt>
                <c:pt idx="5">
                  <c:v>382.0</c:v>
                </c:pt>
                <c:pt idx="6">
                  <c:v>211.0</c:v>
                </c:pt>
                <c:pt idx="7">
                  <c:v>58.0</c:v>
                </c:pt>
                <c:pt idx="8">
                  <c:v>3757.0</c:v>
                </c:pt>
                <c:pt idx="9">
                  <c:v>5578.0</c:v>
                </c:pt>
                <c:pt idx="10">
                  <c:v>9234.5</c:v>
                </c:pt>
                <c:pt idx="11">
                  <c:v>12891.0</c:v>
                </c:pt>
                <c:pt idx="12">
                  <c:v>21281.0</c:v>
                </c:pt>
                <c:pt idx="13">
                  <c:v>30510.0</c:v>
                </c:pt>
                <c:pt idx="14">
                  <c:v>39739.0</c:v>
                </c:pt>
                <c:pt idx="15">
                  <c:v>44561.0</c:v>
                </c:pt>
                <c:pt idx="16">
                  <c:v>71837.0</c:v>
                </c:pt>
                <c:pt idx="17">
                  <c:v>119348.0</c:v>
                </c:pt>
              </c:numCache>
            </c:numRef>
          </c:val>
        </c:ser>
        <c:ser>
          <c:idx val="31"/>
          <c:order val="26"/>
          <c:tx>
            <c:strRef>
              <c:f>g3.00a!$A$28</c:f>
              <c:strCache>
                <c:ptCount val="1"/>
                <c:pt idx="0">
                  <c:v>Other Africa</c:v>
                </c:pt>
              </c:strCache>
            </c:strRef>
          </c:tx>
          <c:spPr>
            <a:solidFill>
              <a:srgbClr val="FF8080"/>
            </a:solidFill>
            <a:ln w="25400">
              <a:noFill/>
            </a:ln>
          </c:spPr>
          <c:cat>
            <c:numRef>
              <c:f>g3.00a!$B$1:$S$1</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g3.00a!$B$28:$S$28</c:f>
              <c:numCache>
                <c:formatCode>0</c:formatCode>
                <c:ptCount val="18"/>
                <c:pt idx="2">
                  <c:v>493.0804000000001</c:v>
                </c:pt>
                <c:pt idx="3">
                  <c:v>257.0</c:v>
                </c:pt>
                <c:pt idx="4">
                  <c:v>189.0</c:v>
                </c:pt>
                <c:pt idx="5">
                  <c:v>694.0</c:v>
                </c:pt>
                <c:pt idx="6">
                  <c:v>269.0</c:v>
                </c:pt>
                <c:pt idx="7">
                  <c:v>3221.0</c:v>
                </c:pt>
                <c:pt idx="8">
                  <c:v>6771.0</c:v>
                </c:pt>
                <c:pt idx="9">
                  <c:v>1490.0</c:v>
                </c:pt>
                <c:pt idx="10">
                  <c:v>5268.0</c:v>
                </c:pt>
                <c:pt idx="11">
                  <c:v>9046.0</c:v>
                </c:pt>
                <c:pt idx="12">
                  <c:v>14485.0</c:v>
                </c:pt>
                <c:pt idx="13">
                  <c:v>20900.58</c:v>
                </c:pt>
                <c:pt idx="14">
                  <c:v>33045.0</c:v>
                </c:pt>
                <c:pt idx="15">
                  <c:v>57445.0</c:v>
                </c:pt>
                <c:pt idx="16">
                  <c:v>261250.0</c:v>
                </c:pt>
                <c:pt idx="17">
                  <c:v>208491.0</c:v>
                </c:pt>
              </c:numCache>
            </c:numRef>
          </c:val>
        </c:ser>
        <c:ser>
          <c:idx val="33"/>
          <c:order val="27"/>
          <c:tx>
            <c:strRef>
              <c:f>g3.00a!$A$29</c:f>
              <c:strCache>
                <c:ptCount val="1"/>
                <c:pt idx="0">
                  <c:v>Hungary</c:v>
                </c:pt>
              </c:strCache>
            </c:strRef>
          </c:tx>
          <c:spPr>
            <a:solidFill>
              <a:srgbClr val="00CCFF"/>
            </a:solidFill>
            <a:ln w="25400">
              <a:noFill/>
            </a:ln>
          </c:spPr>
          <c:cat>
            <c:numRef>
              <c:f>g3.00a!$B$1:$S$1</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g3.00a!$B$29:$S$29</c:f>
              <c:numCache>
                <c:formatCode>0</c:formatCode>
                <c:ptCount val="18"/>
                <c:pt idx="8">
                  <c:v>1226.0</c:v>
                </c:pt>
                <c:pt idx="9">
                  <c:v>1152.0</c:v>
                </c:pt>
                <c:pt idx="10">
                  <c:v>4636.0</c:v>
                </c:pt>
                <c:pt idx="11">
                  <c:v>8120.0</c:v>
                </c:pt>
                <c:pt idx="12">
                  <c:v>18272.0</c:v>
                </c:pt>
                <c:pt idx="13">
                  <c:v>15910.0</c:v>
                </c:pt>
                <c:pt idx="14">
                  <c:v>14235.0</c:v>
                </c:pt>
                <c:pt idx="15">
                  <c:v>12293.0</c:v>
                </c:pt>
                <c:pt idx="16">
                  <c:v>12293.0</c:v>
                </c:pt>
                <c:pt idx="17">
                  <c:v>48000.0</c:v>
                </c:pt>
              </c:numCache>
            </c:numRef>
          </c:val>
        </c:ser>
        <c:ser>
          <c:idx val="34"/>
          <c:order val="28"/>
          <c:tx>
            <c:strRef>
              <c:f>g3.00a!$A$30</c:f>
              <c:strCache>
                <c:ptCount val="1"/>
                <c:pt idx="0">
                  <c:v>Austria-Hungary</c:v>
                </c:pt>
              </c:strCache>
            </c:strRef>
          </c:tx>
          <c:spPr>
            <a:solidFill>
              <a:srgbClr val="0000D4"/>
            </a:solidFill>
            <a:ln w="12700">
              <a:solidFill>
                <a:srgbClr val="000000"/>
              </a:solidFill>
              <a:prstDash val="solid"/>
            </a:ln>
          </c:spPr>
          <c:cat>
            <c:numRef>
              <c:f>g3.00a!$B$1:$S$1</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g3.00a!$B$30:$S$30</c:f>
              <c:numCache>
                <c:formatCode>0</c:formatCode>
                <c:ptCount val="18"/>
                <c:pt idx="2">
                  <c:v>2383.0496</c:v>
                </c:pt>
                <c:pt idx="3">
                  <c:v>1933.0</c:v>
                </c:pt>
                <c:pt idx="4">
                  <c:v>3036.0</c:v>
                </c:pt>
                <c:pt idx="5">
                  <c:v>5866.0</c:v>
                </c:pt>
                <c:pt idx="6">
                  <c:v>11198.0</c:v>
                </c:pt>
                <c:pt idx="7">
                  <c:v>17472.0</c:v>
                </c:pt>
              </c:numCache>
            </c:numRef>
          </c:val>
        </c:ser>
        <c:ser>
          <c:idx val="35"/>
          <c:order val="29"/>
          <c:tx>
            <c:strRef>
              <c:f>g3.00a!$A$31</c:f>
              <c:strCache>
                <c:ptCount val="1"/>
                <c:pt idx="0">
                  <c:v>Belgium</c:v>
                </c:pt>
              </c:strCache>
            </c:strRef>
          </c:tx>
          <c:spPr>
            <a:solidFill>
              <a:srgbClr val="008080"/>
            </a:solidFill>
            <a:ln w="12700">
              <a:solidFill>
                <a:srgbClr val="000000"/>
              </a:solidFill>
              <a:prstDash val="solid"/>
            </a:ln>
          </c:spPr>
          <c:cat>
            <c:numRef>
              <c:f>g3.00a!$B$1:$S$1</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g3.00a!$B$31:$S$31</c:f>
              <c:numCache>
                <c:formatCode>0</c:formatCode>
                <c:ptCount val="18"/>
                <c:pt idx="2">
                  <c:v>2489.7544</c:v>
                </c:pt>
                <c:pt idx="3">
                  <c:v>2599.0</c:v>
                </c:pt>
                <c:pt idx="4">
                  <c:v>2519.0</c:v>
                </c:pt>
                <c:pt idx="5">
                  <c:v>3986.0</c:v>
                </c:pt>
                <c:pt idx="6">
                  <c:v>4443.0</c:v>
                </c:pt>
                <c:pt idx="7">
                  <c:v>6537.0</c:v>
                </c:pt>
                <c:pt idx="8">
                  <c:v>13056.0</c:v>
                </c:pt>
                <c:pt idx="9">
                  <c:v>10356.0</c:v>
                </c:pt>
                <c:pt idx="10">
                  <c:v>13240.0</c:v>
                </c:pt>
                <c:pt idx="11">
                  <c:v>16124.0</c:v>
                </c:pt>
                <c:pt idx="12">
                  <c:v>15499.0</c:v>
                </c:pt>
                <c:pt idx="13">
                  <c:v>15245.0</c:v>
                </c:pt>
                <c:pt idx="14">
                  <c:v>14834.0</c:v>
                </c:pt>
                <c:pt idx="15">
                  <c:v>16528.0</c:v>
                </c:pt>
                <c:pt idx="16">
                  <c:v>21526.0</c:v>
                </c:pt>
                <c:pt idx="17">
                  <c:v>29000.0</c:v>
                </c:pt>
              </c:numCache>
            </c:numRef>
          </c:val>
        </c:ser>
        <c:ser>
          <c:idx val="39"/>
          <c:order val="30"/>
          <c:tx>
            <c:strRef>
              <c:f>g3.00a!$A$32</c:f>
              <c:strCache>
                <c:ptCount val="1"/>
                <c:pt idx="0">
                  <c:v>France</c:v>
                </c:pt>
              </c:strCache>
            </c:strRef>
          </c:tx>
          <c:spPr>
            <a:solidFill>
              <a:srgbClr val="4600A5"/>
            </a:solidFill>
            <a:ln w="25400">
              <a:noFill/>
            </a:ln>
          </c:spPr>
          <c:cat>
            <c:numRef>
              <c:f>g3.00a!$B$1:$S$1</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g3.00a!$B$32:$S$32</c:f>
              <c:numCache>
                <c:formatCode>0</c:formatCode>
                <c:ptCount val="18"/>
                <c:pt idx="2">
                  <c:v>16009.46</c:v>
                </c:pt>
                <c:pt idx="3">
                  <c:v>18402.0</c:v>
                </c:pt>
                <c:pt idx="4">
                  <c:v>15065.0</c:v>
                </c:pt>
                <c:pt idx="5">
                  <c:v>21243.0</c:v>
                </c:pt>
                <c:pt idx="6">
                  <c:v>21057.0</c:v>
                </c:pt>
                <c:pt idx="7">
                  <c:v>39229.0</c:v>
                </c:pt>
                <c:pt idx="8">
                  <c:v>36955.0</c:v>
                </c:pt>
                <c:pt idx="9">
                  <c:v>30075.0</c:v>
                </c:pt>
                <c:pt idx="10">
                  <c:v>30848.0</c:v>
                </c:pt>
                <c:pt idx="11">
                  <c:v>31621.0</c:v>
                </c:pt>
                <c:pt idx="12">
                  <c:v>31495.0</c:v>
                </c:pt>
                <c:pt idx="13">
                  <c:v>35910.0</c:v>
                </c:pt>
                <c:pt idx="14">
                  <c:v>39052.0</c:v>
                </c:pt>
                <c:pt idx="15">
                  <c:v>53371.0</c:v>
                </c:pt>
                <c:pt idx="16">
                  <c:v>94309.0</c:v>
                </c:pt>
                <c:pt idx="17">
                  <c:v>136951.0</c:v>
                </c:pt>
              </c:numCache>
            </c:numRef>
          </c:val>
        </c:ser>
        <c:ser>
          <c:idx val="40"/>
          <c:order val="31"/>
          <c:tx>
            <c:strRef>
              <c:f>g3.00a!$A$33</c:f>
              <c:strCache>
                <c:ptCount val="1"/>
                <c:pt idx="0">
                  <c:v>Germany</c:v>
                </c:pt>
              </c:strCache>
            </c:strRef>
          </c:tx>
          <c:spPr>
            <a:solidFill>
              <a:srgbClr val="666699"/>
            </a:solidFill>
            <a:ln w="25400">
              <a:noFill/>
            </a:ln>
          </c:spPr>
          <c:cat>
            <c:numRef>
              <c:f>g3.00a!$B$1:$S$1</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g3.00a!$B$33:$S$33</c:f>
              <c:numCache>
                <c:formatCode>0</c:formatCode>
                <c:ptCount val="18"/>
                <c:pt idx="2">
                  <c:v>36153.5508</c:v>
                </c:pt>
                <c:pt idx="3">
                  <c:v>34354.0</c:v>
                </c:pt>
                <c:pt idx="4">
                  <c:v>39444.0</c:v>
                </c:pt>
                <c:pt idx="5">
                  <c:v>52651.0</c:v>
                </c:pt>
                <c:pt idx="6">
                  <c:v>52365.0</c:v>
                </c:pt>
                <c:pt idx="7">
                  <c:v>67623.0</c:v>
                </c:pt>
                <c:pt idx="8">
                  <c:v>23703.0</c:v>
                </c:pt>
                <c:pt idx="9">
                  <c:v>29202.0</c:v>
                </c:pt>
                <c:pt idx="10">
                  <c:v>66298.5</c:v>
                </c:pt>
                <c:pt idx="11">
                  <c:v>103395.0</c:v>
                </c:pt>
                <c:pt idx="12">
                  <c:v>127912.0</c:v>
                </c:pt>
                <c:pt idx="13">
                  <c:v>157680.0</c:v>
                </c:pt>
                <c:pt idx="14">
                  <c:v>181008.0</c:v>
                </c:pt>
                <c:pt idx="15">
                  <c:v>215113.0</c:v>
                </c:pt>
                <c:pt idx="16">
                  <c:v>262257.0</c:v>
                </c:pt>
                <c:pt idx="17">
                  <c:v>295838.0</c:v>
                </c:pt>
              </c:numCache>
            </c:numRef>
          </c:val>
        </c:ser>
        <c:ser>
          <c:idx val="41"/>
          <c:order val="32"/>
          <c:tx>
            <c:strRef>
              <c:f>g3.00a!$A$34</c:f>
              <c:strCache>
                <c:ptCount val="1"/>
                <c:pt idx="0">
                  <c:v>Greece</c:v>
                </c:pt>
              </c:strCache>
            </c:strRef>
          </c:tx>
          <c:spPr>
            <a:solidFill>
              <a:srgbClr val="333399"/>
            </a:solidFill>
            <a:ln w="25400">
              <a:noFill/>
            </a:ln>
          </c:spPr>
          <c:cat>
            <c:numRef>
              <c:f>g3.00a!$B$1:$S$1</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g3.00a!$B$34:$S$34</c:f>
              <c:numCache>
                <c:formatCode>0</c:formatCode>
                <c:ptCount val="18"/>
                <c:pt idx="2">
                  <c:v>700.1376</c:v>
                </c:pt>
                <c:pt idx="3">
                  <c:v>616.0</c:v>
                </c:pt>
                <c:pt idx="4">
                  <c:v>748.0</c:v>
                </c:pt>
                <c:pt idx="5">
                  <c:v>1006.0</c:v>
                </c:pt>
                <c:pt idx="6">
                  <c:v>1091.0</c:v>
                </c:pt>
                <c:pt idx="7">
                  <c:v>2035.0</c:v>
                </c:pt>
                <c:pt idx="8">
                  <c:v>3240.0</c:v>
                </c:pt>
                <c:pt idx="9">
                  <c:v>2258.0</c:v>
                </c:pt>
                <c:pt idx="10">
                  <c:v>3615.5</c:v>
                </c:pt>
                <c:pt idx="11">
                  <c:v>4973.0</c:v>
                </c:pt>
                <c:pt idx="12">
                  <c:v>7268.0</c:v>
                </c:pt>
                <c:pt idx="13">
                  <c:v>9690.0</c:v>
                </c:pt>
                <c:pt idx="14">
                  <c:v>12112.0</c:v>
                </c:pt>
                <c:pt idx="15">
                  <c:v>14459.0</c:v>
                </c:pt>
                <c:pt idx="16">
                  <c:v>35077.0</c:v>
                </c:pt>
                <c:pt idx="17">
                  <c:v>36000.0</c:v>
                </c:pt>
              </c:numCache>
            </c:numRef>
          </c:val>
        </c:ser>
        <c:ser>
          <c:idx val="42"/>
          <c:order val="33"/>
          <c:tx>
            <c:strRef>
              <c:f>g3.00a!$A$35</c:f>
              <c:strCache>
                <c:ptCount val="1"/>
                <c:pt idx="0">
                  <c:v>Italy</c:v>
                </c:pt>
              </c:strCache>
            </c:strRef>
          </c:tx>
          <c:spPr>
            <a:solidFill>
              <a:srgbClr val="0000FF"/>
            </a:solidFill>
            <a:ln w="25400">
              <a:noFill/>
            </a:ln>
          </c:spPr>
          <c:cat>
            <c:numRef>
              <c:f>g3.00a!$B$1:$S$1</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g3.00a!$B$35:$S$35</c:f>
              <c:numCache>
                <c:formatCode>0</c:formatCode>
                <c:ptCount val="18"/>
                <c:pt idx="2">
                  <c:v>5582.5552</c:v>
                </c:pt>
                <c:pt idx="3">
                  <c:v>5331.0</c:v>
                </c:pt>
                <c:pt idx="4">
                  <c:v>6832.0</c:v>
                </c:pt>
                <c:pt idx="5">
                  <c:v>10658.0</c:v>
                </c:pt>
                <c:pt idx="6">
                  <c:v>24383.0</c:v>
                </c:pt>
                <c:pt idx="7">
                  <c:v>26686.0</c:v>
                </c:pt>
                <c:pt idx="8">
                  <c:v>27379.0</c:v>
                </c:pt>
                <c:pt idx="9">
                  <c:v>7303.0</c:v>
                </c:pt>
                <c:pt idx="10">
                  <c:v>22865.0</c:v>
                </c:pt>
                <c:pt idx="11">
                  <c:v>38427.0</c:v>
                </c:pt>
                <c:pt idx="12">
                  <c:v>87243.0</c:v>
                </c:pt>
                <c:pt idx="13">
                  <c:v>108980.0</c:v>
                </c:pt>
                <c:pt idx="14">
                  <c:v>97848.0</c:v>
                </c:pt>
                <c:pt idx="15">
                  <c:v>91011.0</c:v>
                </c:pt>
                <c:pt idx="16">
                  <c:v>106956.0</c:v>
                </c:pt>
                <c:pt idx="17">
                  <c:v>140667.0</c:v>
                </c:pt>
              </c:numCache>
            </c:numRef>
          </c:val>
        </c:ser>
        <c:ser>
          <c:idx val="43"/>
          <c:order val="34"/>
          <c:tx>
            <c:strRef>
              <c:f>g3.00a!$A$36</c:f>
              <c:strCache>
                <c:ptCount val="1"/>
                <c:pt idx="0">
                  <c:v>Netherlands</c:v>
                </c:pt>
              </c:strCache>
            </c:strRef>
          </c:tx>
          <c:spPr>
            <a:solidFill>
              <a:srgbClr val="CCCCFF"/>
            </a:solidFill>
            <a:ln w="25400">
              <a:noFill/>
            </a:ln>
          </c:spPr>
          <c:cat>
            <c:numRef>
              <c:f>g3.00a!$B$1:$S$1</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g3.00a!$B$36:$S$36</c:f>
              <c:numCache>
                <c:formatCode>0</c:formatCode>
                <c:ptCount val="18"/>
                <c:pt idx="2">
                  <c:v>6888.1256</c:v>
                </c:pt>
                <c:pt idx="3">
                  <c:v>6438.0</c:v>
                </c:pt>
                <c:pt idx="4">
                  <c:v>5553.0</c:v>
                </c:pt>
                <c:pt idx="5">
                  <c:v>6671.0</c:v>
                </c:pt>
                <c:pt idx="6">
                  <c:v>7036.0</c:v>
                </c:pt>
                <c:pt idx="7">
                  <c:v>9351.0</c:v>
                </c:pt>
                <c:pt idx="8">
                  <c:v>9779.0</c:v>
                </c:pt>
                <c:pt idx="9">
                  <c:v>8537.0</c:v>
                </c:pt>
                <c:pt idx="10">
                  <c:v>11199.5</c:v>
                </c:pt>
                <c:pt idx="11">
                  <c:v>13862.0</c:v>
                </c:pt>
                <c:pt idx="12">
                  <c:v>16479.0</c:v>
                </c:pt>
                <c:pt idx="13">
                  <c:v>19465.0</c:v>
                </c:pt>
                <c:pt idx="14">
                  <c:v>23761.0</c:v>
                </c:pt>
                <c:pt idx="15">
                  <c:v>29653.0</c:v>
                </c:pt>
                <c:pt idx="16">
                  <c:v>40040.0</c:v>
                </c:pt>
                <c:pt idx="17">
                  <c:v>56000.0</c:v>
                </c:pt>
              </c:numCache>
            </c:numRef>
          </c:val>
        </c:ser>
        <c:ser>
          <c:idx val="44"/>
          <c:order val="35"/>
          <c:tx>
            <c:strRef>
              <c:f>g3.00a!$A$37</c:f>
              <c:strCache>
                <c:ptCount val="1"/>
                <c:pt idx="0">
                  <c:v>Portugal</c:v>
                </c:pt>
              </c:strCache>
            </c:strRef>
          </c:tx>
          <c:spPr>
            <a:solidFill>
              <a:srgbClr val="FFFFFF"/>
            </a:solidFill>
            <a:ln w="25400">
              <a:noFill/>
            </a:ln>
          </c:spPr>
          <c:cat>
            <c:numRef>
              <c:f>g3.00a!$B$1:$S$1</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g3.00a!$B$37:$S$37</c:f>
              <c:numCache>
                <c:formatCode>0</c:formatCode>
                <c:ptCount val="18"/>
                <c:pt idx="2">
                  <c:v>659.1716</c:v>
                </c:pt>
                <c:pt idx="3">
                  <c:v>478.0</c:v>
                </c:pt>
                <c:pt idx="4">
                  <c:v>312.0</c:v>
                </c:pt>
                <c:pt idx="5">
                  <c:v>675.0</c:v>
                </c:pt>
                <c:pt idx="6">
                  <c:v>417.0</c:v>
                </c:pt>
                <c:pt idx="7">
                  <c:v>1639.0</c:v>
                </c:pt>
                <c:pt idx="8">
                  <c:v>1752.0</c:v>
                </c:pt>
                <c:pt idx="9">
                  <c:v>1212.0</c:v>
                </c:pt>
                <c:pt idx="10">
                  <c:v>1326.5</c:v>
                </c:pt>
                <c:pt idx="11">
                  <c:v>1441.0</c:v>
                </c:pt>
                <c:pt idx="12">
                  <c:v>2992.0</c:v>
                </c:pt>
                <c:pt idx="13">
                  <c:v>9751.0</c:v>
                </c:pt>
                <c:pt idx="14">
                  <c:v>16510.0</c:v>
                </c:pt>
                <c:pt idx="15">
                  <c:v>19904.0</c:v>
                </c:pt>
                <c:pt idx="16">
                  <c:v>36387.0</c:v>
                </c:pt>
                <c:pt idx="17">
                  <c:v>84000.0</c:v>
                </c:pt>
              </c:numCache>
            </c:numRef>
          </c:val>
        </c:ser>
        <c:ser>
          <c:idx val="45"/>
          <c:order val="36"/>
          <c:tx>
            <c:strRef>
              <c:f>g3.00a!$A$38</c:f>
              <c:strCache>
                <c:ptCount val="1"/>
                <c:pt idx="0">
                  <c:v>Spain</c:v>
                </c:pt>
              </c:strCache>
            </c:strRef>
          </c:tx>
          <c:spPr>
            <a:solidFill>
              <a:srgbClr val="C0C0C0"/>
            </a:solidFill>
            <a:ln w="25400">
              <a:noFill/>
            </a:ln>
          </c:spPr>
          <c:cat>
            <c:numRef>
              <c:f>g3.00a!$B$1:$S$1</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g3.00a!$B$38:$S$38</c:f>
              <c:numCache>
                <c:formatCode>0</c:formatCode>
                <c:ptCount val="18"/>
                <c:pt idx="2">
                  <c:v>1823.912</c:v>
                </c:pt>
                <c:pt idx="3">
                  <c:v>1550.0</c:v>
                </c:pt>
                <c:pt idx="4">
                  <c:v>1490.0</c:v>
                </c:pt>
                <c:pt idx="5">
                  <c:v>2288.0</c:v>
                </c:pt>
                <c:pt idx="6">
                  <c:v>2937.0</c:v>
                </c:pt>
                <c:pt idx="7">
                  <c:v>5338.0</c:v>
                </c:pt>
                <c:pt idx="8">
                  <c:v>5227.0</c:v>
                </c:pt>
                <c:pt idx="9">
                  <c:v>4777.0</c:v>
                </c:pt>
                <c:pt idx="10">
                  <c:v>5875.0</c:v>
                </c:pt>
                <c:pt idx="11">
                  <c:v>6973.0</c:v>
                </c:pt>
                <c:pt idx="12">
                  <c:v>21363.0</c:v>
                </c:pt>
                <c:pt idx="13">
                  <c:v>49470.0</c:v>
                </c:pt>
                <c:pt idx="14">
                  <c:v>40041.0</c:v>
                </c:pt>
                <c:pt idx="15">
                  <c:v>38606.0</c:v>
                </c:pt>
                <c:pt idx="16">
                  <c:v>54118.0</c:v>
                </c:pt>
                <c:pt idx="17">
                  <c:v>84092.0</c:v>
                </c:pt>
              </c:numCache>
            </c:numRef>
          </c:val>
        </c:ser>
        <c:ser>
          <c:idx val="46"/>
          <c:order val="37"/>
          <c:tx>
            <c:strRef>
              <c:f>g3.00a!$A$39</c:f>
              <c:strCache>
                <c:ptCount val="1"/>
                <c:pt idx="0">
                  <c:v>Sweden</c:v>
                </c:pt>
              </c:strCache>
            </c:strRef>
          </c:tx>
          <c:spPr>
            <a:solidFill>
              <a:srgbClr val="969696"/>
            </a:solidFill>
            <a:ln w="25400">
              <a:noFill/>
            </a:ln>
          </c:spPr>
          <c:cat>
            <c:numRef>
              <c:f>g3.00a!$B$1:$S$1</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g3.00a!$B$39:$S$39</c:f>
              <c:numCache>
                <c:formatCode>0</c:formatCode>
                <c:ptCount val="18"/>
                <c:pt idx="2">
                  <c:v>2281.538</c:v>
                </c:pt>
                <c:pt idx="3">
                  <c:v>2167.0</c:v>
                </c:pt>
                <c:pt idx="4">
                  <c:v>3479.0</c:v>
                </c:pt>
                <c:pt idx="5">
                  <c:v>5093.0</c:v>
                </c:pt>
                <c:pt idx="6">
                  <c:v>6195.0</c:v>
                </c:pt>
                <c:pt idx="7">
                  <c:v>7480.0</c:v>
                </c:pt>
                <c:pt idx="8">
                  <c:v>6288.0</c:v>
                </c:pt>
                <c:pt idx="9">
                  <c:v>4878.0</c:v>
                </c:pt>
                <c:pt idx="10">
                  <c:v>4153.5</c:v>
                </c:pt>
                <c:pt idx="11">
                  <c:v>3429.0</c:v>
                </c:pt>
                <c:pt idx="12">
                  <c:v>3783.0</c:v>
                </c:pt>
                <c:pt idx="13">
                  <c:v>5408.5</c:v>
                </c:pt>
                <c:pt idx="14">
                  <c:v>7034.0</c:v>
                </c:pt>
                <c:pt idx="15">
                  <c:v>11001.0</c:v>
                </c:pt>
                <c:pt idx="16">
                  <c:v>22408.0</c:v>
                </c:pt>
                <c:pt idx="17">
                  <c:v>29000.0</c:v>
                </c:pt>
              </c:numCache>
            </c:numRef>
          </c:val>
        </c:ser>
        <c:ser>
          <c:idx val="48"/>
          <c:order val="38"/>
          <c:tx>
            <c:strRef>
              <c:f>g3.00a!$A$40</c:f>
              <c:strCache>
                <c:ptCount val="1"/>
                <c:pt idx="0">
                  <c:v>Malta &amp; Gozo</c:v>
                </c:pt>
              </c:strCache>
            </c:strRef>
          </c:tx>
          <c:spPr>
            <a:solidFill>
              <a:srgbClr val="333333"/>
            </a:solidFill>
            <a:ln w="25400">
              <a:noFill/>
            </a:ln>
          </c:spPr>
          <c:cat>
            <c:numRef>
              <c:f>g3.00a!$B$1:$S$1</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g3.00a!$B$40:$S$40</c:f>
              <c:numCache>
                <c:formatCode>0</c:formatCode>
                <c:ptCount val="18"/>
                <c:pt idx="8">
                  <c:v>6736.0</c:v>
                </c:pt>
                <c:pt idx="9">
                  <c:v>8418.0</c:v>
                </c:pt>
                <c:pt idx="10">
                  <c:v>11740.5</c:v>
                </c:pt>
                <c:pt idx="11">
                  <c:v>15063.0</c:v>
                </c:pt>
                <c:pt idx="12">
                  <c:v>25742.0</c:v>
                </c:pt>
                <c:pt idx="13">
                  <c:v>33840.0</c:v>
                </c:pt>
                <c:pt idx="14">
                  <c:v>34007.0</c:v>
                </c:pt>
                <c:pt idx="15">
                  <c:v>31252.0</c:v>
                </c:pt>
                <c:pt idx="16">
                  <c:v>31252.0</c:v>
                </c:pt>
                <c:pt idx="17">
                  <c:v>26000.0</c:v>
                </c:pt>
              </c:numCache>
            </c:numRef>
          </c:val>
        </c:ser>
        <c:ser>
          <c:idx val="52"/>
          <c:order val="39"/>
          <c:tx>
            <c:strRef>
              <c:f>g3.00a!$A$41</c:f>
              <c:strCache>
                <c:ptCount val="1"/>
                <c:pt idx="0">
                  <c:v>Bulgaria</c:v>
                </c:pt>
              </c:strCache>
            </c:strRef>
          </c:tx>
          <c:spPr>
            <a:pattFill prst="pct25">
              <a:fgClr>
                <a:srgbClr val="F20884"/>
              </a:fgClr>
              <a:bgClr>
                <a:srgbClr val="FFFFFF"/>
              </a:bgClr>
            </a:pattFill>
            <a:ln w="25400">
              <a:noFill/>
            </a:ln>
          </c:spPr>
          <c:cat>
            <c:numRef>
              <c:f>g3.00a!$B$1:$S$1</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g3.00a!$B$41:$S$41</c:f>
              <c:numCache>
                <c:formatCode>0</c:formatCode>
                <c:ptCount val="18"/>
                <c:pt idx="14">
                  <c:v>691.0</c:v>
                </c:pt>
                <c:pt idx="15">
                  <c:v>1739.0</c:v>
                </c:pt>
                <c:pt idx="16">
                  <c:v>1739.0</c:v>
                </c:pt>
                <c:pt idx="17">
                  <c:v>47000.0</c:v>
                </c:pt>
              </c:numCache>
            </c:numRef>
          </c:val>
        </c:ser>
        <c:ser>
          <c:idx val="53"/>
          <c:order val="40"/>
          <c:tx>
            <c:strRef>
              <c:f>g3.00a!$A$42</c:f>
              <c:strCache>
                <c:ptCount val="1"/>
                <c:pt idx="0">
                  <c:v>Russia</c:v>
                </c:pt>
              </c:strCache>
            </c:strRef>
          </c:tx>
          <c:spPr>
            <a:pattFill prst="pct25">
              <a:fgClr>
                <a:srgbClr val="DD0806"/>
              </a:fgClr>
              <a:bgClr>
                <a:srgbClr val="FFFFFF"/>
              </a:bgClr>
            </a:pattFill>
            <a:ln w="25400">
              <a:noFill/>
            </a:ln>
          </c:spPr>
          <c:cat>
            <c:numRef>
              <c:f>g3.00a!$B$1:$S$1</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g3.00a!$B$42:$S$42</c:f>
              <c:numCache>
                <c:formatCode>0</c:formatCode>
                <c:ptCount val="18"/>
                <c:pt idx="2">
                  <c:v>2050.674</c:v>
                </c:pt>
                <c:pt idx="3">
                  <c:v>2604.0</c:v>
                </c:pt>
                <c:pt idx="4">
                  <c:v>4014.0</c:v>
                </c:pt>
                <c:pt idx="5">
                  <c:v>24625.0</c:v>
                </c:pt>
                <c:pt idx="6">
                  <c:v>68973.0</c:v>
                </c:pt>
                <c:pt idx="7">
                  <c:v>76929.0</c:v>
                </c:pt>
                <c:pt idx="8">
                  <c:v>70527.0</c:v>
                </c:pt>
                <c:pt idx="9">
                  <c:v>42314.0</c:v>
                </c:pt>
                <c:pt idx="10">
                  <c:v>62139.5</c:v>
                </c:pt>
                <c:pt idx="11">
                  <c:v>81965.0</c:v>
                </c:pt>
                <c:pt idx="12">
                  <c:v>56867.0</c:v>
                </c:pt>
                <c:pt idx="13">
                  <c:v>48095.0</c:v>
                </c:pt>
                <c:pt idx="14">
                  <c:v>35900.0</c:v>
                </c:pt>
                <c:pt idx="15">
                  <c:v>27108.0</c:v>
                </c:pt>
                <c:pt idx="16">
                  <c:v>43095.0</c:v>
                </c:pt>
                <c:pt idx="17">
                  <c:v>41000.0</c:v>
                </c:pt>
              </c:numCache>
            </c:numRef>
          </c:val>
        </c:ser>
        <c:ser>
          <c:idx val="54"/>
          <c:order val="41"/>
          <c:tx>
            <c:strRef>
              <c:f>g3.00a!$A$43</c:f>
              <c:strCache>
                <c:ptCount val="1"/>
                <c:pt idx="0">
                  <c:v>Czech Republic</c:v>
                </c:pt>
              </c:strCache>
            </c:strRef>
          </c:tx>
          <c:spPr>
            <a:pattFill prst="pct25">
              <a:fgClr>
                <a:srgbClr val="900000"/>
              </a:fgClr>
              <a:bgClr>
                <a:srgbClr val="FFFFFF"/>
              </a:bgClr>
            </a:pattFill>
            <a:ln w="25400">
              <a:noFill/>
            </a:ln>
          </c:spPr>
          <c:cat>
            <c:numRef>
              <c:f>g3.00a!$B$1:$S$1</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g3.00a!$B$43:$S$43</c:f>
              <c:numCache>
                <c:formatCode>0</c:formatCode>
                <c:ptCount val="18"/>
                <c:pt idx="8">
                  <c:v>1960.0</c:v>
                </c:pt>
                <c:pt idx="9">
                  <c:v>1982.0</c:v>
                </c:pt>
                <c:pt idx="10">
                  <c:v>7667.5</c:v>
                </c:pt>
                <c:pt idx="11">
                  <c:v>13353.0</c:v>
                </c:pt>
                <c:pt idx="12">
                  <c:v>10318.0</c:v>
                </c:pt>
                <c:pt idx="13">
                  <c:v>10077.0</c:v>
                </c:pt>
                <c:pt idx="14">
                  <c:v>9836.0</c:v>
                </c:pt>
                <c:pt idx="15">
                  <c:v>8696.0</c:v>
                </c:pt>
                <c:pt idx="16">
                  <c:v>12181.0</c:v>
                </c:pt>
                <c:pt idx="17">
                  <c:v>33000.0</c:v>
                </c:pt>
              </c:numCache>
            </c:numRef>
          </c:val>
        </c:ser>
        <c:ser>
          <c:idx val="55"/>
          <c:order val="42"/>
          <c:tx>
            <c:strRef>
              <c:f>g3.00a!$A$44</c:f>
              <c:strCache>
                <c:ptCount val="1"/>
                <c:pt idx="0">
                  <c:v>Poland</c:v>
                </c:pt>
              </c:strCache>
            </c:strRef>
          </c:tx>
          <c:spPr>
            <a:pattFill prst="pct25">
              <a:fgClr>
                <a:srgbClr val="000000"/>
              </a:fgClr>
              <a:bgClr>
                <a:srgbClr val="FFFFFF"/>
              </a:bgClr>
            </a:pattFill>
            <a:ln w="25400">
              <a:noFill/>
            </a:ln>
          </c:spPr>
          <c:cat>
            <c:numRef>
              <c:f>g3.00a!$B$1:$S$1</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g3.00a!$B$44:$S$44</c:f>
              <c:numCache>
                <c:formatCode>0</c:formatCode>
                <c:ptCount val="18"/>
                <c:pt idx="2">
                  <c:v>4461.2692</c:v>
                </c:pt>
                <c:pt idx="3">
                  <c:v>7225.0</c:v>
                </c:pt>
                <c:pt idx="4">
                  <c:v>10990.0</c:v>
                </c:pt>
                <c:pt idx="5">
                  <c:v>21924.0</c:v>
                </c:pt>
                <c:pt idx="6">
                  <c:v>24244.0</c:v>
                </c:pt>
                <c:pt idx="7">
                  <c:v>41622.0</c:v>
                </c:pt>
                <c:pt idx="8">
                  <c:v>43787.0</c:v>
                </c:pt>
                <c:pt idx="9">
                  <c:v>44883.0</c:v>
                </c:pt>
                <c:pt idx="10">
                  <c:v>103611.0</c:v>
                </c:pt>
                <c:pt idx="11">
                  <c:v>162339.0</c:v>
                </c:pt>
                <c:pt idx="12">
                  <c:v>127246.0</c:v>
                </c:pt>
                <c:pt idx="13">
                  <c:v>110925.0</c:v>
                </c:pt>
                <c:pt idx="14">
                  <c:v>93369.0</c:v>
                </c:pt>
                <c:pt idx="15">
                  <c:v>73951.0</c:v>
                </c:pt>
                <c:pt idx="16">
                  <c:v>60612.0</c:v>
                </c:pt>
                <c:pt idx="17">
                  <c:v>634352.0</c:v>
                </c:pt>
              </c:numCache>
            </c:numRef>
          </c:val>
        </c:ser>
        <c:ser>
          <c:idx val="56"/>
          <c:order val="43"/>
          <c:tx>
            <c:strRef>
              <c:f>g3.00a!$A$45</c:f>
              <c:strCache>
                <c:ptCount val="1"/>
                <c:pt idx="0">
                  <c:v>Romania</c:v>
                </c:pt>
              </c:strCache>
            </c:strRef>
          </c:tx>
          <c:spPr>
            <a:pattFill prst="pct25">
              <a:fgClr>
                <a:srgbClr val="DD2D32"/>
              </a:fgClr>
              <a:bgClr>
                <a:srgbClr val="FFFFFF"/>
              </a:bgClr>
            </a:pattFill>
            <a:ln w="25400">
              <a:noFill/>
            </a:ln>
          </c:spPr>
          <c:cat>
            <c:numRef>
              <c:f>g3.00a!$B$1:$S$1</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g3.00a!$B$45:$S$45</c:f>
              <c:numCache>
                <c:formatCode>0</c:formatCode>
                <c:ptCount val="18"/>
                <c:pt idx="8">
                  <c:v>5169.0</c:v>
                </c:pt>
                <c:pt idx="9">
                  <c:v>4666.0</c:v>
                </c:pt>
                <c:pt idx="10">
                  <c:v>5290.0</c:v>
                </c:pt>
                <c:pt idx="11">
                  <c:v>5914.0</c:v>
                </c:pt>
                <c:pt idx="12">
                  <c:v>4608.0</c:v>
                </c:pt>
                <c:pt idx="13">
                  <c:v>4003.0</c:v>
                </c:pt>
                <c:pt idx="14">
                  <c:v>3398.0</c:v>
                </c:pt>
                <c:pt idx="15">
                  <c:v>4019.0</c:v>
                </c:pt>
                <c:pt idx="16">
                  <c:v>7530.0</c:v>
                </c:pt>
                <c:pt idx="17">
                  <c:v>82074.0</c:v>
                </c:pt>
              </c:numCache>
            </c:numRef>
          </c:val>
        </c:ser>
        <c:ser>
          <c:idx val="57"/>
          <c:order val="44"/>
          <c:tx>
            <c:strRef>
              <c:f>g3.00a!$A$46</c:f>
              <c:strCache>
                <c:ptCount val="1"/>
                <c:pt idx="0">
                  <c:v>Turkey</c:v>
                </c:pt>
              </c:strCache>
            </c:strRef>
          </c:tx>
          <c:spPr>
            <a:pattFill prst="pct25">
              <a:fgClr>
                <a:srgbClr val="FFCC99"/>
              </a:fgClr>
              <a:bgClr>
                <a:srgbClr val="FFFFFF"/>
              </a:bgClr>
            </a:pattFill>
            <a:ln w="25400">
              <a:noFill/>
            </a:ln>
          </c:spPr>
          <c:cat>
            <c:numRef>
              <c:f>g3.00a!$B$1:$S$1</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g3.00a!$B$46:$S$46</c:f>
              <c:numCache>
                <c:formatCode>0</c:formatCode>
                <c:ptCount val="18"/>
                <c:pt idx="2">
                  <c:v>404.5348</c:v>
                </c:pt>
                <c:pt idx="3">
                  <c:v>535.0</c:v>
                </c:pt>
                <c:pt idx="4">
                  <c:v>613.0</c:v>
                </c:pt>
                <c:pt idx="5">
                  <c:v>1258.0</c:v>
                </c:pt>
                <c:pt idx="6">
                  <c:v>1634.0</c:v>
                </c:pt>
                <c:pt idx="7">
                  <c:v>4019.0</c:v>
                </c:pt>
                <c:pt idx="8">
                  <c:v>1864.0</c:v>
                </c:pt>
                <c:pt idx="9">
                  <c:v>2244.0</c:v>
                </c:pt>
                <c:pt idx="10">
                  <c:v>2835.0</c:v>
                </c:pt>
                <c:pt idx="11">
                  <c:v>3426.0</c:v>
                </c:pt>
                <c:pt idx="12">
                  <c:v>3978.0</c:v>
                </c:pt>
                <c:pt idx="13">
                  <c:v>6615.0</c:v>
                </c:pt>
                <c:pt idx="14">
                  <c:v>11848.0</c:v>
                </c:pt>
                <c:pt idx="15">
                  <c:v>26757.0</c:v>
                </c:pt>
                <c:pt idx="16">
                  <c:v>53935.0</c:v>
                </c:pt>
                <c:pt idx="17">
                  <c:v>93539.0</c:v>
                </c:pt>
              </c:numCache>
            </c:numRef>
          </c:val>
        </c:ser>
        <c:ser>
          <c:idx val="59"/>
          <c:order val="45"/>
          <c:tx>
            <c:strRef>
              <c:f>g3.00a!$A$47</c:f>
              <c:strCache>
                <c:ptCount val="1"/>
                <c:pt idx="0">
                  <c:v>Other Europe</c:v>
                </c:pt>
              </c:strCache>
            </c:strRef>
          </c:tx>
          <c:spPr>
            <a:pattFill prst="pct25">
              <a:fgClr>
                <a:srgbClr val="FF6600"/>
              </a:fgClr>
              <a:bgClr>
                <a:srgbClr val="FFFFFF"/>
              </a:bgClr>
            </a:pattFill>
            <a:ln w="25400">
              <a:noFill/>
            </a:ln>
          </c:spPr>
          <c:cat>
            <c:numRef>
              <c:f>g3.00a!$B$1:$S$1</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g3.00a!$B$47:$S$47</c:f>
              <c:numCache>
                <c:formatCode>0</c:formatCode>
                <c:ptCount val="18"/>
                <c:pt idx="2">
                  <c:v>10918.0856</c:v>
                </c:pt>
                <c:pt idx="3">
                  <c:v>9719.0</c:v>
                </c:pt>
                <c:pt idx="4">
                  <c:v>10107.0</c:v>
                </c:pt>
                <c:pt idx="5">
                  <c:v>18461.0</c:v>
                </c:pt>
                <c:pt idx="6">
                  <c:v>23110.0</c:v>
                </c:pt>
                <c:pt idx="7">
                  <c:v>29928.0</c:v>
                </c:pt>
                <c:pt idx="8">
                  <c:v>36156.0</c:v>
                </c:pt>
                <c:pt idx="9">
                  <c:v>48986.0</c:v>
                </c:pt>
                <c:pt idx="10">
                  <c:v>63171.0</c:v>
                </c:pt>
                <c:pt idx="11">
                  <c:v>77356.0</c:v>
                </c:pt>
                <c:pt idx="12">
                  <c:v>81856.0</c:v>
                </c:pt>
                <c:pt idx="13">
                  <c:v>70978.5</c:v>
                </c:pt>
                <c:pt idx="14">
                  <c:v>82424.0</c:v>
                </c:pt>
                <c:pt idx="15">
                  <c:v>88747.0</c:v>
                </c:pt>
                <c:pt idx="16">
                  <c:v>229617.0</c:v>
                </c:pt>
                <c:pt idx="17">
                  <c:v>566163.0</c:v>
                </c:pt>
              </c:numCache>
            </c:numRef>
          </c:val>
        </c:ser>
        <c:ser>
          <c:idx val="60"/>
          <c:order val="46"/>
          <c:tx>
            <c:strRef>
              <c:f>g3.00a!$A$48</c:f>
              <c:strCache>
                <c:ptCount val="1"/>
                <c:pt idx="0">
                  <c:v>Cyprus</c:v>
                </c:pt>
              </c:strCache>
            </c:strRef>
          </c:tx>
          <c:spPr>
            <a:pattFill prst="pct25">
              <a:fgClr>
                <a:srgbClr val="993300"/>
              </a:fgClr>
              <a:bgClr>
                <a:srgbClr val="FFFFFF"/>
              </a:bgClr>
            </a:pattFill>
            <a:ln w="25400">
              <a:noFill/>
            </a:ln>
          </c:spPr>
          <c:cat>
            <c:numRef>
              <c:f>g3.00a!$B$1:$S$1</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g3.00a!$B$48:$S$48</c:f>
              <c:numCache>
                <c:formatCode>0</c:formatCode>
                <c:ptCount val="18"/>
                <c:pt idx="8">
                  <c:v>334.0</c:v>
                </c:pt>
                <c:pt idx="9">
                  <c:v>1078.0</c:v>
                </c:pt>
                <c:pt idx="10">
                  <c:v>5710.5</c:v>
                </c:pt>
                <c:pt idx="11">
                  <c:v>10343.0</c:v>
                </c:pt>
                <c:pt idx="12">
                  <c:v>42283.0</c:v>
                </c:pt>
                <c:pt idx="13">
                  <c:v>73295.0</c:v>
                </c:pt>
                <c:pt idx="14">
                  <c:v>84327.0</c:v>
                </c:pt>
                <c:pt idx="15">
                  <c:v>78191.0</c:v>
                </c:pt>
                <c:pt idx="16">
                  <c:v>77296.0</c:v>
                </c:pt>
                <c:pt idx="17">
                  <c:v>54000.0</c:v>
                </c:pt>
              </c:numCache>
            </c:numRef>
          </c:val>
        </c:ser>
        <c:ser>
          <c:idx val="61"/>
          <c:order val="47"/>
          <c:tx>
            <c:strRef>
              <c:f>g3.00a!$A$49</c:f>
              <c:strCache>
                <c:ptCount val="1"/>
                <c:pt idx="0">
                  <c:v>Iran</c:v>
                </c:pt>
              </c:strCache>
            </c:strRef>
          </c:tx>
          <c:spPr>
            <a:pattFill prst="pct50">
              <a:fgClr>
                <a:srgbClr val="FEA746"/>
              </a:fgClr>
              <a:bgClr>
                <a:srgbClr val="FFFFFF"/>
              </a:bgClr>
            </a:pattFill>
            <a:ln w="25400">
              <a:noFill/>
            </a:ln>
          </c:spPr>
          <c:cat>
            <c:numRef>
              <c:f>g3.00a!$B$1:$S$1</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g3.00a!$B$49:$S$49</c:f>
              <c:numCache>
                <c:formatCode>0</c:formatCode>
                <c:ptCount val="18"/>
                <c:pt idx="11">
                  <c:v>1776.0</c:v>
                </c:pt>
                <c:pt idx="12">
                  <c:v>4035.0</c:v>
                </c:pt>
                <c:pt idx="13">
                  <c:v>8205.0</c:v>
                </c:pt>
                <c:pt idx="14">
                  <c:v>28068.0</c:v>
                </c:pt>
                <c:pt idx="15">
                  <c:v>32158.0</c:v>
                </c:pt>
                <c:pt idx="16">
                  <c:v>42355.0</c:v>
                </c:pt>
                <c:pt idx="17">
                  <c:v>84453.0</c:v>
                </c:pt>
              </c:numCache>
            </c:numRef>
          </c:val>
        </c:ser>
        <c:ser>
          <c:idx val="62"/>
          <c:order val="48"/>
          <c:tx>
            <c:strRef>
              <c:f>g3.00a!$A$50</c:f>
              <c:strCache>
                <c:ptCount val="1"/>
                <c:pt idx="0">
                  <c:v>Iraq</c:v>
                </c:pt>
              </c:strCache>
            </c:strRef>
          </c:tx>
          <c:spPr>
            <a:pattFill prst="pct50">
              <a:fgClr>
                <a:srgbClr val="865357"/>
              </a:fgClr>
              <a:bgClr>
                <a:srgbClr val="FFFFFF"/>
              </a:bgClr>
            </a:pattFill>
            <a:ln w="25400">
              <a:noFill/>
            </a:ln>
          </c:spPr>
          <c:cat>
            <c:numRef>
              <c:f>g3.00a!$B$1:$S$1</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g3.00a!$B$50:$S$50</c:f>
              <c:numCache>
                <c:formatCode>0</c:formatCode>
                <c:ptCount val="18"/>
                <c:pt idx="16">
                  <c:v>32189.0</c:v>
                </c:pt>
                <c:pt idx="17">
                  <c:v>63000.0</c:v>
                </c:pt>
              </c:numCache>
            </c:numRef>
          </c:val>
        </c:ser>
        <c:ser>
          <c:idx val="64"/>
          <c:order val="49"/>
          <c:tx>
            <c:strRef>
              <c:f>g3.00a!$A$51</c:f>
              <c:strCache>
                <c:ptCount val="1"/>
                <c:pt idx="0">
                  <c:v>Other Middle East</c:v>
                </c:pt>
              </c:strCache>
            </c:strRef>
          </c:tx>
          <c:spPr>
            <a:pattFill prst="pct50">
              <a:fgClr>
                <a:srgbClr val="63AAFE"/>
              </a:fgClr>
              <a:bgClr>
                <a:srgbClr val="FFFFFF"/>
              </a:bgClr>
            </a:pattFill>
            <a:ln w="25400">
              <a:noFill/>
            </a:ln>
          </c:spPr>
          <c:cat>
            <c:numRef>
              <c:f>g3.00a!$B$1:$S$1</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g3.00a!$B$51:$S$51</c:f>
              <c:numCache>
                <c:formatCode>0</c:formatCode>
                <c:ptCount val="18"/>
                <c:pt idx="11">
                  <c:v>4276.0</c:v>
                </c:pt>
                <c:pt idx="12">
                  <c:v>12155.0</c:v>
                </c:pt>
                <c:pt idx="13">
                  <c:v>29659.5</c:v>
                </c:pt>
                <c:pt idx="14">
                  <c:v>43972.0</c:v>
                </c:pt>
                <c:pt idx="15">
                  <c:v>69401.0</c:v>
                </c:pt>
                <c:pt idx="16">
                  <c:v>83834.0</c:v>
                </c:pt>
                <c:pt idx="17">
                  <c:v>159215.0</c:v>
                </c:pt>
              </c:numCache>
            </c:numRef>
          </c:val>
        </c:ser>
        <c:ser>
          <c:idx val="66"/>
          <c:order val="50"/>
          <c:tx>
            <c:strRef>
              <c:f>g3.00a!$A$52</c:f>
              <c:strCache>
                <c:ptCount val="1"/>
                <c:pt idx="0">
                  <c:v>China</c:v>
                </c:pt>
              </c:strCache>
            </c:strRef>
          </c:tx>
          <c:spPr>
            <a:pattFill prst="pct50">
              <a:fgClr>
                <a:srgbClr val="FFF58C"/>
              </a:fgClr>
              <a:bgClr>
                <a:srgbClr val="FFFFFF"/>
              </a:bgClr>
            </a:pattFill>
            <a:ln w="25400">
              <a:noFill/>
            </a:ln>
          </c:spPr>
          <c:cat>
            <c:numRef>
              <c:f>g3.00a!$B$1:$S$1</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g3.00a!$B$52:$S$52</c:f>
              <c:numCache>
                <c:formatCode>0</c:formatCode>
                <c:ptCount val="18"/>
                <c:pt idx="2">
                  <c:v>173.2844</c:v>
                </c:pt>
                <c:pt idx="3">
                  <c:v>199.0</c:v>
                </c:pt>
                <c:pt idx="4">
                  <c:v>212.0</c:v>
                </c:pt>
                <c:pt idx="5">
                  <c:v>796.0</c:v>
                </c:pt>
                <c:pt idx="6">
                  <c:v>425.0</c:v>
                </c:pt>
                <c:pt idx="7">
                  <c:v>3353.0</c:v>
                </c:pt>
                <c:pt idx="8">
                  <c:v>5863.0</c:v>
                </c:pt>
                <c:pt idx="9">
                  <c:v>6733.0</c:v>
                </c:pt>
                <c:pt idx="10">
                  <c:v>8095.5</c:v>
                </c:pt>
                <c:pt idx="11">
                  <c:v>9458.0</c:v>
                </c:pt>
                <c:pt idx="12">
                  <c:v>9852.0</c:v>
                </c:pt>
                <c:pt idx="13">
                  <c:v>13495.0</c:v>
                </c:pt>
                <c:pt idx="14">
                  <c:v>17569.0</c:v>
                </c:pt>
                <c:pt idx="15">
                  <c:v>23846.0</c:v>
                </c:pt>
                <c:pt idx="16">
                  <c:v>51788.0</c:v>
                </c:pt>
                <c:pt idx="17">
                  <c:v>167836.0</c:v>
                </c:pt>
              </c:numCache>
            </c:numRef>
          </c:val>
        </c:ser>
        <c:ser>
          <c:idx val="67"/>
          <c:order val="51"/>
          <c:tx>
            <c:strRef>
              <c:f>g3.00a!$A$53</c:f>
              <c:strCache>
                <c:ptCount val="1"/>
                <c:pt idx="0">
                  <c:v>Hong Kong</c:v>
                </c:pt>
              </c:strCache>
            </c:strRef>
          </c:tx>
          <c:spPr>
            <a:pattFill prst="pct50">
              <a:fgClr>
                <a:srgbClr val="4EE257"/>
              </a:fgClr>
              <a:bgClr>
                <a:srgbClr val="FFFFFF"/>
              </a:bgClr>
            </a:pattFill>
            <a:ln w="25400">
              <a:noFill/>
            </a:ln>
          </c:spPr>
          <c:cat>
            <c:numRef>
              <c:f>g3.00a!$B$1:$S$1</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g3.00a!$B$53:$S$53</c:f>
              <c:numCache>
                <c:formatCode>0</c:formatCode>
                <c:ptCount val="18"/>
                <c:pt idx="11">
                  <c:v>3459.0</c:v>
                </c:pt>
                <c:pt idx="12">
                  <c:v>10878.0</c:v>
                </c:pt>
                <c:pt idx="13">
                  <c:v>29520.0</c:v>
                </c:pt>
                <c:pt idx="14">
                  <c:v>58917.0</c:v>
                </c:pt>
                <c:pt idx="15">
                  <c:v>72884.0</c:v>
                </c:pt>
                <c:pt idx="16">
                  <c:v>94699.0</c:v>
                </c:pt>
                <c:pt idx="17">
                  <c:v>109827.0</c:v>
                </c:pt>
              </c:numCache>
            </c:numRef>
          </c:val>
        </c:ser>
        <c:ser>
          <c:idx val="68"/>
          <c:order val="52"/>
          <c:tx>
            <c:strRef>
              <c:f>g3.00a!$A$54</c:f>
              <c:strCache>
                <c:ptCount val="1"/>
                <c:pt idx="0">
                  <c:v>Japan</c:v>
                </c:pt>
              </c:strCache>
            </c:strRef>
          </c:tx>
          <c:spPr>
            <a:pattFill prst="pct50">
              <a:fgClr>
                <a:srgbClr val="6711FF"/>
              </a:fgClr>
              <a:bgClr>
                <a:srgbClr val="FFFFFF"/>
              </a:bgClr>
            </a:pattFill>
            <a:ln w="25400">
              <a:noFill/>
            </a:ln>
          </c:spPr>
          <c:cat>
            <c:numRef>
              <c:f>g3.00a!$B$1:$S$1</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g3.00a!$B$54:$S$54</c:f>
              <c:numCache>
                <c:formatCode>0</c:formatCode>
                <c:ptCount val="18"/>
                <c:pt idx="6">
                  <c:v>453.0</c:v>
                </c:pt>
                <c:pt idx="7">
                  <c:v>1465.0</c:v>
                </c:pt>
                <c:pt idx="8">
                  <c:v>2617.0</c:v>
                </c:pt>
                <c:pt idx="9">
                  <c:v>2422.0</c:v>
                </c:pt>
                <c:pt idx="10">
                  <c:v>1959.5</c:v>
                </c:pt>
                <c:pt idx="11">
                  <c:v>1497.0</c:v>
                </c:pt>
                <c:pt idx="12">
                  <c:v>2559.0</c:v>
                </c:pt>
                <c:pt idx="13">
                  <c:v>7424.0</c:v>
                </c:pt>
                <c:pt idx="14">
                  <c:v>12289.0</c:v>
                </c:pt>
                <c:pt idx="15">
                  <c:v>28247.0</c:v>
                </c:pt>
                <c:pt idx="16">
                  <c:v>37419.0</c:v>
                </c:pt>
                <c:pt idx="17">
                  <c:v>43000.0</c:v>
                </c:pt>
              </c:numCache>
            </c:numRef>
          </c:val>
        </c:ser>
        <c:ser>
          <c:idx val="69"/>
          <c:order val="53"/>
          <c:tx>
            <c:strRef>
              <c:f>g3.00a!$A$55</c:f>
              <c:strCache>
                <c:ptCount val="1"/>
                <c:pt idx="0">
                  <c:v>Malaysia</c:v>
                </c:pt>
              </c:strCache>
            </c:strRef>
          </c:tx>
          <c:spPr>
            <a:pattFill prst="pct50">
              <a:fgClr>
                <a:srgbClr val="FEA746"/>
              </a:fgClr>
              <a:bgClr>
                <a:srgbClr val="FFFFFF"/>
              </a:bgClr>
            </a:pattFill>
            <a:ln w="25400">
              <a:noFill/>
            </a:ln>
          </c:spPr>
          <c:cat>
            <c:numRef>
              <c:f>g3.00a!$B$1:$S$1</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g3.00a!$B$55:$S$55</c:f>
              <c:numCache>
                <c:formatCode>0</c:formatCode>
                <c:ptCount val="18"/>
                <c:pt idx="9">
                  <c:v>5140.0</c:v>
                </c:pt>
                <c:pt idx="10">
                  <c:v>4964.0</c:v>
                </c:pt>
                <c:pt idx="11">
                  <c:v>4788.0</c:v>
                </c:pt>
                <c:pt idx="12">
                  <c:v>10429.0</c:v>
                </c:pt>
                <c:pt idx="13">
                  <c:v>25685.0</c:v>
                </c:pt>
                <c:pt idx="14">
                  <c:v>45430.0</c:v>
                </c:pt>
                <c:pt idx="15">
                  <c:v>43608.0</c:v>
                </c:pt>
                <c:pt idx="16">
                  <c:v>49304.0</c:v>
                </c:pt>
                <c:pt idx="17">
                  <c:v>62000.0</c:v>
                </c:pt>
              </c:numCache>
            </c:numRef>
          </c:val>
        </c:ser>
        <c:ser>
          <c:idx val="70"/>
          <c:order val="54"/>
          <c:tx>
            <c:strRef>
              <c:f>g3.00a!$A$56</c:f>
              <c:strCache>
                <c:ptCount val="1"/>
                <c:pt idx="0">
                  <c:v>Philippines</c:v>
                </c:pt>
              </c:strCache>
            </c:strRef>
          </c:tx>
          <c:spPr>
            <a:pattFill prst="pct50">
              <a:fgClr>
                <a:srgbClr val="865357"/>
              </a:fgClr>
              <a:bgClr>
                <a:srgbClr val="FFFFFF"/>
              </a:bgClr>
            </a:pattFill>
            <a:ln w="25400">
              <a:noFill/>
            </a:ln>
          </c:spPr>
          <c:cat>
            <c:numRef>
              <c:f>g3.00a!$B$1:$S$1</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g3.00a!$B$56:$S$56</c:f>
              <c:numCache>
                <c:formatCode>0</c:formatCode>
                <c:ptCount val="18"/>
                <c:pt idx="14">
                  <c:v>11897.0</c:v>
                </c:pt>
                <c:pt idx="15">
                  <c:v>21789.0</c:v>
                </c:pt>
                <c:pt idx="16">
                  <c:v>47742.66666666666</c:v>
                </c:pt>
                <c:pt idx="17">
                  <c:v>126889.0</c:v>
                </c:pt>
              </c:numCache>
            </c:numRef>
          </c:val>
        </c:ser>
        <c:ser>
          <c:idx val="71"/>
          <c:order val="55"/>
          <c:tx>
            <c:strRef>
              <c:f>g3.00a!$A$57</c:f>
              <c:strCache>
                <c:ptCount val="1"/>
                <c:pt idx="0">
                  <c:v>Singapore</c:v>
                </c:pt>
              </c:strCache>
            </c:strRef>
          </c:tx>
          <c:spPr>
            <a:pattFill prst="pct50">
              <a:fgClr>
                <a:srgbClr val="A2BD90"/>
              </a:fgClr>
              <a:bgClr>
                <a:srgbClr val="FFFFFF"/>
              </a:bgClr>
            </a:pattFill>
            <a:ln w="25400">
              <a:noFill/>
            </a:ln>
          </c:spPr>
          <c:cat>
            <c:numRef>
              <c:f>g3.00a!$B$1:$S$1</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g3.00a!$B$57:$S$57</c:f>
              <c:numCache>
                <c:formatCode>0</c:formatCode>
                <c:ptCount val="18"/>
                <c:pt idx="12">
                  <c:v>10447.0</c:v>
                </c:pt>
                <c:pt idx="13">
                  <c:v>27335.0</c:v>
                </c:pt>
                <c:pt idx="14">
                  <c:v>32447.0</c:v>
                </c:pt>
                <c:pt idx="15">
                  <c:v>33751.0</c:v>
                </c:pt>
                <c:pt idx="16">
                  <c:v>40203.0</c:v>
                </c:pt>
                <c:pt idx="17">
                  <c:v>38000.0</c:v>
                </c:pt>
              </c:numCache>
            </c:numRef>
          </c:val>
        </c:ser>
        <c:ser>
          <c:idx val="72"/>
          <c:order val="56"/>
          <c:tx>
            <c:strRef>
              <c:f>g3.00a!$A$58</c:f>
              <c:strCache>
                <c:ptCount val="1"/>
                <c:pt idx="0">
                  <c:v>Vietnam</c:v>
                </c:pt>
              </c:strCache>
            </c:strRef>
          </c:tx>
          <c:spPr>
            <a:pattFill prst="pct50">
              <a:fgClr>
                <a:srgbClr val="00CCFF"/>
              </a:fgClr>
              <a:bgClr>
                <a:srgbClr val="FFFFFF"/>
              </a:bgClr>
            </a:pattFill>
            <a:ln w="25400">
              <a:noFill/>
            </a:ln>
          </c:spPr>
          <c:cat>
            <c:numRef>
              <c:f>g3.00a!$B$1:$S$1</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g3.00a!$B$58:$S$58</c:f>
              <c:numCache>
                <c:formatCode>0</c:formatCode>
                <c:ptCount val="18"/>
                <c:pt idx="14">
                  <c:v>13296.0</c:v>
                </c:pt>
                <c:pt idx="15">
                  <c:v>20116.0</c:v>
                </c:pt>
                <c:pt idx="16">
                  <c:v>20116.0</c:v>
                </c:pt>
                <c:pt idx="17">
                  <c:v>26000.0</c:v>
                </c:pt>
              </c:numCache>
            </c:numRef>
          </c:val>
        </c:ser>
        <c:ser>
          <c:idx val="73"/>
          <c:order val="57"/>
          <c:tx>
            <c:strRef>
              <c:f>g3.00a!$A$59</c:f>
              <c:strCache>
                <c:ptCount val="1"/>
                <c:pt idx="0">
                  <c:v>Afghanistan</c:v>
                </c:pt>
              </c:strCache>
            </c:strRef>
          </c:tx>
          <c:spPr>
            <a:pattFill prst="pct50">
              <a:fgClr>
                <a:srgbClr val="CCFFFF"/>
              </a:fgClr>
              <a:bgClr>
                <a:srgbClr val="FFFFFF"/>
              </a:bgClr>
            </a:pattFill>
            <a:ln w="25400">
              <a:noFill/>
            </a:ln>
          </c:spPr>
          <c:cat>
            <c:numRef>
              <c:f>g3.00a!$B$1:$S$1</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g3.00a!$B$59:$S$59</c:f>
              <c:numCache>
                <c:formatCode>0</c:formatCode>
                <c:ptCount val="18"/>
                <c:pt idx="16">
                  <c:v>14861.0</c:v>
                </c:pt>
                <c:pt idx="17">
                  <c:v>54000.0</c:v>
                </c:pt>
              </c:numCache>
            </c:numRef>
          </c:val>
        </c:ser>
        <c:ser>
          <c:idx val="74"/>
          <c:order val="58"/>
          <c:tx>
            <c:strRef>
              <c:f>g3.00a!$A$60</c:f>
              <c:strCache>
                <c:ptCount val="1"/>
                <c:pt idx="0">
                  <c:v>Other Asia</c:v>
                </c:pt>
              </c:strCache>
            </c:strRef>
          </c:tx>
          <c:spPr>
            <a:pattFill prst="pct50">
              <a:fgClr>
                <a:srgbClr val="CCFFCC"/>
              </a:fgClr>
              <a:bgClr>
                <a:srgbClr val="FFFFFF"/>
              </a:bgClr>
            </a:pattFill>
            <a:ln w="25400">
              <a:noFill/>
            </a:ln>
          </c:spPr>
          <c:cat>
            <c:numRef>
              <c:f>g3.00a!$B$1:$S$1</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g3.00a!$B$60:$S$60</c:f>
              <c:numCache>
                <c:formatCode>0</c:formatCode>
                <c:ptCount val="18"/>
                <c:pt idx="2">
                  <c:v>229.2504</c:v>
                </c:pt>
                <c:pt idx="3">
                  <c:v>169.0</c:v>
                </c:pt>
                <c:pt idx="4">
                  <c:v>332.0</c:v>
                </c:pt>
                <c:pt idx="5">
                  <c:v>1100.0</c:v>
                </c:pt>
                <c:pt idx="6">
                  <c:v>445.0</c:v>
                </c:pt>
                <c:pt idx="7">
                  <c:v>1921.0</c:v>
                </c:pt>
                <c:pt idx="8">
                  <c:v>13058.0</c:v>
                </c:pt>
                <c:pt idx="9">
                  <c:v>10550.0</c:v>
                </c:pt>
                <c:pt idx="10">
                  <c:v>15081.0</c:v>
                </c:pt>
                <c:pt idx="11">
                  <c:v>19612.0</c:v>
                </c:pt>
                <c:pt idx="12">
                  <c:v>19866.0</c:v>
                </c:pt>
                <c:pt idx="13">
                  <c:v>29108.5</c:v>
                </c:pt>
                <c:pt idx="14">
                  <c:v>24395.0</c:v>
                </c:pt>
                <c:pt idx="15">
                  <c:v>35310.0</c:v>
                </c:pt>
                <c:pt idx="16">
                  <c:v>87999.33333333334</c:v>
                </c:pt>
                <c:pt idx="17">
                  <c:v>79837.0</c:v>
                </c:pt>
              </c:numCache>
            </c:numRef>
          </c:val>
        </c:ser>
        <c:ser>
          <c:idx val="75"/>
          <c:order val="59"/>
          <c:tx>
            <c:strRef>
              <c:f>g3.00a!$A$61</c:f>
              <c:strCache>
                <c:ptCount val="1"/>
                <c:pt idx="0">
                  <c:v>United States of America</c:v>
                </c:pt>
              </c:strCache>
            </c:strRef>
          </c:tx>
          <c:spPr>
            <a:pattFill prst="pct50">
              <a:fgClr>
                <a:srgbClr val="FFFF99"/>
              </a:fgClr>
              <a:bgClr>
                <a:srgbClr val="FFFFFF"/>
              </a:bgClr>
            </a:pattFill>
            <a:ln w="25400">
              <a:noFill/>
            </a:ln>
          </c:spPr>
          <c:cat>
            <c:numRef>
              <c:f>g3.00a!$B$1:$S$1</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g3.00a!$B$61:$S$61</c:f>
              <c:numCache>
                <c:formatCode>0</c:formatCode>
                <c:ptCount val="18"/>
                <c:pt idx="2">
                  <c:v>9561.221599999999</c:v>
                </c:pt>
                <c:pt idx="3">
                  <c:v>8270.0</c:v>
                </c:pt>
                <c:pt idx="4">
                  <c:v>18306.0</c:v>
                </c:pt>
                <c:pt idx="5">
                  <c:v>20400.0</c:v>
                </c:pt>
                <c:pt idx="6">
                  <c:v>17358.0</c:v>
                </c:pt>
                <c:pt idx="7">
                  <c:v>41521.0</c:v>
                </c:pt>
                <c:pt idx="8">
                  <c:v>50738.0</c:v>
                </c:pt>
                <c:pt idx="9">
                  <c:v>44592.0</c:v>
                </c:pt>
                <c:pt idx="10">
                  <c:v>55331.5</c:v>
                </c:pt>
                <c:pt idx="11">
                  <c:v>66071.0</c:v>
                </c:pt>
                <c:pt idx="12">
                  <c:v>102295.0</c:v>
                </c:pt>
                <c:pt idx="13">
                  <c:v>110590.0</c:v>
                </c:pt>
                <c:pt idx="14">
                  <c:v>118079.0</c:v>
                </c:pt>
                <c:pt idx="15">
                  <c:v>143590.0</c:v>
                </c:pt>
                <c:pt idx="16">
                  <c:v>155065.0</c:v>
                </c:pt>
                <c:pt idx="17">
                  <c:v>193104.0</c:v>
                </c:pt>
              </c:numCache>
            </c:numRef>
          </c:val>
        </c:ser>
        <c:ser>
          <c:idx val="76"/>
          <c:order val="60"/>
          <c:tx>
            <c:strRef>
              <c:f>g3.00a!$A$62</c:f>
              <c:strCache>
                <c:ptCount val="1"/>
                <c:pt idx="0">
                  <c:v>South America</c:v>
                </c:pt>
              </c:strCache>
            </c:strRef>
          </c:tx>
          <c:spPr>
            <a:pattFill prst="pct50">
              <a:fgClr>
                <a:srgbClr val="99CCFF"/>
              </a:fgClr>
              <a:bgClr>
                <a:srgbClr val="FFFFFF"/>
              </a:bgClr>
            </a:pattFill>
            <a:ln w="25400">
              <a:noFill/>
            </a:ln>
          </c:spPr>
          <c:cat>
            <c:numRef>
              <c:f>g3.00a!$B$1:$S$1</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g3.00a!$B$62:$S$62</c:f>
              <c:numCache>
                <c:formatCode>0</c:formatCode>
                <c:ptCount val="18"/>
                <c:pt idx="2">
                  <c:v>591.2056</c:v>
                </c:pt>
                <c:pt idx="3">
                  <c:v>425.0</c:v>
                </c:pt>
                <c:pt idx="4">
                  <c:v>197.0</c:v>
                </c:pt>
                <c:pt idx="5">
                  <c:v>795.0</c:v>
                </c:pt>
                <c:pt idx="6">
                  <c:v>1330.0</c:v>
                </c:pt>
                <c:pt idx="7">
                  <c:v>5254.0</c:v>
                </c:pt>
                <c:pt idx="8">
                  <c:v>8520.0</c:v>
                </c:pt>
                <c:pt idx="9">
                  <c:v>8916.0</c:v>
                </c:pt>
                <c:pt idx="10">
                  <c:v>9892.0</c:v>
                </c:pt>
                <c:pt idx="11">
                  <c:v>10868.0</c:v>
                </c:pt>
                <c:pt idx="12">
                  <c:v>22199.0</c:v>
                </c:pt>
                <c:pt idx="13">
                  <c:v>21070.0</c:v>
                </c:pt>
                <c:pt idx="14">
                  <c:v>48563.0</c:v>
                </c:pt>
                <c:pt idx="15">
                  <c:v>34518.0</c:v>
                </c:pt>
                <c:pt idx="16">
                  <c:v>76403.0</c:v>
                </c:pt>
                <c:pt idx="17">
                  <c:v>149573.0</c:v>
                </c:pt>
              </c:numCache>
            </c:numRef>
          </c:val>
        </c:ser>
        <c:ser>
          <c:idx val="77"/>
          <c:order val="61"/>
          <c:tx>
            <c:strRef>
              <c:f>g3.00a!$A$63</c:f>
              <c:strCache>
                <c:ptCount val="1"/>
                <c:pt idx="0">
                  <c:v>Other America</c:v>
                </c:pt>
              </c:strCache>
            </c:strRef>
          </c:tx>
          <c:spPr>
            <a:pattFill prst="pct50">
              <a:fgClr>
                <a:srgbClr val="FF99CC"/>
              </a:fgClr>
              <a:bgClr>
                <a:srgbClr val="FFFFFF"/>
              </a:bgClr>
            </a:pattFill>
            <a:ln w="25400">
              <a:noFill/>
            </a:ln>
          </c:spPr>
          <c:cat>
            <c:numRef>
              <c:f>g3.00a!$B$1:$S$1</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g3.00a!$B$63:$S$63</c:f>
              <c:numCache>
                <c:formatCode>0</c:formatCode>
                <c:ptCount val="18"/>
                <c:pt idx="2">
                  <c:v>1849.4684</c:v>
                </c:pt>
                <c:pt idx="3">
                  <c:v>1823.0</c:v>
                </c:pt>
                <c:pt idx="4">
                  <c:v>732.0</c:v>
                </c:pt>
                <c:pt idx="5">
                  <c:v>5836.0</c:v>
                </c:pt>
                <c:pt idx="6">
                  <c:v>372.0</c:v>
                </c:pt>
                <c:pt idx="7">
                  <c:v>3147.0</c:v>
                </c:pt>
                <c:pt idx="8">
                  <c:v>6079.0</c:v>
                </c:pt>
                <c:pt idx="9">
                  <c:v>6259.0</c:v>
                </c:pt>
                <c:pt idx="10">
                  <c:v>5540.0</c:v>
                </c:pt>
                <c:pt idx="11">
                  <c:v>4821.0</c:v>
                </c:pt>
                <c:pt idx="12">
                  <c:v>6527.0</c:v>
                </c:pt>
                <c:pt idx="13">
                  <c:v>20950.0</c:v>
                </c:pt>
                <c:pt idx="14">
                  <c:v>4166.0</c:v>
                </c:pt>
                <c:pt idx="15">
                  <c:v>4512.0</c:v>
                </c:pt>
                <c:pt idx="16">
                  <c:v>8868.0</c:v>
                </c:pt>
                <c:pt idx="17">
                  <c:v>13898.0</c:v>
                </c:pt>
              </c:numCache>
            </c:numRef>
          </c:val>
        </c:ser>
        <c:ser>
          <c:idx val="78"/>
          <c:order val="62"/>
          <c:tx>
            <c:strRef>
              <c:f>g3.00a!$A$64</c:f>
              <c:strCache>
                <c:ptCount val="1"/>
                <c:pt idx="0">
                  <c:v>At sea/Elsewhere/Not stated</c:v>
                </c:pt>
              </c:strCache>
            </c:strRef>
          </c:tx>
          <c:spPr>
            <a:pattFill prst="pct50">
              <a:fgClr>
                <a:srgbClr val="CC99FF"/>
              </a:fgClr>
              <a:bgClr>
                <a:srgbClr val="FFFFFF"/>
              </a:bgClr>
            </a:pattFill>
            <a:ln w="25400">
              <a:noFill/>
            </a:ln>
          </c:spPr>
          <c:cat>
            <c:numRef>
              <c:f>g3.00a!$B$1:$S$1</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g3.00a!$B$64:$S$64</c:f>
              <c:numCache>
                <c:formatCode>0</c:formatCode>
                <c:ptCount val="18"/>
                <c:pt idx="0">
                  <c:v>124846.0</c:v>
                </c:pt>
                <c:pt idx="1">
                  <c:v>3149.0</c:v>
                </c:pt>
                <c:pt idx="2">
                  <c:v>3513.0</c:v>
                </c:pt>
                <c:pt idx="3">
                  <c:v>5106.0</c:v>
                </c:pt>
                <c:pt idx="4">
                  <c:v>5327.0</c:v>
                </c:pt>
                <c:pt idx="5">
                  <c:v>4992.0</c:v>
                </c:pt>
                <c:pt idx="6">
                  <c:v>4823.0</c:v>
                </c:pt>
                <c:pt idx="7">
                  <c:v>339091.0</c:v>
                </c:pt>
                <c:pt idx="8">
                  <c:v>230198.0</c:v>
                </c:pt>
                <c:pt idx="9">
                  <c:v>162619.0</c:v>
                </c:pt>
                <c:pt idx="10">
                  <c:v>296688.5</c:v>
                </c:pt>
                <c:pt idx="11">
                  <c:v>430758.0</c:v>
                </c:pt>
                <c:pt idx="12">
                  <c:v>163405.0</c:v>
                </c:pt>
                <c:pt idx="13">
                  <c:v>224867.0</c:v>
                </c:pt>
                <c:pt idx="14">
                  <c:v>938.0</c:v>
                </c:pt>
                <c:pt idx="15">
                  <c:v>3247.0</c:v>
                </c:pt>
                <c:pt idx="16">
                  <c:v>41993.0</c:v>
                </c:pt>
                <c:pt idx="17">
                  <c:v>106.0</c:v>
                </c:pt>
              </c:numCache>
            </c:numRef>
          </c:val>
        </c:ser>
        <c:dLbls>
          <c:showLegendKey val="0"/>
          <c:showVal val="0"/>
          <c:showCatName val="0"/>
          <c:showSerName val="0"/>
          <c:showPercent val="0"/>
          <c:showBubbleSize val="0"/>
        </c:dLbls>
        <c:axId val="-2066222920"/>
        <c:axId val="-2066221512"/>
      </c:areaChart>
      <c:catAx>
        <c:axId val="-20662229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066221512"/>
        <c:crosses val="autoZero"/>
        <c:auto val="1"/>
        <c:lblAlgn val="ctr"/>
        <c:lblOffset val="100"/>
        <c:tickLblSkip val="1"/>
        <c:tickMarkSkip val="1"/>
        <c:noMultiLvlLbl val="0"/>
      </c:catAx>
      <c:valAx>
        <c:axId val="-2066221512"/>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066222920"/>
        <c:crosses val="autoZero"/>
        <c:crossBetween val="midCat"/>
      </c:valAx>
      <c:spPr>
        <a:solidFill>
          <a:srgbClr val="C0C0C0"/>
        </a:solidFill>
        <a:ln w="12700">
          <a:solidFill>
            <a:srgbClr val="808080"/>
          </a:solidFill>
          <a:prstDash val="solid"/>
        </a:ln>
      </c:spPr>
    </c:plotArea>
    <c:legend>
      <c:legendPos val="r"/>
      <c:layout>
        <c:manualLayout>
          <c:xMode val="edge"/>
          <c:yMode val="edge"/>
          <c:x val="0.0654942829378162"/>
          <c:y val="0.118784362481006"/>
          <c:w val="0.724606526260342"/>
          <c:h val="0.426242136934424"/>
        </c:manualLayout>
      </c:layout>
      <c:overlay val="0"/>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2150" b="0" i="0" u="none" strike="noStrike" baseline="0">
          <a:solidFill>
            <a:srgbClr val="000000"/>
          </a:solidFill>
          <a:latin typeface="Arial"/>
          <a:ea typeface="Arial"/>
          <a:cs typeface="Arial"/>
        </a:defRPr>
      </a:pPr>
      <a:endParaRPr lang="en-US"/>
    </a:p>
  </c:txPr>
  <c:printSettings>
    <c:headerFooter alignWithMargins="0"/>
    <c:pageMargins b="1.0" l="0.75" r="0.75" t="1.0"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800" b="1" i="0">
                <a:latin typeface="+mn-lt"/>
              </a:rPr>
              <a:t>People living</a:t>
            </a:r>
            <a:r>
              <a:rPr lang="en-US" sz="1800" b="1" i="0" baseline="0">
                <a:latin typeface="+mn-lt"/>
              </a:rPr>
              <a:t> in the UK</a:t>
            </a:r>
          </a:p>
          <a:p>
            <a:pPr>
              <a:defRPr sz="1400" b="1" i="0" u="none" strike="noStrike" baseline="0">
                <a:solidFill>
                  <a:srgbClr val="000000"/>
                </a:solidFill>
                <a:latin typeface="Arial"/>
                <a:ea typeface="Arial"/>
                <a:cs typeface="Arial"/>
              </a:defRPr>
            </a:pPr>
            <a:r>
              <a:rPr lang="en-US" sz="1800" b="1" i="0" baseline="0">
                <a:latin typeface="+mn-lt"/>
              </a:rPr>
              <a:t>born in the</a:t>
            </a:r>
          </a:p>
          <a:p>
            <a:pPr>
              <a:defRPr sz="1400" b="1" i="0" u="none" strike="noStrike" baseline="0">
                <a:solidFill>
                  <a:srgbClr val="000000"/>
                </a:solidFill>
                <a:latin typeface="Arial"/>
                <a:ea typeface="Arial"/>
                <a:cs typeface="Arial"/>
              </a:defRPr>
            </a:pPr>
            <a:r>
              <a:rPr lang="en-US" sz="1800" b="1" i="0" baseline="0">
                <a:latin typeface="+mn-lt"/>
              </a:rPr>
              <a:t>Republic of Ireland</a:t>
            </a:r>
            <a:r>
              <a:rPr lang="en-US" sz="1800" b="1" i="0">
                <a:latin typeface="+mn-lt"/>
              </a:rPr>
              <a:t>,</a:t>
            </a:r>
            <a:r>
              <a:rPr lang="en-US" sz="1800" b="1" i="0" baseline="0">
                <a:latin typeface="+mn-lt"/>
              </a:rPr>
              <a:t> %</a:t>
            </a:r>
            <a:endParaRPr lang="en-US" sz="1800" b="1" i="0">
              <a:latin typeface="+mn-lt"/>
            </a:endParaRPr>
          </a:p>
        </c:rich>
      </c:tx>
      <c:layout>
        <c:manualLayout>
          <c:xMode val="edge"/>
          <c:yMode val="edge"/>
          <c:x val="0.481994047619048"/>
          <c:y val="0.0925373863150827"/>
        </c:manualLayout>
      </c:layout>
      <c:overlay val="1"/>
      <c:spPr>
        <a:noFill/>
        <a:ln w="25400">
          <a:noFill/>
        </a:ln>
      </c:spPr>
    </c:title>
    <c:autoTitleDeleted val="0"/>
    <c:plotArea>
      <c:layout>
        <c:manualLayout>
          <c:layoutTarget val="inner"/>
          <c:xMode val="edge"/>
          <c:yMode val="edge"/>
          <c:x val="0.0942408678115502"/>
          <c:y val="0.0858216006581267"/>
          <c:w val="0.876963631024148"/>
          <c:h val="0.722320131625338"/>
        </c:manualLayout>
      </c:layout>
      <c:barChart>
        <c:barDir val="col"/>
        <c:grouping val="clustered"/>
        <c:varyColors val="0"/>
        <c:ser>
          <c:idx val="0"/>
          <c:order val="0"/>
          <c:tx>
            <c:strRef>
              <c:f>g3.08!$A$2</c:f>
              <c:strCache>
                <c:ptCount val="1"/>
                <c:pt idx="0">
                  <c:v>Republic of Ireland</c:v>
                </c:pt>
              </c:strCache>
            </c:strRef>
          </c:tx>
          <c:spPr>
            <a:solidFill>
              <a:srgbClr val="9999FF"/>
            </a:solidFill>
            <a:ln w="12700">
              <a:solidFill>
                <a:srgbClr val="000000"/>
              </a:solidFill>
              <a:prstDash val="solid"/>
            </a:ln>
          </c:spPr>
          <c:invertIfNegative val="0"/>
          <c:cat>
            <c:numRef>
              <c:f>g3.08!$B$1:$E$1</c:f>
              <c:numCache>
                <c:formatCode>General</c:formatCode>
                <c:ptCount val="4"/>
                <c:pt idx="0">
                  <c:v>2011.0</c:v>
                </c:pt>
                <c:pt idx="1">
                  <c:v>2012.0</c:v>
                </c:pt>
                <c:pt idx="2">
                  <c:v>2013.0</c:v>
                </c:pt>
                <c:pt idx="3">
                  <c:v>2014.0</c:v>
                </c:pt>
              </c:numCache>
            </c:numRef>
          </c:cat>
          <c:val>
            <c:numRef>
              <c:f>g3.08!$B$2:$E$2</c:f>
              <c:numCache>
                <c:formatCode>0.00</c:formatCode>
                <c:ptCount val="4"/>
                <c:pt idx="0">
                  <c:v>0.642998283178387</c:v>
                </c:pt>
                <c:pt idx="1">
                  <c:v>0.648295609928736</c:v>
                </c:pt>
                <c:pt idx="2">
                  <c:v>0.60096538055813</c:v>
                </c:pt>
                <c:pt idx="3">
                  <c:v>0.60138806017021</c:v>
                </c:pt>
              </c:numCache>
            </c:numRef>
          </c:val>
        </c:ser>
        <c:dLbls>
          <c:showLegendKey val="0"/>
          <c:showVal val="0"/>
          <c:showCatName val="0"/>
          <c:showSerName val="0"/>
          <c:showPercent val="0"/>
          <c:showBubbleSize val="0"/>
        </c:dLbls>
        <c:gapWidth val="150"/>
        <c:axId val="-2133292776"/>
        <c:axId val="-2065218760"/>
      </c:barChart>
      <c:catAx>
        <c:axId val="-21332927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2065218760"/>
        <c:crosses val="autoZero"/>
        <c:auto val="1"/>
        <c:lblAlgn val="ctr"/>
        <c:lblOffset val="100"/>
        <c:tickLblSkip val="1"/>
        <c:tickMarkSkip val="1"/>
        <c:noMultiLvlLbl val="0"/>
      </c:catAx>
      <c:valAx>
        <c:axId val="-2065218760"/>
        <c:scaling>
          <c:orientation val="minMax"/>
        </c:scaling>
        <c:delete val="0"/>
        <c:axPos val="l"/>
        <c:majorGridlines>
          <c:spPr>
            <a:ln w="3175">
              <a:solidFill>
                <a:srgbClr val="000000"/>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2133292776"/>
        <c:crosses val="autoZero"/>
        <c:crossBetween val="between"/>
        <c:minorUnit val="0.005"/>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en-US"/>
    </a:p>
  </c:txPr>
  <c:printSettings>
    <c:headerFooter/>
    <c:pageMargins b="1.0" l="0.75" r="0.75" t="1.0"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800" b="1" i="0">
                <a:latin typeface="+mn-lt"/>
              </a:rPr>
              <a:t>People living</a:t>
            </a:r>
            <a:r>
              <a:rPr lang="en-US" sz="1800" b="1" i="0" baseline="0">
                <a:latin typeface="+mn-lt"/>
              </a:rPr>
              <a:t> in the UK</a:t>
            </a:r>
          </a:p>
          <a:p>
            <a:pPr>
              <a:defRPr sz="1400" b="1" i="0" u="none" strike="noStrike" baseline="0">
                <a:solidFill>
                  <a:srgbClr val="000000"/>
                </a:solidFill>
                <a:latin typeface="Arial"/>
                <a:ea typeface="Arial"/>
                <a:cs typeface="Arial"/>
              </a:defRPr>
            </a:pPr>
            <a:r>
              <a:rPr lang="en-US" sz="1800" b="1" i="0" baseline="0">
                <a:latin typeface="+mn-lt"/>
              </a:rPr>
              <a:t>born in South Africa</a:t>
            </a:r>
          </a:p>
          <a:p>
            <a:pPr>
              <a:defRPr sz="1400" b="1" i="0" u="none" strike="noStrike" baseline="0">
                <a:solidFill>
                  <a:srgbClr val="000000"/>
                </a:solidFill>
                <a:latin typeface="Arial"/>
                <a:ea typeface="Arial"/>
                <a:cs typeface="Arial"/>
              </a:defRPr>
            </a:pPr>
            <a:r>
              <a:rPr lang="en-US" sz="1800" b="1" i="0" baseline="0">
                <a:latin typeface="+mn-lt"/>
              </a:rPr>
              <a:t>or Zimbabwe</a:t>
            </a:r>
            <a:r>
              <a:rPr lang="en-US" sz="1800" b="1" i="0">
                <a:latin typeface="+mn-lt"/>
              </a:rPr>
              <a:t>,</a:t>
            </a:r>
            <a:r>
              <a:rPr lang="en-US" sz="1800" b="1" i="0" baseline="0">
                <a:latin typeface="+mn-lt"/>
              </a:rPr>
              <a:t> %</a:t>
            </a:r>
            <a:endParaRPr lang="en-US" sz="1800" b="1" i="0">
              <a:latin typeface="+mn-lt"/>
            </a:endParaRPr>
          </a:p>
        </c:rich>
      </c:tx>
      <c:layout>
        <c:manualLayout>
          <c:xMode val="edge"/>
          <c:yMode val="edge"/>
          <c:x val="0.477327327327327"/>
          <c:y val="0.0716417184694018"/>
        </c:manualLayout>
      </c:layout>
      <c:overlay val="1"/>
      <c:spPr>
        <a:noFill/>
        <a:ln w="25400">
          <a:noFill/>
        </a:ln>
      </c:spPr>
    </c:title>
    <c:autoTitleDeleted val="0"/>
    <c:plotArea>
      <c:layout>
        <c:manualLayout>
          <c:layoutTarget val="inner"/>
          <c:xMode val="edge"/>
          <c:yMode val="edge"/>
          <c:x val="0.0942408678115502"/>
          <c:y val="0.0858216006581267"/>
          <c:w val="0.876963631024148"/>
          <c:h val="0.722320131625338"/>
        </c:manualLayout>
      </c:layout>
      <c:barChart>
        <c:barDir val="col"/>
        <c:grouping val="clustered"/>
        <c:varyColors val="0"/>
        <c:ser>
          <c:idx val="0"/>
          <c:order val="0"/>
          <c:tx>
            <c:strRef>
              <c:f>g3.09!$A$2</c:f>
              <c:strCache>
                <c:ptCount val="1"/>
                <c:pt idx="0">
                  <c:v>South Africa &amp; Zimbabwe</c:v>
                </c:pt>
              </c:strCache>
            </c:strRef>
          </c:tx>
          <c:spPr>
            <a:solidFill>
              <a:srgbClr val="9999FF"/>
            </a:solidFill>
            <a:ln w="12700">
              <a:solidFill>
                <a:srgbClr val="000000"/>
              </a:solidFill>
              <a:prstDash val="solid"/>
            </a:ln>
          </c:spPr>
          <c:invertIfNegative val="0"/>
          <c:cat>
            <c:numRef>
              <c:f>g3.09!$B$1:$E$1</c:f>
              <c:numCache>
                <c:formatCode>General</c:formatCode>
                <c:ptCount val="4"/>
                <c:pt idx="0">
                  <c:v>2011.0</c:v>
                </c:pt>
                <c:pt idx="1">
                  <c:v>2012.0</c:v>
                </c:pt>
                <c:pt idx="2">
                  <c:v>2013.0</c:v>
                </c:pt>
                <c:pt idx="3">
                  <c:v>2014.0</c:v>
                </c:pt>
              </c:numCache>
            </c:numRef>
          </c:cat>
          <c:val>
            <c:numRef>
              <c:f>g3.09!$B$2:$E$2</c:f>
              <c:numCache>
                <c:formatCode>0.00</c:formatCode>
                <c:ptCount val="4"/>
                <c:pt idx="0">
                  <c:v>0.544200058307149</c:v>
                </c:pt>
                <c:pt idx="1">
                  <c:v>0.51799301835497</c:v>
                </c:pt>
                <c:pt idx="2">
                  <c:v>0.5274430201707</c:v>
                </c:pt>
                <c:pt idx="3">
                  <c:v>0.504035423798009</c:v>
                </c:pt>
              </c:numCache>
            </c:numRef>
          </c:val>
        </c:ser>
        <c:dLbls>
          <c:showLegendKey val="0"/>
          <c:showVal val="0"/>
          <c:showCatName val="0"/>
          <c:showSerName val="0"/>
          <c:showPercent val="0"/>
          <c:showBubbleSize val="0"/>
        </c:dLbls>
        <c:gapWidth val="150"/>
        <c:axId val="-2133625800"/>
        <c:axId val="-2067760232"/>
      </c:barChart>
      <c:catAx>
        <c:axId val="-21336258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2067760232"/>
        <c:crosses val="autoZero"/>
        <c:auto val="1"/>
        <c:lblAlgn val="ctr"/>
        <c:lblOffset val="100"/>
        <c:tickLblSkip val="1"/>
        <c:tickMarkSkip val="1"/>
        <c:noMultiLvlLbl val="0"/>
      </c:catAx>
      <c:valAx>
        <c:axId val="-2067760232"/>
        <c:scaling>
          <c:orientation val="minMax"/>
        </c:scaling>
        <c:delete val="0"/>
        <c:axPos val="l"/>
        <c:majorGridlines>
          <c:spPr>
            <a:ln w="3175">
              <a:solidFill>
                <a:srgbClr val="000000"/>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2133625800"/>
        <c:crosses val="autoZero"/>
        <c:crossBetween val="between"/>
        <c:minorUnit val="0.005"/>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en-US"/>
    </a:p>
  </c:txPr>
  <c:printSettings>
    <c:headerFooter/>
    <c:pageMargins b="1.0" l="0.75" r="0.75" t="1.0"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Living in the UK,</a:t>
            </a:r>
          </a:p>
          <a:p>
            <a:pPr>
              <a:defRPr/>
            </a:pPr>
            <a:r>
              <a:rPr lang="en-US"/>
              <a:t> % born outside</a:t>
            </a:r>
            <a:r>
              <a:rPr lang="en-US" baseline="0"/>
              <a:t> of the EU</a:t>
            </a:r>
            <a:endParaRPr lang="en-US"/>
          </a:p>
        </c:rich>
      </c:tx>
      <c:layout>
        <c:manualLayout>
          <c:xMode val="edge"/>
          <c:yMode val="edge"/>
          <c:x val="0.152880901098125"/>
          <c:y val="0.0694443586708524"/>
        </c:manualLayout>
      </c:layout>
      <c:overlay val="1"/>
      <c:spPr>
        <a:noFill/>
        <a:ln w="25400">
          <a:noFill/>
        </a:ln>
      </c:spPr>
    </c:title>
    <c:autoTitleDeleted val="0"/>
    <c:plotArea>
      <c:layout>
        <c:manualLayout>
          <c:layoutTarget val="inner"/>
          <c:xMode val="edge"/>
          <c:yMode val="edge"/>
          <c:x val="0.12053584565936"/>
          <c:y val="0.0456026783939179"/>
          <c:w val="0.84598306490551"/>
          <c:h val="0.840392216116488"/>
        </c:manualLayout>
      </c:layout>
      <c:barChart>
        <c:barDir val="col"/>
        <c:grouping val="clustered"/>
        <c:varyColors val="0"/>
        <c:ser>
          <c:idx val="0"/>
          <c:order val="0"/>
          <c:invertIfNegative val="0"/>
          <c:cat>
            <c:numRef>
              <c:f>g3.10!$C$2:$F$2</c:f>
              <c:numCache>
                <c:formatCode>General</c:formatCode>
                <c:ptCount val="4"/>
                <c:pt idx="0">
                  <c:v>2011.0</c:v>
                </c:pt>
                <c:pt idx="1">
                  <c:v>2012.0</c:v>
                </c:pt>
                <c:pt idx="2">
                  <c:v>2013.0</c:v>
                </c:pt>
                <c:pt idx="3">
                  <c:v>2014.0</c:v>
                </c:pt>
              </c:numCache>
            </c:numRef>
          </c:cat>
          <c:val>
            <c:numRef>
              <c:f>g3.10!$C$3:$F$3</c:f>
              <c:numCache>
                <c:formatCode>0.00%</c:formatCode>
                <c:ptCount val="4"/>
                <c:pt idx="0">
                  <c:v>0.0808525800913479</c:v>
                </c:pt>
                <c:pt idx="1">
                  <c:v>0.0815758570210575</c:v>
                </c:pt>
                <c:pt idx="2">
                  <c:v>0.0816098200300483</c:v>
                </c:pt>
                <c:pt idx="3">
                  <c:v>0.0824671042301291</c:v>
                </c:pt>
              </c:numCache>
            </c:numRef>
          </c:val>
        </c:ser>
        <c:dLbls>
          <c:showLegendKey val="0"/>
          <c:showVal val="0"/>
          <c:showCatName val="0"/>
          <c:showSerName val="0"/>
          <c:showPercent val="0"/>
          <c:showBubbleSize val="0"/>
        </c:dLbls>
        <c:gapWidth val="150"/>
        <c:axId val="-2067783352"/>
        <c:axId val="-2067780312"/>
      </c:barChart>
      <c:catAx>
        <c:axId val="-2067783352"/>
        <c:scaling>
          <c:orientation val="minMax"/>
        </c:scaling>
        <c:delete val="0"/>
        <c:axPos val="b"/>
        <c:numFmt formatCode="General" sourceLinked="1"/>
        <c:majorTickMark val="out"/>
        <c:minorTickMark val="none"/>
        <c:tickLblPos val="nextTo"/>
        <c:crossAx val="-2067780312"/>
        <c:crosses val="autoZero"/>
        <c:auto val="1"/>
        <c:lblAlgn val="ctr"/>
        <c:lblOffset val="100"/>
        <c:noMultiLvlLbl val="0"/>
      </c:catAx>
      <c:valAx>
        <c:axId val="-2067780312"/>
        <c:scaling>
          <c:orientation val="minMax"/>
        </c:scaling>
        <c:delete val="0"/>
        <c:axPos val="l"/>
        <c:majorGridlines/>
        <c:numFmt formatCode="0.00%" sourceLinked="1"/>
        <c:majorTickMark val="out"/>
        <c:minorTickMark val="none"/>
        <c:tickLblPos val="nextTo"/>
        <c:crossAx val="-2067783352"/>
        <c:crosses val="autoZero"/>
        <c:crossBetween val="between"/>
      </c:valAx>
    </c:plotArea>
    <c:plotVisOnly val="1"/>
    <c:dispBlanksAs val="gap"/>
    <c:showDLblsOverMax val="0"/>
  </c:chart>
  <c:printSettings>
    <c:headerFooter/>
    <c:pageMargins b="1.0" l="0.75" r="0.75" t="1.0"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800" b="1" i="0">
                <a:latin typeface="+mn-lt"/>
              </a:rPr>
              <a:t>People living</a:t>
            </a:r>
            <a:r>
              <a:rPr lang="en-US" sz="1800" b="1" i="0" baseline="0">
                <a:latin typeface="+mn-lt"/>
              </a:rPr>
              <a:t> in the UK</a:t>
            </a:r>
          </a:p>
          <a:p>
            <a:pPr>
              <a:defRPr sz="1400" b="1" i="0" u="none" strike="noStrike" baseline="0">
                <a:solidFill>
                  <a:srgbClr val="000000"/>
                </a:solidFill>
                <a:latin typeface="Arial"/>
                <a:ea typeface="Arial"/>
                <a:cs typeface="Arial"/>
              </a:defRPr>
            </a:pPr>
            <a:r>
              <a:rPr lang="en-US" sz="1800" b="1" i="0" baseline="0">
                <a:latin typeface="+mn-lt"/>
              </a:rPr>
              <a:t>born in Germany</a:t>
            </a:r>
            <a:r>
              <a:rPr lang="en-US" sz="1800" b="1" i="0">
                <a:latin typeface="+mn-lt"/>
              </a:rPr>
              <a:t>,</a:t>
            </a:r>
            <a:r>
              <a:rPr lang="en-US" sz="1800" b="1" i="0" baseline="0">
                <a:latin typeface="+mn-lt"/>
              </a:rPr>
              <a:t> %</a:t>
            </a:r>
            <a:endParaRPr lang="en-US" sz="1800" b="1" i="0">
              <a:latin typeface="+mn-lt"/>
            </a:endParaRPr>
          </a:p>
        </c:rich>
      </c:tx>
      <c:layout>
        <c:manualLayout>
          <c:xMode val="edge"/>
          <c:yMode val="edge"/>
          <c:x val="0.481994047619048"/>
          <c:y val="0.113432882200507"/>
        </c:manualLayout>
      </c:layout>
      <c:overlay val="1"/>
      <c:spPr>
        <a:noFill/>
        <a:ln w="25400">
          <a:noFill/>
        </a:ln>
      </c:spPr>
    </c:title>
    <c:autoTitleDeleted val="0"/>
    <c:plotArea>
      <c:layout>
        <c:manualLayout>
          <c:layoutTarget val="inner"/>
          <c:xMode val="edge"/>
          <c:yMode val="edge"/>
          <c:x val="0.0942408678115502"/>
          <c:y val="0.0858216006581267"/>
          <c:w val="0.876963631024148"/>
          <c:h val="0.722320131625338"/>
        </c:manualLayout>
      </c:layout>
      <c:barChart>
        <c:barDir val="col"/>
        <c:grouping val="clustered"/>
        <c:varyColors val="0"/>
        <c:ser>
          <c:idx val="0"/>
          <c:order val="0"/>
          <c:tx>
            <c:strRef>
              <c:f>g3.11!$A$2</c:f>
              <c:strCache>
                <c:ptCount val="1"/>
                <c:pt idx="0">
                  <c:v>Germany</c:v>
                </c:pt>
              </c:strCache>
            </c:strRef>
          </c:tx>
          <c:spPr>
            <a:solidFill>
              <a:srgbClr val="9999FF"/>
            </a:solidFill>
            <a:ln w="12700">
              <a:solidFill>
                <a:srgbClr val="000000"/>
              </a:solidFill>
              <a:prstDash val="solid"/>
            </a:ln>
          </c:spPr>
          <c:invertIfNegative val="0"/>
          <c:cat>
            <c:numRef>
              <c:f>g3.11!$B$1:$E$1</c:f>
              <c:numCache>
                <c:formatCode>General</c:formatCode>
                <c:ptCount val="4"/>
                <c:pt idx="0">
                  <c:v>2011.0</c:v>
                </c:pt>
                <c:pt idx="1">
                  <c:v>2012.0</c:v>
                </c:pt>
                <c:pt idx="2">
                  <c:v>2013.0</c:v>
                </c:pt>
                <c:pt idx="3">
                  <c:v>2014.0</c:v>
                </c:pt>
              </c:numCache>
            </c:numRef>
          </c:cat>
          <c:val>
            <c:numRef>
              <c:f>g3.11!$B$2:$E$2</c:f>
              <c:numCache>
                <c:formatCode>0.000</c:formatCode>
                <c:ptCount val="4"/>
                <c:pt idx="0">
                  <c:v>0.481033980110784</c:v>
                </c:pt>
                <c:pt idx="1">
                  <c:v>0.489036886894133</c:v>
                </c:pt>
                <c:pt idx="2">
                  <c:v>0.47469871815363</c:v>
                </c:pt>
                <c:pt idx="3">
                  <c:v>0.472631347548912</c:v>
                </c:pt>
              </c:numCache>
            </c:numRef>
          </c:val>
        </c:ser>
        <c:dLbls>
          <c:showLegendKey val="0"/>
          <c:showVal val="0"/>
          <c:showCatName val="0"/>
          <c:showSerName val="0"/>
          <c:showPercent val="0"/>
          <c:showBubbleSize val="0"/>
        </c:dLbls>
        <c:gapWidth val="150"/>
        <c:axId val="-2133025864"/>
        <c:axId val="-2067330824"/>
      </c:barChart>
      <c:catAx>
        <c:axId val="-21330258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2067330824"/>
        <c:crosses val="autoZero"/>
        <c:auto val="1"/>
        <c:lblAlgn val="ctr"/>
        <c:lblOffset val="100"/>
        <c:tickLblSkip val="1"/>
        <c:tickMarkSkip val="1"/>
        <c:noMultiLvlLbl val="0"/>
      </c:catAx>
      <c:valAx>
        <c:axId val="-2067330824"/>
        <c:scaling>
          <c:orientation val="minMax"/>
        </c:scaling>
        <c:delete val="0"/>
        <c:axPos val="l"/>
        <c:majorGridlines>
          <c:spPr>
            <a:ln w="3175">
              <a:solidFill>
                <a:srgbClr val="000000"/>
              </a:solidFill>
              <a:prstDash val="solid"/>
            </a:ln>
          </c:spPr>
        </c:majorGridlines>
        <c:numFmt formatCode="0.000"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2133025864"/>
        <c:crosses val="autoZero"/>
        <c:crossBetween val="between"/>
        <c:minorUnit val="0.005"/>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en-US"/>
    </a:p>
  </c:txPr>
  <c:printSettings>
    <c:headerFooter/>
    <c:pageMargins b="1.0" l="0.75" r="0.75" t="1.0"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800" b="1" i="0">
                <a:latin typeface="+mn-lt"/>
              </a:rPr>
              <a:t>People living</a:t>
            </a:r>
            <a:r>
              <a:rPr lang="en-US" sz="1800" b="1" i="0" baseline="0">
                <a:latin typeface="+mn-lt"/>
              </a:rPr>
              <a:t> in the UK</a:t>
            </a:r>
          </a:p>
          <a:p>
            <a:pPr>
              <a:defRPr sz="1400" b="1" i="0" u="none" strike="noStrike" baseline="0">
                <a:solidFill>
                  <a:srgbClr val="000000"/>
                </a:solidFill>
                <a:latin typeface="Arial"/>
                <a:ea typeface="Arial"/>
                <a:cs typeface="Arial"/>
              </a:defRPr>
            </a:pPr>
            <a:r>
              <a:rPr lang="en-US" sz="1800" b="1" i="0" baseline="0">
                <a:latin typeface="+mn-lt"/>
              </a:rPr>
              <a:t>born in China including</a:t>
            </a:r>
          </a:p>
          <a:p>
            <a:pPr>
              <a:defRPr sz="1400" b="1" i="0" u="none" strike="noStrike" baseline="0">
                <a:solidFill>
                  <a:srgbClr val="000000"/>
                </a:solidFill>
                <a:latin typeface="Arial"/>
                <a:ea typeface="Arial"/>
                <a:cs typeface="Arial"/>
              </a:defRPr>
            </a:pPr>
            <a:r>
              <a:rPr lang="en-US" sz="1800" b="1" i="0" baseline="0">
                <a:latin typeface="+mn-lt"/>
              </a:rPr>
              <a:t>Hong Kong</a:t>
            </a:r>
            <a:r>
              <a:rPr lang="en-US" sz="1800" b="1" i="0">
                <a:latin typeface="+mn-lt"/>
              </a:rPr>
              <a:t>,</a:t>
            </a:r>
            <a:r>
              <a:rPr lang="en-US" sz="1800" b="1" i="0" baseline="0">
                <a:latin typeface="+mn-lt"/>
              </a:rPr>
              <a:t> %</a:t>
            </a:r>
            <a:endParaRPr lang="en-US" sz="1800" b="1" i="0">
              <a:latin typeface="+mn-lt"/>
            </a:endParaRPr>
          </a:p>
        </c:rich>
      </c:tx>
      <c:layout>
        <c:manualLayout>
          <c:xMode val="edge"/>
          <c:yMode val="edge"/>
          <c:x val="0.432693953796316"/>
          <c:y val="0.197014836303357"/>
        </c:manualLayout>
      </c:layout>
      <c:overlay val="1"/>
      <c:spPr>
        <a:noFill/>
        <a:ln w="25400">
          <a:noFill/>
        </a:ln>
      </c:spPr>
    </c:title>
    <c:autoTitleDeleted val="0"/>
    <c:plotArea>
      <c:layout>
        <c:manualLayout>
          <c:layoutTarget val="inner"/>
          <c:xMode val="edge"/>
          <c:yMode val="edge"/>
          <c:x val="0.0942408678115502"/>
          <c:y val="0.0858216006581267"/>
          <c:w val="0.876963631024148"/>
          <c:h val="0.722320131625338"/>
        </c:manualLayout>
      </c:layout>
      <c:barChart>
        <c:barDir val="col"/>
        <c:grouping val="clustered"/>
        <c:varyColors val="0"/>
        <c:ser>
          <c:idx val="0"/>
          <c:order val="0"/>
          <c:tx>
            <c:strRef>
              <c:f>g3.12!$A$2</c:f>
              <c:strCache>
                <c:ptCount val="1"/>
                <c:pt idx="0">
                  <c:v>China &amp; Hong Kong</c:v>
                </c:pt>
              </c:strCache>
            </c:strRef>
          </c:tx>
          <c:spPr>
            <a:solidFill>
              <a:srgbClr val="9999FF"/>
            </a:solidFill>
            <a:ln w="12700">
              <a:solidFill>
                <a:srgbClr val="000000"/>
              </a:solidFill>
              <a:prstDash val="solid"/>
            </a:ln>
          </c:spPr>
          <c:invertIfNegative val="0"/>
          <c:cat>
            <c:numRef>
              <c:f>g3.12!$B$1:$E$1</c:f>
              <c:numCache>
                <c:formatCode>General</c:formatCode>
                <c:ptCount val="4"/>
                <c:pt idx="0">
                  <c:v>2011.0</c:v>
                </c:pt>
                <c:pt idx="1">
                  <c:v>2012.0</c:v>
                </c:pt>
                <c:pt idx="2">
                  <c:v>2013.0</c:v>
                </c:pt>
                <c:pt idx="3">
                  <c:v>2014.0</c:v>
                </c:pt>
              </c:numCache>
            </c:numRef>
          </c:cat>
          <c:val>
            <c:numRef>
              <c:f>g3.12!$B$2:$E$2</c:f>
              <c:numCache>
                <c:formatCode>0.000</c:formatCode>
                <c:ptCount val="4"/>
                <c:pt idx="0">
                  <c:v>0.353082180687376</c:v>
                </c:pt>
                <c:pt idx="1">
                  <c:v>0.316908772099159</c:v>
                </c:pt>
                <c:pt idx="2">
                  <c:v>0.305277626826072</c:v>
                </c:pt>
                <c:pt idx="3">
                  <c:v>0.307759947241152</c:v>
                </c:pt>
              </c:numCache>
            </c:numRef>
          </c:val>
        </c:ser>
        <c:dLbls>
          <c:showLegendKey val="0"/>
          <c:showVal val="0"/>
          <c:showCatName val="0"/>
          <c:showSerName val="0"/>
          <c:showPercent val="0"/>
          <c:showBubbleSize val="0"/>
        </c:dLbls>
        <c:gapWidth val="150"/>
        <c:axId val="-2133515464"/>
        <c:axId val="-2067323048"/>
      </c:barChart>
      <c:catAx>
        <c:axId val="-21335154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2067323048"/>
        <c:crosses val="autoZero"/>
        <c:auto val="1"/>
        <c:lblAlgn val="ctr"/>
        <c:lblOffset val="100"/>
        <c:tickLblSkip val="1"/>
        <c:tickMarkSkip val="1"/>
        <c:noMultiLvlLbl val="0"/>
      </c:catAx>
      <c:valAx>
        <c:axId val="-2067323048"/>
        <c:scaling>
          <c:orientation val="minMax"/>
        </c:scaling>
        <c:delete val="0"/>
        <c:axPos val="l"/>
        <c:majorGridlines>
          <c:spPr>
            <a:ln w="3175">
              <a:solidFill>
                <a:srgbClr val="000000"/>
              </a:solidFill>
              <a:prstDash val="solid"/>
            </a:ln>
          </c:spPr>
        </c:majorGridlines>
        <c:numFmt formatCode="0.000"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2133515464"/>
        <c:crosses val="autoZero"/>
        <c:crossBetween val="between"/>
        <c:minorUnit val="0.005"/>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en-US"/>
    </a:p>
  </c:txPr>
  <c:printSettings>
    <c:headerFooter/>
    <c:pageMargins b="1.0" l="0.75" r="0.75" t="1.0"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800" b="1" i="0">
                <a:latin typeface="+mn-lt"/>
              </a:rPr>
              <a:t>People</a:t>
            </a:r>
          </a:p>
          <a:p>
            <a:pPr>
              <a:defRPr sz="1400" b="1" i="0" u="none" strike="noStrike" baseline="0">
                <a:solidFill>
                  <a:srgbClr val="000000"/>
                </a:solidFill>
                <a:latin typeface="Arial"/>
                <a:ea typeface="Arial"/>
                <a:cs typeface="Arial"/>
              </a:defRPr>
            </a:pPr>
            <a:r>
              <a:rPr lang="en-US" sz="1800" b="1" i="0">
                <a:latin typeface="+mn-lt"/>
              </a:rPr>
              <a:t>living</a:t>
            </a:r>
            <a:endParaRPr lang="en-US" sz="1800" b="1" i="0" baseline="0">
              <a:latin typeface="+mn-lt"/>
            </a:endParaRPr>
          </a:p>
          <a:p>
            <a:pPr>
              <a:defRPr sz="1400" b="1" i="0" u="none" strike="noStrike" baseline="0">
                <a:solidFill>
                  <a:srgbClr val="000000"/>
                </a:solidFill>
                <a:latin typeface="Arial"/>
                <a:ea typeface="Arial"/>
                <a:cs typeface="Arial"/>
              </a:defRPr>
            </a:pPr>
            <a:r>
              <a:rPr lang="en-US" sz="1800" b="1" i="0" baseline="0">
                <a:latin typeface="+mn-lt"/>
              </a:rPr>
              <a:t>in the UK</a:t>
            </a:r>
          </a:p>
          <a:p>
            <a:pPr>
              <a:defRPr sz="1400" b="1" i="0" u="none" strike="noStrike" baseline="0">
                <a:solidFill>
                  <a:srgbClr val="000000"/>
                </a:solidFill>
                <a:latin typeface="Arial"/>
                <a:ea typeface="Arial"/>
                <a:cs typeface="Arial"/>
              </a:defRPr>
            </a:pPr>
            <a:r>
              <a:rPr lang="en-US" sz="1800" b="1" i="0" baseline="0">
                <a:latin typeface="+mn-lt"/>
              </a:rPr>
              <a:t>born in</a:t>
            </a:r>
          </a:p>
          <a:p>
            <a:pPr>
              <a:defRPr sz="1400" b="1" i="0" u="none" strike="noStrike" baseline="0">
                <a:solidFill>
                  <a:srgbClr val="000000"/>
                </a:solidFill>
                <a:latin typeface="Arial"/>
                <a:ea typeface="Arial"/>
                <a:cs typeface="Arial"/>
              </a:defRPr>
            </a:pPr>
            <a:r>
              <a:rPr lang="en-US" sz="1800" b="1" i="0" baseline="0">
                <a:latin typeface="+mn-lt"/>
              </a:rPr>
              <a:t>Jamaca</a:t>
            </a:r>
            <a:r>
              <a:rPr lang="en-US" sz="1800" b="1" i="0">
                <a:latin typeface="+mn-lt"/>
              </a:rPr>
              <a:t>,</a:t>
            </a:r>
            <a:r>
              <a:rPr lang="en-US" sz="1800" b="1" i="0" baseline="0">
                <a:latin typeface="+mn-lt"/>
              </a:rPr>
              <a:t> %</a:t>
            </a:r>
            <a:endParaRPr lang="en-US" sz="1800" b="1" i="0">
              <a:latin typeface="+mn-lt"/>
            </a:endParaRPr>
          </a:p>
        </c:rich>
      </c:tx>
      <c:layout>
        <c:manualLayout>
          <c:xMode val="edge"/>
          <c:yMode val="edge"/>
          <c:x val="0.736358842785101"/>
          <c:y val="0.0865671177994928"/>
        </c:manualLayout>
      </c:layout>
      <c:overlay val="1"/>
      <c:spPr>
        <a:noFill/>
        <a:ln w="25400">
          <a:noFill/>
        </a:ln>
      </c:spPr>
    </c:title>
    <c:autoTitleDeleted val="0"/>
    <c:plotArea>
      <c:layout>
        <c:manualLayout>
          <c:layoutTarget val="inner"/>
          <c:xMode val="edge"/>
          <c:yMode val="edge"/>
          <c:x val="0.0942408678115502"/>
          <c:y val="0.0858216006581267"/>
          <c:w val="0.876963631024148"/>
          <c:h val="0.722320131625338"/>
        </c:manualLayout>
      </c:layout>
      <c:barChart>
        <c:barDir val="col"/>
        <c:grouping val="clustered"/>
        <c:varyColors val="0"/>
        <c:ser>
          <c:idx val="0"/>
          <c:order val="0"/>
          <c:tx>
            <c:strRef>
              <c:f>g3.13!$A$2</c:f>
              <c:strCache>
                <c:ptCount val="1"/>
                <c:pt idx="0">
                  <c:v>Born in Jamaca</c:v>
                </c:pt>
              </c:strCache>
            </c:strRef>
          </c:tx>
          <c:spPr>
            <a:solidFill>
              <a:srgbClr val="9999FF"/>
            </a:solidFill>
            <a:ln w="12700">
              <a:solidFill>
                <a:srgbClr val="000000"/>
              </a:solidFill>
              <a:prstDash val="solid"/>
            </a:ln>
          </c:spPr>
          <c:invertIfNegative val="0"/>
          <c:cat>
            <c:numRef>
              <c:f>g3.13!$B$1:$E$1</c:f>
              <c:numCache>
                <c:formatCode>General</c:formatCode>
                <c:ptCount val="4"/>
                <c:pt idx="0">
                  <c:v>2011.0</c:v>
                </c:pt>
                <c:pt idx="1">
                  <c:v>2012.0</c:v>
                </c:pt>
                <c:pt idx="2">
                  <c:v>2013.0</c:v>
                </c:pt>
                <c:pt idx="3">
                  <c:v>2014.0</c:v>
                </c:pt>
              </c:numCache>
            </c:numRef>
          </c:cat>
          <c:val>
            <c:numRef>
              <c:f>g3.13!$B$2:$E$2</c:f>
              <c:numCache>
                <c:formatCode>0.000</c:formatCode>
                <c:ptCount val="4"/>
                <c:pt idx="0">
                  <c:v>0.231608953386674</c:v>
                </c:pt>
                <c:pt idx="1">
                  <c:v>0.233257725656741</c:v>
                </c:pt>
                <c:pt idx="2">
                  <c:v>0.234951890803312</c:v>
                </c:pt>
                <c:pt idx="3">
                  <c:v>0.21354771849386</c:v>
                </c:pt>
              </c:numCache>
            </c:numRef>
          </c:val>
        </c:ser>
        <c:dLbls>
          <c:showLegendKey val="0"/>
          <c:showVal val="0"/>
          <c:showCatName val="0"/>
          <c:showSerName val="0"/>
          <c:showPercent val="0"/>
          <c:showBubbleSize val="0"/>
        </c:dLbls>
        <c:gapWidth val="150"/>
        <c:axId val="-2067070904"/>
        <c:axId val="-2066415848"/>
      </c:barChart>
      <c:catAx>
        <c:axId val="-20670709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2066415848"/>
        <c:crosses val="autoZero"/>
        <c:auto val="1"/>
        <c:lblAlgn val="ctr"/>
        <c:lblOffset val="100"/>
        <c:tickLblSkip val="1"/>
        <c:tickMarkSkip val="1"/>
        <c:noMultiLvlLbl val="0"/>
      </c:catAx>
      <c:valAx>
        <c:axId val="-2066415848"/>
        <c:scaling>
          <c:orientation val="minMax"/>
        </c:scaling>
        <c:delete val="0"/>
        <c:axPos val="l"/>
        <c:majorGridlines>
          <c:spPr>
            <a:ln w="3175">
              <a:solidFill>
                <a:srgbClr val="000000"/>
              </a:solidFill>
              <a:prstDash val="solid"/>
            </a:ln>
          </c:spPr>
        </c:majorGridlines>
        <c:numFmt formatCode="0.000"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2067070904"/>
        <c:crosses val="autoZero"/>
        <c:crossBetween val="between"/>
        <c:minorUnit val="0.005"/>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en-US"/>
    </a:p>
  </c:txPr>
  <c:printSettings>
    <c:headerFooter/>
    <c:pageMargins b="1.0" l="0.75" r="0.75" t="1.0"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800" b="1" i="0">
                <a:latin typeface="+mn-lt"/>
              </a:rPr>
              <a:t>People</a:t>
            </a:r>
            <a:r>
              <a:rPr lang="en-US" sz="1800" b="1" i="0" baseline="0">
                <a:latin typeface="+mn-lt"/>
              </a:rPr>
              <a:t> </a:t>
            </a:r>
            <a:r>
              <a:rPr lang="en-US" sz="1800" b="1" i="0">
                <a:latin typeface="+mn-lt"/>
              </a:rPr>
              <a:t>living</a:t>
            </a:r>
            <a:r>
              <a:rPr lang="en-US" sz="1800" b="1" i="0" baseline="0">
                <a:latin typeface="+mn-lt"/>
              </a:rPr>
              <a:t> in the UK</a:t>
            </a:r>
          </a:p>
          <a:p>
            <a:pPr>
              <a:defRPr sz="1400" b="1" i="0" u="none" strike="noStrike" baseline="0">
                <a:solidFill>
                  <a:srgbClr val="000000"/>
                </a:solidFill>
                <a:latin typeface="Arial"/>
                <a:ea typeface="Arial"/>
                <a:cs typeface="Arial"/>
              </a:defRPr>
            </a:pPr>
            <a:r>
              <a:rPr lang="en-US" sz="1800" b="1" i="0" baseline="0">
                <a:latin typeface="+mn-lt"/>
              </a:rPr>
              <a:t>born in Australia or</a:t>
            </a:r>
          </a:p>
          <a:p>
            <a:pPr>
              <a:defRPr sz="1400" b="1" i="0" u="none" strike="noStrike" baseline="0">
                <a:solidFill>
                  <a:srgbClr val="000000"/>
                </a:solidFill>
                <a:latin typeface="Arial"/>
                <a:ea typeface="Arial"/>
                <a:cs typeface="Arial"/>
              </a:defRPr>
            </a:pPr>
            <a:r>
              <a:rPr lang="en-US" sz="1800" b="1" i="0" baseline="0">
                <a:latin typeface="+mn-lt"/>
              </a:rPr>
              <a:t>New Zealand</a:t>
            </a:r>
            <a:r>
              <a:rPr lang="en-US" sz="1800" b="1" i="0">
                <a:latin typeface="+mn-lt"/>
              </a:rPr>
              <a:t>,</a:t>
            </a:r>
            <a:r>
              <a:rPr lang="en-US" sz="1800" b="1" i="0" baseline="0">
                <a:latin typeface="+mn-lt"/>
              </a:rPr>
              <a:t> %</a:t>
            </a:r>
            <a:endParaRPr lang="en-US" sz="1800" b="1" i="0">
              <a:latin typeface="+mn-lt"/>
            </a:endParaRPr>
          </a:p>
        </c:rich>
      </c:tx>
      <c:layout>
        <c:manualLayout>
          <c:xMode val="edge"/>
          <c:yMode val="edge"/>
          <c:x val="0.127367247633372"/>
          <c:y val="0.131343243828137"/>
        </c:manualLayout>
      </c:layout>
      <c:overlay val="1"/>
      <c:spPr>
        <a:noFill/>
        <a:ln w="25400">
          <a:noFill/>
        </a:ln>
      </c:spPr>
    </c:title>
    <c:autoTitleDeleted val="0"/>
    <c:plotArea>
      <c:layout>
        <c:manualLayout>
          <c:layoutTarget val="inner"/>
          <c:xMode val="edge"/>
          <c:yMode val="edge"/>
          <c:x val="0.0942408678115502"/>
          <c:y val="0.0858216006581267"/>
          <c:w val="0.876963631024148"/>
          <c:h val="0.722320131625338"/>
        </c:manualLayout>
      </c:layout>
      <c:barChart>
        <c:barDir val="col"/>
        <c:grouping val="clustered"/>
        <c:varyColors val="0"/>
        <c:ser>
          <c:idx val="0"/>
          <c:order val="0"/>
          <c:tx>
            <c:strRef>
              <c:f>g3.14!$A$2</c:f>
              <c:strCache>
                <c:ptCount val="1"/>
                <c:pt idx="0">
                  <c:v>Australasia</c:v>
                </c:pt>
              </c:strCache>
            </c:strRef>
          </c:tx>
          <c:spPr>
            <a:solidFill>
              <a:srgbClr val="9999FF"/>
            </a:solidFill>
            <a:ln w="12700">
              <a:solidFill>
                <a:srgbClr val="000000"/>
              </a:solidFill>
              <a:prstDash val="solid"/>
            </a:ln>
          </c:spPr>
          <c:invertIfNegative val="0"/>
          <c:cat>
            <c:numRef>
              <c:f>g3.14!$B$1:$E$1</c:f>
              <c:numCache>
                <c:formatCode>General</c:formatCode>
                <c:ptCount val="4"/>
                <c:pt idx="0">
                  <c:v>2011.0</c:v>
                </c:pt>
                <c:pt idx="1">
                  <c:v>2012.0</c:v>
                </c:pt>
                <c:pt idx="2">
                  <c:v>2013.0</c:v>
                </c:pt>
                <c:pt idx="3">
                  <c:v>2014.0</c:v>
                </c:pt>
              </c:numCache>
            </c:numRef>
          </c:cat>
          <c:val>
            <c:numRef>
              <c:f>g3.14!$B$2:$E$2</c:f>
              <c:numCache>
                <c:formatCode>0.00</c:formatCode>
                <c:ptCount val="4"/>
                <c:pt idx="0">
                  <c:v>0.267241100061546</c:v>
                </c:pt>
                <c:pt idx="1">
                  <c:v>0.263822531087624</c:v>
                </c:pt>
                <c:pt idx="2">
                  <c:v>0.279704631908704</c:v>
                </c:pt>
                <c:pt idx="3">
                  <c:v>0.296768520553968</c:v>
                </c:pt>
              </c:numCache>
            </c:numRef>
          </c:val>
        </c:ser>
        <c:dLbls>
          <c:showLegendKey val="0"/>
          <c:showVal val="0"/>
          <c:showCatName val="0"/>
          <c:showSerName val="0"/>
          <c:showPercent val="0"/>
          <c:showBubbleSize val="0"/>
        </c:dLbls>
        <c:gapWidth val="150"/>
        <c:axId val="-2064892200"/>
        <c:axId val="-2064888824"/>
      </c:barChart>
      <c:catAx>
        <c:axId val="-20648922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2064888824"/>
        <c:crosses val="autoZero"/>
        <c:auto val="1"/>
        <c:lblAlgn val="ctr"/>
        <c:lblOffset val="100"/>
        <c:tickLblSkip val="1"/>
        <c:tickMarkSkip val="1"/>
        <c:noMultiLvlLbl val="0"/>
      </c:catAx>
      <c:valAx>
        <c:axId val="-2064888824"/>
        <c:scaling>
          <c:orientation val="minMax"/>
        </c:scaling>
        <c:delete val="0"/>
        <c:axPos val="l"/>
        <c:majorGridlines>
          <c:spPr>
            <a:ln w="3175">
              <a:solidFill>
                <a:srgbClr val="000000"/>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2064892200"/>
        <c:crosses val="autoZero"/>
        <c:crossBetween val="between"/>
        <c:minorUnit val="0.005"/>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en-US"/>
    </a:p>
  </c:txPr>
  <c:printSettings>
    <c:headerFooter/>
    <c:pageMargins b="1.0" l="0.75" r="0.75" t="1.0"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800" b="1" i="0">
                <a:latin typeface="+mn-lt"/>
              </a:rPr>
              <a:t>People</a:t>
            </a:r>
            <a:r>
              <a:rPr lang="en-US" sz="1800" b="1" i="0" baseline="0">
                <a:latin typeface="+mn-lt"/>
              </a:rPr>
              <a:t> </a:t>
            </a:r>
            <a:r>
              <a:rPr lang="en-US" sz="1800" b="1" i="0">
                <a:latin typeface="+mn-lt"/>
              </a:rPr>
              <a:t>living</a:t>
            </a:r>
            <a:r>
              <a:rPr lang="en-US" sz="1800" b="1" i="0" baseline="0">
                <a:latin typeface="+mn-lt"/>
              </a:rPr>
              <a:t> in the UK</a:t>
            </a:r>
          </a:p>
          <a:p>
            <a:pPr>
              <a:defRPr sz="1400" b="1" i="0" u="none" strike="noStrike" baseline="0">
                <a:solidFill>
                  <a:srgbClr val="000000"/>
                </a:solidFill>
                <a:latin typeface="Arial"/>
                <a:ea typeface="Arial"/>
                <a:cs typeface="Arial"/>
              </a:defRPr>
            </a:pPr>
            <a:r>
              <a:rPr lang="en-US" sz="1800" b="1" i="0" baseline="0">
                <a:latin typeface="+mn-lt"/>
              </a:rPr>
              <a:t>born in the</a:t>
            </a:r>
          </a:p>
          <a:p>
            <a:pPr>
              <a:defRPr sz="1400" b="1" i="0" u="none" strike="noStrike" baseline="0">
                <a:solidFill>
                  <a:srgbClr val="000000"/>
                </a:solidFill>
                <a:latin typeface="Arial"/>
                <a:ea typeface="Arial"/>
                <a:cs typeface="Arial"/>
              </a:defRPr>
            </a:pPr>
            <a:r>
              <a:rPr lang="en-US" sz="1800" b="1" i="0" baseline="0">
                <a:latin typeface="+mn-lt"/>
              </a:rPr>
              <a:t>USA</a:t>
            </a:r>
            <a:r>
              <a:rPr lang="en-US" sz="1800" b="1" i="0">
                <a:latin typeface="+mn-lt"/>
              </a:rPr>
              <a:t>,</a:t>
            </a:r>
            <a:r>
              <a:rPr lang="en-US" sz="1800" b="1" i="0" baseline="0">
                <a:latin typeface="+mn-lt"/>
              </a:rPr>
              <a:t> %</a:t>
            </a:r>
            <a:endParaRPr lang="en-US" sz="1800" b="1" i="0">
              <a:latin typeface="+mn-lt"/>
            </a:endParaRPr>
          </a:p>
        </c:rich>
      </c:tx>
      <c:layout>
        <c:manualLayout>
          <c:xMode val="edge"/>
          <c:yMode val="edge"/>
          <c:x val="0.478501872659176"/>
          <c:y val="0.080597071243473"/>
        </c:manualLayout>
      </c:layout>
      <c:overlay val="1"/>
      <c:spPr>
        <a:noFill/>
        <a:ln w="25400">
          <a:noFill/>
        </a:ln>
      </c:spPr>
    </c:title>
    <c:autoTitleDeleted val="0"/>
    <c:plotArea>
      <c:layout>
        <c:manualLayout>
          <c:layoutTarget val="inner"/>
          <c:xMode val="edge"/>
          <c:yMode val="edge"/>
          <c:x val="0.0942408678115502"/>
          <c:y val="0.0858216006581267"/>
          <c:w val="0.876963631024148"/>
          <c:h val="0.722320131625338"/>
        </c:manualLayout>
      </c:layout>
      <c:barChart>
        <c:barDir val="col"/>
        <c:grouping val="clustered"/>
        <c:varyColors val="0"/>
        <c:ser>
          <c:idx val="0"/>
          <c:order val="0"/>
          <c:tx>
            <c:strRef>
              <c:f>g3.15!$A$2</c:f>
              <c:strCache>
                <c:ptCount val="1"/>
                <c:pt idx="0">
                  <c:v>United States of America</c:v>
                </c:pt>
              </c:strCache>
            </c:strRef>
          </c:tx>
          <c:spPr>
            <a:solidFill>
              <a:srgbClr val="9999FF"/>
            </a:solidFill>
            <a:ln w="12700">
              <a:solidFill>
                <a:srgbClr val="000000"/>
              </a:solidFill>
              <a:prstDash val="solid"/>
            </a:ln>
          </c:spPr>
          <c:invertIfNegative val="0"/>
          <c:cat>
            <c:numRef>
              <c:f>g3.15!$B$1:$E$1</c:f>
              <c:numCache>
                <c:formatCode>General</c:formatCode>
                <c:ptCount val="4"/>
                <c:pt idx="0">
                  <c:v>2011.0</c:v>
                </c:pt>
                <c:pt idx="1">
                  <c:v>2012.0</c:v>
                </c:pt>
                <c:pt idx="2">
                  <c:v>2013.0</c:v>
                </c:pt>
                <c:pt idx="3">
                  <c:v>2014.0</c:v>
                </c:pt>
              </c:numCache>
            </c:numRef>
          </c:cat>
          <c:val>
            <c:numRef>
              <c:f>g3.15!$B$2:$E$2</c:f>
              <c:numCache>
                <c:formatCode>0.00</c:formatCode>
                <c:ptCount val="4"/>
                <c:pt idx="0">
                  <c:v>0.306112532797771</c:v>
                </c:pt>
                <c:pt idx="1">
                  <c:v>0.349082251500088</c:v>
                </c:pt>
                <c:pt idx="2">
                  <c:v>0.318064124284755</c:v>
                </c:pt>
                <c:pt idx="3">
                  <c:v>0.293628112929058</c:v>
                </c:pt>
              </c:numCache>
            </c:numRef>
          </c:val>
        </c:ser>
        <c:dLbls>
          <c:showLegendKey val="0"/>
          <c:showVal val="0"/>
          <c:showCatName val="0"/>
          <c:showSerName val="0"/>
          <c:showPercent val="0"/>
          <c:showBubbleSize val="0"/>
        </c:dLbls>
        <c:gapWidth val="150"/>
        <c:axId val="2091778968"/>
        <c:axId val="-2067150616"/>
      </c:barChart>
      <c:catAx>
        <c:axId val="2091778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2067150616"/>
        <c:crosses val="autoZero"/>
        <c:auto val="1"/>
        <c:lblAlgn val="ctr"/>
        <c:lblOffset val="100"/>
        <c:tickLblSkip val="1"/>
        <c:tickMarkSkip val="1"/>
        <c:noMultiLvlLbl val="0"/>
      </c:catAx>
      <c:valAx>
        <c:axId val="-2067150616"/>
        <c:scaling>
          <c:orientation val="minMax"/>
        </c:scaling>
        <c:delete val="0"/>
        <c:axPos val="l"/>
        <c:majorGridlines>
          <c:spPr>
            <a:ln w="3175">
              <a:solidFill>
                <a:srgbClr val="000000"/>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2091778968"/>
        <c:crosses val="autoZero"/>
        <c:crossBetween val="between"/>
        <c:minorUnit val="0.005"/>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en-US"/>
    </a:p>
  </c:txPr>
  <c:printSettings>
    <c:headerFooter/>
    <c:pageMargins b="1.0" l="0.75" r="0.75" t="1.0"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Overseas born non-British residents</a:t>
            </a:r>
            <a:r>
              <a:rPr lang="en-US" baseline="0"/>
              <a:t> by reason to migrate in 2014, UK</a:t>
            </a:r>
            <a:endParaRPr lang="en-US"/>
          </a:p>
        </c:rich>
      </c:tx>
      <c:layout/>
      <c:overlay val="0"/>
      <c:spPr>
        <a:noFill/>
        <a:ln w="25400">
          <a:noFill/>
        </a:ln>
      </c:spPr>
    </c:title>
    <c:autoTitleDeleted val="0"/>
    <c:plotArea>
      <c:layout/>
      <c:barChart>
        <c:barDir val="bar"/>
        <c:grouping val="clustered"/>
        <c:varyColors val="0"/>
        <c:ser>
          <c:idx val="0"/>
          <c:order val="0"/>
          <c:invertIfNegative val="0"/>
          <c:cat>
            <c:strRef>
              <c:f>g3.20!$A$2:$A$5</c:f>
              <c:strCache>
                <c:ptCount val="4"/>
                <c:pt idx="0">
                  <c:v>Work Related</c:v>
                </c:pt>
                <c:pt idx="1">
                  <c:v>Accompany / Join</c:v>
                </c:pt>
                <c:pt idx="2">
                  <c:v>Other</c:v>
                </c:pt>
                <c:pt idx="3">
                  <c:v>Formal Study</c:v>
                </c:pt>
              </c:strCache>
            </c:strRef>
          </c:cat>
          <c:val>
            <c:numRef>
              <c:f>g3.20!$B$2:$B$5</c:f>
              <c:numCache>
                <c:formatCode>_-* #,##0_-;\-* #,##0_-;_-* "-"??_-;_-@_-</c:formatCode>
                <c:ptCount val="4"/>
                <c:pt idx="0">
                  <c:v>1.79E6</c:v>
                </c:pt>
                <c:pt idx="1">
                  <c:v>1.561E6</c:v>
                </c:pt>
                <c:pt idx="2">
                  <c:v>811000.0</c:v>
                </c:pt>
                <c:pt idx="3">
                  <c:v>767000.0</c:v>
                </c:pt>
              </c:numCache>
            </c:numRef>
          </c:val>
        </c:ser>
        <c:dLbls>
          <c:showLegendKey val="0"/>
          <c:showVal val="0"/>
          <c:showCatName val="0"/>
          <c:showSerName val="0"/>
          <c:showPercent val="0"/>
          <c:showBubbleSize val="0"/>
        </c:dLbls>
        <c:gapWidth val="150"/>
        <c:axId val="-2132873288"/>
        <c:axId val="-2067346344"/>
      </c:barChart>
      <c:catAx>
        <c:axId val="-2132873288"/>
        <c:scaling>
          <c:orientation val="minMax"/>
        </c:scaling>
        <c:delete val="0"/>
        <c:axPos val="l"/>
        <c:numFmt formatCode="General" sourceLinked="1"/>
        <c:majorTickMark val="out"/>
        <c:minorTickMark val="none"/>
        <c:tickLblPos val="nextTo"/>
        <c:crossAx val="-2067346344"/>
        <c:crosses val="autoZero"/>
        <c:auto val="1"/>
        <c:lblAlgn val="ctr"/>
        <c:lblOffset val="100"/>
        <c:noMultiLvlLbl val="0"/>
      </c:catAx>
      <c:valAx>
        <c:axId val="-2067346344"/>
        <c:scaling>
          <c:orientation val="minMax"/>
        </c:scaling>
        <c:delete val="0"/>
        <c:axPos val="b"/>
        <c:majorGridlines/>
        <c:numFmt formatCode="_-* #,##0_-;\-* #,##0_-;_-* &quot;-&quot;??_-;_-@_-" sourceLinked="1"/>
        <c:majorTickMark val="out"/>
        <c:minorTickMark val="none"/>
        <c:tickLblPos val="nextTo"/>
        <c:crossAx val="-2132873288"/>
        <c:crosses val="autoZero"/>
        <c:crossBetween val="between"/>
      </c:valAx>
    </c:plotArea>
    <c:plotVisOnly val="1"/>
    <c:dispBlanksAs val="gap"/>
    <c:showDLblsOverMax val="0"/>
  </c:chart>
  <c:printSettings>
    <c:headerFooter/>
    <c:pageMargins b="1.0" l="0.75" r="0.75" t="1.0"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Overseas born</a:t>
            </a:r>
          </a:p>
          <a:p>
            <a:pPr>
              <a:defRPr/>
            </a:pPr>
            <a:r>
              <a:rPr lang="en-US"/>
              <a:t>non-British</a:t>
            </a:r>
          </a:p>
          <a:p>
            <a:pPr>
              <a:defRPr/>
            </a:pPr>
            <a:r>
              <a:rPr lang="en-US"/>
              <a:t>residents</a:t>
            </a:r>
            <a:endParaRPr lang="en-US" baseline="0"/>
          </a:p>
          <a:p>
            <a:pPr>
              <a:defRPr/>
            </a:pPr>
            <a:r>
              <a:rPr lang="en-US" baseline="0"/>
              <a:t>by country</a:t>
            </a:r>
          </a:p>
          <a:p>
            <a:pPr>
              <a:defRPr/>
            </a:pPr>
            <a:r>
              <a:rPr lang="en-US" baseline="0"/>
              <a:t>of nationality</a:t>
            </a:r>
          </a:p>
          <a:p>
            <a:pPr>
              <a:defRPr/>
            </a:pPr>
            <a:r>
              <a:rPr lang="en-US" baseline="0"/>
              <a:t>in 2014, UK</a:t>
            </a:r>
            <a:endParaRPr lang="en-US"/>
          </a:p>
        </c:rich>
      </c:tx>
      <c:layout>
        <c:manualLayout>
          <c:xMode val="edge"/>
          <c:yMode val="edge"/>
          <c:x val="0.630822359970961"/>
          <c:y val="0.0984042784125669"/>
        </c:manualLayout>
      </c:layout>
      <c:overlay val="1"/>
      <c:spPr>
        <a:noFill/>
        <a:ln w="25400">
          <a:noFill/>
        </a:ln>
      </c:spPr>
    </c:title>
    <c:autoTitleDeleted val="0"/>
    <c:plotArea>
      <c:layout>
        <c:manualLayout>
          <c:layoutTarget val="inner"/>
          <c:xMode val="edge"/>
          <c:yMode val="edge"/>
          <c:x val="0.22169845362012"/>
          <c:y val="0.0337711069418386"/>
          <c:w val="0.735850186483802"/>
          <c:h val="0.823639774859287"/>
        </c:manualLayout>
      </c:layout>
      <c:barChart>
        <c:barDir val="bar"/>
        <c:grouping val="clustered"/>
        <c:varyColors val="0"/>
        <c:ser>
          <c:idx val="0"/>
          <c:order val="0"/>
          <c:invertIfNegative val="0"/>
          <c:cat>
            <c:strRef>
              <c:f>g3.21!$B$3:$B$12</c:f>
              <c:strCache>
                <c:ptCount val="10"/>
                <c:pt idx="0">
                  <c:v>Poland</c:v>
                </c:pt>
                <c:pt idx="1">
                  <c:v>India</c:v>
                </c:pt>
                <c:pt idx="2">
                  <c:v>Republic of Ireland</c:v>
                </c:pt>
                <c:pt idx="3">
                  <c:v>Pakistan</c:v>
                </c:pt>
                <c:pt idx="4">
                  <c:v>Romania</c:v>
                </c:pt>
                <c:pt idx="5">
                  <c:v>Portugal</c:v>
                </c:pt>
                <c:pt idx="6">
                  <c:v>Italy</c:v>
                </c:pt>
                <c:pt idx="7">
                  <c:v>France</c:v>
                </c:pt>
                <c:pt idx="8">
                  <c:v>Lithuania</c:v>
                </c:pt>
                <c:pt idx="9">
                  <c:v>United States of America</c:v>
                </c:pt>
              </c:strCache>
            </c:strRef>
          </c:cat>
          <c:val>
            <c:numRef>
              <c:f>g3.21!$C$3:$C$12</c:f>
              <c:numCache>
                <c:formatCode>_-* #,##0_-;\-* #,##0_-;_-* "-"??_-;_-@_-</c:formatCode>
                <c:ptCount val="10"/>
                <c:pt idx="0">
                  <c:v>756000.0</c:v>
                </c:pt>
                <c:pt idx="1">
                  <c:v>329000.0</c:v>
                </c:pt>
                <c:pt idx="2">
                  <c:v>313000.0</c:v>
                </c:pt>
                <c:pt idx="3">
                  <c:v>185000.0</c:v>
                </c:pt>
                <c:pt idx="4">
                  <c:v>154000.0</c:v>
                </c:pt>
                <c:pt idx="5">
                  <c:v>117000.0</c:v>
                </c:pt>
                <c:pt idx="6">
                  <c:v>124000.0</c:v>
                </c:pt>
                <c:pt idx="7">
                  <c:v>117000.0</c:v>
                </c:pt>
                <c:pt idx="8">
                  <c:v>134000.0</c:v>
                </c:pt>
                <c:pt idx="9">
                  <c:v>114000.0</c:v>
                </c:pt>
              </c:numCache>
            </c:numRef>
          </c:val>
        </c:ser>
        <c:dLbls>
          <c:showLegendKey val="0"/>
          <c:showVal val="0"/>
          <c:showCatName val="0"/>
          <c:showSerName val="0"/>
          <c:showPercent val="0"/>
          <c:showBubbleSize val="0"/>
        </c:dLbls>
        <c:gapWidth val="150"/>
        <c:axId val="-2064998776"/>
        <c:axId val="-2064995768"/>
      </c:barChart>
      <c:catAx>
        <c:axId val="-2064998776"/>
        <c:scaling>
          <c:orientation val="minMax"/>
        </c:scaling>
        <c:delete val="0"/>
        <c:axPos val="l"/>
        <c:numFmt formatCode="General" sourceLinked="1"/>
        <c:majorTickMark val="out"/>
        <c:minorTickMark val="none"/>
        <c:tickLblPos val="nextTo"/>
        <c:crossAx val="-2064995768"/>
        <c:crosses val="autoZero"/>
        <c:auto val="1"/>
        <c:lblAlgn val="ctr"/>
        <c:lblOffset val="100"/>
        <c:noMultiLvlLbl val="0"/>
      </c:catAx>
      <c:valAx>
        <c:axId val="-2064995768"/>
        <c:scaling>
          <c:orientation val="minMax"/>
        </c:scaling>
        <c:delete val="0"/>
        <c:axPos val="b"/>
        <c:majorGridlines/>
        <c:numFmt formatCode="_-* #,##0_-;\-* #,##0_-;_-* &quot;-&quot;??_-;_-@_-" sourceLinked="1"/>
        <c:majorTickMark val="out"/>
        <c:minorTickMark val="none"/>
        <c:tickLblPos val="nextTo"/>
        <c:txPr>
          <a:bodyPr rot="-5400000" vert="horz"/>
          <a:lstStyle/>
          <a:p>
            <a:pPr>
              <a:defRPr/>
            </a:pPr>
            <a:endParaRPr lang="en-US"/>
          </a:p>
        </c:txPr>
        <c:crossAx val="-2064998776"/>
        <c:crosses val="autoZero"/>
        <c:crossBetween val="between"/>
      </c:valAx>
    </c:plotArea>
    <c:plotVisOnly val="1"/>
    <c:dispBlanksAs val="gap"/>
    <c:showDLblsOverMax val="0"/>
  </c:chart>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543237250554324"/>
          <c:y val="0.0363636824823489"/>
          <c:w val="0.637472283813747"/>
          <c:h val="0.872728379576374"/>
        </c:manualLayout>
      </c:layout>
      <c:areaChart>
        <c:grouping val="percentStacked"/>
        <c:varyColors val="0"/>
        <c:ser>
          <c:idx val="0"/>
          <c:order val="0"/>
          <c:tx>
            <c:strRef>
              <c:f>g3.00b!$A$2</c:f>
              <c:strCache>
                <c:ptCount val="1"/>
                <c:pt idx="0">
                  <c:v>Not BRI born %</c:v>
                </c:pt>
              </c:strCache>
            </c:strRef>
          </c:tx>
          <c:cat>
            <c:numRef>
              <c:f>g3.00b!$B$1:$S$1</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g3.00b!$B$2:$S$2</c:f>
              <c:numCache>
                <c:formatCode>General</c:formatCode>
                <c:ptCount val="18"/>
                <c:pt idx="0">
                  <c:v>0.908008209673219</c:v>
                </c:pt>
                <c:pt idx="1">
                  <c:v>0.525356245193982</c:v>
                </c:pt>
                <c:pt idx="2">
                  <c:v>0.746524269302512</c:v>
                </c:pt>
                <c:pt idx="3">
                  <c:v>0.898110806095853</c:v>
                </c:pt>
                <c:pt idx="4">
                  <c:v>1.008737391287489</c:v>
                </c:pt>
                <c:pt idx="5">
                  <c:v>1.14783222032391</c:v>
                </c:pt>
                <c:pt idx="6">
                  <c:v>1.42075072217673</c:v>
                </c:pt>
                <c:pt idx="7">
                  <c:v>1.459538635416727</c:v>
                </c:pt>
                <c:pt idx="8">
                  <c:v>2.615847630149513</c:v>
                </c:pt>
                <c:pt idx="9">
                  <c:v>1.628463414188216</c:v>
                </c:pt>
                <c:pt idx="10">
                  <c:v>2.349347557695351</c:v>
                </c:pt>
                <c:pt idx="11">
                  <c:v>3.010338720828746</c:v>
                </c:pt>
                <c:pt idx="12">
                  <c:v>3.411968030819502</c:v>
                </c:pt>
                <c:pt idx="13">
                  <c:v>4.815849039266346</c:v>
                </c:pt>
                <c:pt idx="14">
                  <c:v>5.139200429240588</c:v>
                </c:pt>
                <c:pt idx="15">
                  <c:v>5.745030347205613</c:v>
                </c:pt>
                <c:pt idx="16">
                  <c:v>7.533255987806233</c:v>
                </c:pt>
                <c:pt idx="17">
                  <c:v>12.08426444830129</c:v>
                </c:pt>
              </c:numCache>
            </c:numRef>
          </c:val>
        </c:ser>
        <c:ser>
          <c:idx val="1"/>
          <c:order val="1"/>
          <c:tx>
            <c:strRef>
              <c:f>g3.00b!$A$3</c:f>
              <c:strCache>
                <c:ptCount val="1"/>
                <c:pt idx="0">
                  <c:v>BRI born %</c:v>
                </c:pt>
              </c:strCache>
            </c:strRef>
          </c:tx>
          <c:cat>
            <c:numRef>
              <c:f>g3.00b!$B$1:$S$1</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g3.00b!$B$3:$S$3</c:f>
              <c:numCache>
                <c:formatCode>General</c:formatCode>
                <c:ptCount val="18"/>
                <c:pt idx="0">
                  <c:v>99.09199179032678</c:v>
                </c:pt>
                <c:pt idx="1">
                  <c:v>99.47464375480602</c:v>
                </c:pt>
                <c:pt idx="2">
                  <c:v>99.25347573069749</c:v>
                </c:pt>
                <c:pt idx="3">
                  <c:v>99.10188919390414</c:v>
                </c:pt>
                <c:pt idx="4">
                  <c:v>98.9912626087125</c:v>
                </c:pt>
                <c:pt idx="5">
                  <c:v>98.85216777967609</c:v>
                </c:pt>
                <c:pt idx="6">
                  <c:v>98.57924927782327</c:v>
                </c:pt>
                <c:pt idx="7">
                  <c:v>98.54046136458328</c:v>
                </c:pt>
                <c:pt idx="8">
                  <c:v>97.38415236985048</c:v>
                </c:pt>
                <c:pt idx="9">
                  <c:v>98.37153658581178</c:v>
                </c:pt>
                <c:pt idx="10">
                  <c:v>97.65065244230465</c:v>
                </c:pt>
                <c:pt idx="11">
                  <c:v>96.98966127917125</c:v>
                </c:pt>
                <c:pt idx="12">
                  <c:v>96.58803196918049</c:v>
                </c:pt>
                <c:pt idx="13">
                  <c:v>95.18415096073366</c:v>
                </c:pt>
                <c:pt idx="14">
                  <c:v>94.86079957075941</c:v>
                </c:pt>
                <c:pt idx="15">
                  <c:v>94.25496965279438</c:v>
                </c:pt>
                <c:pt idx="16">
                  <c:v>92.46674401219377</c:v>
                </c:pt>
                <c:pt idx="17">
                  <c:v>87.9157355516987</c:v>
                </c:pt>
              </c:numCache>
            </c:numRef>
          </c:val>
        </c:ser>
        <c:dLbls>
          <c:showLegendKey val="0"/>
          <c:showVal val="0"/>
          <c:showCatName val="0"/>
          <c:showSerName val="0"/>
          <c:showPercent val="0"/>
          <c:showBubbleSize val="0"/>
        </c:dLbls>
        <c:axId val="2138125608"/>
        <c:axId val="-2133230568"/>
      </c:areaChart>
      <c:catAx>
        <c:axId val="2138125608"/>
        <c:scaling>
          <c:orientation val="minMax"/>
        </c:scaling>
        <c:delete val="0"/>
        <c:axPos val="b"/>
        <c:numFmt formatCode="General" sourceLinked="1"/>
        <c:majorTickMark val="out"/>
        <c:minorTickMark val="none"/>
        <c:tickLblPos val="nextTo"/>
        <c:crossAx val="-2133230568"/>
        <c:crosses val="autoZero"/>
        <c:auto val="1"/>
        <c:lblAlgn val="ctr"/>
        <c:lblOffset val="100"/>
        <c:tickLblSkip val="1"/>
        <c:noMultiLvlLbl val="0"/>
      </c:catAx>
      <c:valAx>
        <c:axId val="-2133230568"/>
        <c:scaling>
          <c:orientation val="minMax"/>
        </c:scaling>
        <c:delete val="0"/>
        <c:axPos val="l"/>
        <c:majorGridlines/>
        <c:numFmt formatCode="0%" sourceLinked="1"/>
        <c:majorTickMark val="out"/>
        <c:minorTickMark val="none"/>
        <c:tickLblPos val="nextTo"/>
        <c:crossAx val="2138125608"/>
        <c:crosses val="autoZero"/>
        <c:crossBetween val="midCat"/>
      </c:valAx>
    </c:plotArea>
    <c:legend>
      <c:legendPos val="r"/>
      <c:layout>
        <c:manualLayout>
          <c:xMode val="edge"/>
          <c:yMode val="edge"/>
          <c:x val="0.812638580931264"/>
          <c:y val="0.436364189788187"/>
          <c:w val="0.11529933481153"/>
          <c:h val="0.124675482796625"/>
        </c:manualLayout>
      </c:layout>
      <c:overlay val="0"/>
    </c:legend>
    <c:plotVisOnly val="1"/>
    <c:dispBlanksAs val="zero"/>
    <c:showDLblsOverMax val="0"/>
  </c:chart>
  <c:printSettings>
    <c:headerFooter alignWithMargins="0"/>
    <c:pageMargins b="1.0" l="0.75" r="0.75" t="1.0"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People</a:t>
            </a:r>
            <a:r>
              <a:rPr lang="en-US" baseline="0"/>
              <a:t> </a:t>
            </a:r>
            <a:r>
              <a:rPr lang="en-US"/>
              <a:t>living</a:t>
            </a:r>
            <a:r>
              <a:rPr lang="en-US" baseline="0"/>
              <a:t> in the UK</a:t>
            </a:r>
          </a:p>
          <a:p>
            <a:pPr>
              <a:defRPr/>
            </a:pPr>
            <a:r>
              <a:rPr lang="en-US" baseline="0"/>
              <a:t>% with British nationality by</a:t>
            </a:r>
          </a:p>
          <a:p>
            <a:pPr>
              <a:defRPr/>
            </a:pPr>
            <a:r>
              <a:rPr lang="en-US" baseline="0"/>
              <a:t>selected countries of birth 2014 </a:t>
            </a:r>
            <a:endParaRPr lang="en-US"/>
          </a:p>
        </c:rich>
      </c:tx>
      <c:layout>
        <c:manualLayout>
          <c:xMode val="edge"/>
          <c:yMode val="edge"/>
          <c:x val="0.27626307922272"/>
          <c:y val="0.0833331617861493"/>
        </c:manualLayout>
      </c:layout>
      <c:overlay val="1"/>
      <c:spPr>
        <a:noFill/>
        <a:ln w="25400">
          <a:noFill/>
        </a:ln>
      </c:spPr>
    </c:title>
    <c:autoTitleDeleted val="0"/>
    <c:plotArea>
      <c:layout/>
      <c:barChart>
        <c:barDir val="bar"/>
        <c:grouping val="clustered"/>
        <c:varyColors val="0"/>
        <c:ser>
          <c:idx val="0"/>
          <c:order val="0"/>
          <c:invertIfNegative val="0"/>
          <c:cat>
            <c:strRef>
              <c:f>g3.22!$B$1:$B$10</c:f>
              <c:strCache>
                <c:ptCount val="10"/>
                <c:pt idx="0">
                  <c:v>Tanzania</c:v>
                </c:pt>
                <c:pt idx="1">
                  <c:v>Kenya</c:v>
                </c:pt>
                <c:pt idx="2">
                  <c:v>Uganda</c:v>
                </c:pt>
                <c:pt idx="3">
                  <c:v>Zambia</c:v>
                </c:pt>
                <c:pt idx="4">
                  <c:v>Singapore</c:v>
                </c:pt>
                <c:pt idx="5">
                  <c:v>Portugal</c:v>
                </c:pt>
                <c:pt idx="6">
                  <c:v>Romania</c:v>
                </c:pt>
                <c:pt idx="7">
                  <c:v>Poland</c:v>
                </c:pt>
                <c:pt idx="8">
                  <c:v>Latvia</c:v>
                </c:pt>
                <c:pt idx="9">
                  <c:v>Lithuania</c:v>
                </c:pt>
              </c:strCache>
            </c:strRef>
          </c:cat>
          <c:val>
            <c:numRef>
              <c:f>g3.22!$C$1:$C$10</c:f>
              <c:numCache>
                <c:formatCode>0%</c:formatCode>
                <c:ptCount val="10"/>
                <c:pt idx="0">
                  <c:v>0.941176470588235</c:v>
                </c:pt>
                <c:pt idx="1">
                  <c:v>0.869230769230769</c:v>
                </c:pt>
                <c:pt idx="2">
                  <c:v>0.823529411764706</c:v>
                </c:pt>
                <c:pt idx="3">
                  <c:v>0.806451612903226</c:v>
                </c:pt>
                <c:pt idx="4">
                  <c:v>0.782608695652174</c:v>
                </c:pt>
                <c:pt idx="5">
                  <c:v>0.047244094488189</c:v>
                </c:pt>
                <c:pt idx="6">
                  <c:v>0.0470588235294118</c:v>
                </c:pt>
                <c:pt idx="7">
                  <c:v>0.0379266750948167</c:v>
                </c:pt>
                <c:pt idx="8">
                  <c:v>0.0196078431372549</c:v>
                </c:pt>
                <c:pt idx="9">
                  <c:v>0.0145985401459854</c:v>
                </c:pt>
              </c:numCache>
            </c:numRef>
          </c:val>
        </c:ser>
        <c:dLbls>
          <c:showLegendKey val="0"/>
          <c:showVal val="0"/>
          <c:showCatName val="0"/>
          <c:showSerName val="0"/>
          <c:showPercent val="0"/>
          <c:showBubbleSize val="0"/>
        </c:dLbls>
        <c:gapWidth val="150"/>
        <c:axId val="-2066026312"/>
        <c:axId val="-2066023304"/>
      </c:barChart>
      <c:catAx>
        <c:axId val="-2066026312"/>
        <c:scaling>
          <c:orientation val="minMax"/>
        </c:scaling>
        <c:delete val="0"/>
        <c:axPos val="l"/>
        <c:numFmt formatCode="General" sourceLinked="1"/>
        <c:majorTickMark val="out"/>
        <c:minorTickMark val="none"/>
        <c:tickLblPos val="nextTo"/>
        <c:crossAx val="-2066023304"/>
        <c:crosses val="autoZero"/>
        <c:auto val="1"/>
        <c:lblAlgn val="ctr"/>
        <c:lblOffset val="100"/>
        <c:noMultiLvlLbl val="0"/>
      </c:catAx>
      <c:valAx>
        <c:axId val="-2066023304"/>
        <c:scaling>
          <c:orientation val="minMax"/>
        </c:scaling>
        <c:delete val="0"/>
        <c:axPos val="b"/>
        <c:majorGridlines/>
        <c:numFmt formatCode="0%" sourceLinked="1"/>
        <c:majorTickMark val="out"/>
        <c:minorTickMark val="none"/>
        <c:tickLblPos val="nextTo"/>
        <c:crossAx val="-2066026312"/>
        <c:crosses val="autoZero"/>
        <c:crossBetween val="between"/>
      </c:valAx>
    </c:plotArea>
    <c:plotVisOnly val="1"/>
    <c:dispBlanksAs val="gap"/>
    <c:showDLblsOverMax val="0"/>
  </c:chart>
  <c:printSettings>
    <c:headerFooter/>
    <c:pageMargins b="1.0" l="0.75" r="0.75" t="1.0"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Living in London, % born in the UK</a:t>
            </a:r>
          </a:p>
        </c:rich>
      </c:tx>
      <c:layout/>
      <c:overlay val="0"/>
      <c:spPr>
        <a:noFill/>
        <a:ln w="25400">
          <a:noFill/>
        </a:ln>
      </c:spPr>
    </c:title>
    <c:autoTitleDeleted val="0"/>
    <c:plotArea>
      <c:layout/>
      <c:barChart>
        <c:barDir val="col"/>
        <c:grouping val="clustered"/>
        <c:varyColors val="0"/>
        <c:ser>
          <c:idx val="0"/>
          <c:order val="0"/>
          <c:tx>
            <c:v>London</c:v>
          </c:tx>
          <c:invertIfNegative val="0"/>
          <c:dLbls>
            <c:spPr>
              <a:noFill/>
              <a:ln w="25400">
                <a:noFill/>
              </a:ln>
            </c:spPr>
            <c:showLegendKey val="0"/>
            <c:showVal val="1"/>
            <c:showCatName val="0"/>
            <c:showSerName val="0"/>
            <c:showPercent val="0"/>
            <c:showBubbleSize val="0"/>
            <c:showLeaderLines val="0"/>
          </c:dLbls>
          <c:cat>
            <c:numRef>
              <c:f>born_abroad_EWSNI!$C$2:$F$2</c:f>
              <c:numCache>
                <c:formatCode>General</c:formatCode>
                <c:ptCount val="4"/>
                <c:pt idx="0">
                  <c:v>2011.0</c:v>
                </c:pt>
                <c:pt idx="1">
                  <c:v>2012.0</c:v>
                </c:pt>
                <c:pt idx="2">
                  <c:v>2013.0</c:v>
                </c:pt>
                <c:pt idx="3">
                  <c:v>2014.0</c:v>
                </c:pt>
              </c:numCache>
            </c:numRef>
          </c:cat>
          <c:val>
            <c:numRef>
              <c:f>born_abroad_EWSNI!$C$14:$F$14</c:f>
              <c:numCache>
                <c:formatCode>0.0%</c:formatCode>
                <c:ptCount val="4"/>
                <c:pt idx="0">
                  <c:v>0.639394716593998</c:v>
                </c:pt>
                <c:pt idx="1">
                  <c:v>0.641253329950526</c:v>
                </c:pt>
                <c:pt idx="2">
                  <c:v>0.639934738955823</c:v>
                </c:pt>
                <c:pt idx="3">
                  <c:v>0.633826138379657</c:v>
                </c:pt>
              </c:numCache>
            </c:numRef>
          </c:val>
        </c:ser>
        <c:dLbls>
          <c:showLegendKey val="0"/>
          <c:showVal val="0"/>
          <c:showCatName val="0"/>
          <c:showSerName val="0"/>
          <c:showPercent val="0"/>
          <c:showBubbleSize val="0"/>
        </c:dLbls>
        <c:gapWidth val="150"/>
        <c:axId val="-2067472600"/>
        <c:axId val="-2067469688"/>
      </c:barChart>
      <c:catAx>
        <c:axId val="-2067472600"/>
        <c:scaling>
          <c:orientation val="minMax"/>
        </c:scaling>
        <c:delete val="0"/>
        <c:axPos val="b"/>
        <c:numFmt formatCode="General" sourceLinked="1"/>
        <c:majorTickMark val="out"/>
        <c:minorTickMark val="none"/>
        <c:tickLblPos val="nextTo"/>
        <c:crossAx val="-2067469688"/>
        <c:crosses val="autoZero"/>
        <c:auto val="1"/>
        <c:lblAlgn val="ctr"/>
        <c:lblOffset val="100"/>
        <c:noMultiLvlLbl val="0"/>
      </c:catAx>
      <c:valAx>
        <c:axId val="-2067469688"/>
        <c:scaling>
          <c:orientation val="minMax"/>
        </c:scaling>
        <c:delete val="0"/>
        <c:axPos val="l"/>
        <c:majorGridlines/>
        <c:numFmt formatCode="0.0%" sourceLinked="1"/>
        <c:majorTickMark val="out"/>
        <c:minorTickMark val="none"/>
        <c:tickLblPos val="nextTo"/>
        <c:crossAx val="-2067472600"/>
        <c:crosses val="autoZero"/>
        <c:crossBetween val="between"/>
      </c:valAx>
    </c:plotArea>
    <c:plotVisOnly val="1"/>
    <c:dispBlanksAs val="gap"/>
    <c:showDLblsOverMax val="0"/>
  </c:chart>
  <c:printSettings>
    <c:headerFooter/>
    <c:pageMargins b="1.0" l="0.75" r="0.75" t="1.0"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Living in Scotland, % born in the UK</a:t>
            </a:r>
          </a:p>
        </c:rich>
      </c:tx>
      <c:layout/>
      <c:overlay val="0"/>
      <c:spPr>
        <a:noFill/>
        <a:ln w="25400">
          <a:noFill/>
        </a:ln>
      </c:spPr>
    </c:title>
    <c:autoTitleDeleted val="0"/>
    <c:plotArea>
      <c:layout/>
      <c:barChart>
        <c:barDir val="col"/>
        <c:grouping val="clustered"/>
        <c:varyColors val="0"/>
        <c:ser>
          <c:idx val="0"/>
          <c:order val="0"/>
          <c:tx>
            <c:strRef>
              <c:f>born_abroad_EWSNI!$B$19</c:f>
              <c:strCache>
                <c:ptCount val="1"/>
                <c:pt idx="0">
                  <c:v>Scotland</c:v>
                </c:pt>
              </c:strCache>
            </c:strRef>
          </c:tx>
          <c:invertIfNegative val="0"/>
          <c:dLbls>
            <c:spPr>
              <a:noFill/>
              <a:ln w="25400">
                <a:noFill/>
              </a:ln>
            </c:spPr>
            <c:showLegendKey val="0"/>
            <c:showVal val="1"/>
            <c:showCatName val="0"/>
            <c:showSerName val="0"/>
            <c:showPercent val="0"/>
            <c:showBubbleSize val="0"/>
            <c:showLeaderLines val="0"/>
          </c:dLbls>
          <c:cat>
            <c:numRef>
              <c:f>born_abroad_EWSNI!$C$2:$F$2</c:f>
              <c:numCache>
                <c:formatCode>General</c:formatCode>
                <c:ptCount val="4"/>
                <c:pt idx="0">
                  <c:v>2011.0</c:v>
                </c:pt>
                <c:pt idx="1">
                  <c:v>2012.0</c:v>
                </c:pt>
                <c:pt idx="2">
                  <c:v>2013.0</c:v>
                </c:pt>
                <c:pt idx="3">
                  <c:v>2014.0</c:v>
                </c:pt>
              </c:numCache>
            </c:numRef>
          </c:cat>
          <c:val>
            <c:numRef>
              <c:f>born_abroad_EWSNI!$C$19:$F$19</c:f>
              <c:numCache>
                <c:formatCode>0.0%</c:formatCode>
                <c:ptCount val="4"/>
                <c:pt idx="0">
                  <c:v>0.934108527131783</c:v>
                </c:pt>
                <c:pt idx="1">
                  <c:v>0.927592199266268</c:v>
                </c:pt>
                <c:pt idx="2">
                  <c:v>0.931691360400231</c:v>
                </c:pt>
                <c:pt idx="3">
                  <c:v>0.927431610942249</c:v>
                </c:pt>
              </c:numCache>
            </c:numRef>
          </c:val>
        </c:ser>
        <c:dLbls>
          <c:showLegendKey val="0"/>
          <c:showVal val="0"/>
          <c:showCatName val="0"/>
          <c:showSerName val="0"/>
          <c:showPercent val="0"/>
          <c:showBubbleSize val="0"/>
        </c:dLbls>
        <c:gapWidth val="150"/>
        <c:axId val="-2065996248"/>
        <c:axId val="-2065994616"/>
      </c:barChart>
      <c:catAx>
        <c:axId val="-2065996248"/>
        <c:scaling>
          <c:orientation val="minMax"/>
        </c:scaling>
        <c:delete val="0"/>
        <c:axPos val="b"/>
        <c:numFmt formatCode="General" sourceLinked="1"/>
        <c:majorTickMark val="out"/>
        <c:minorTickMark val="none"/>
        <c:tickLblPos val="nextTo"/>
        <c:crossAx val="-2065994616"/>
        <c:crosses val="autoZero"/>
        <c:auto val="1"/>
        <c:lblAlgn val="ctr"/>
        <c:lblOffset val="100"/>
        <c:noMultiLvlLbl val="0"/>
      </c:catAx>
      <c:valAx>
        <c:axId val="-2065994616"/>
        <c:scaling>
          <c:orientation val="minMax"/>
        </c:scaling>
        <c:delete val="0"/>
        <c:axPos val="l"/>
        <c:majorGridlines/>
        <c:numFmt formatCode="0.0%" sourceLinked="1"/>
        <c:majorTickMark val="out"/>
        <c:minorTickMark val="none"/>
        <c:tickLblPos val="nextTo"/>
        <c:crossAx val="-2065996248"/>
        <c:crosses val="autoZero"/>
        <c:crossBetween val="between"/>
      </c:valAx>
    </c:plotArea>
    <c:plotVisOnly val="1"/>
    <c:dispBlanksAs val="gap"/>
    <c:showDLblsOverMax val="0"/>
  </c:chart>
  <c:printSettings>
    <c:headerFooter/>
    <c:pageMargins b="1.0" l="0.75" r="0.75" t="1.0"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Living in Wales, % born in the UK</a:t>
            </a:r>
          </a:p>
        </c:rich>
      </c:tx>
      <c:overlay val="0"/>
      <c:spPr>
        <a:noFill/>
        <a:ln w="25400">
          <a:noFill/>
        </a:ln>
      </c:spPr>
    </c:title>
    <c:autoTitleDeleted val="0"/>
    <c:plotArea>
      <c:layout/>
      <c:barChart>
        <c:barDir val="col"/>
        <c:grouping val="clustered"/>
        <c:varyColors val="0"/>
        <c:ser>
          <c:idx val="0"/>
          <c:order val="0"/>
          <c:tx>
            <c:strRef>
              <c:f>born_abroad_EWSNI!$B$18</c:f>
              <c:strCache>
                <c:ptCount val="1"/>
                <c:pt idx="0">
                  <c:v>Wales</c:v>
                </c:pt>
              </c:strCache>
            </c:strRef>
          </c:tx>
          <c:invertIfNegative val="0"/>
          <c:dLbls>
            <c:spPr>
              <a:noFill/>
              <a:ln w="25400">
                <a:noFill/>
              </a:ln>
            </c:spPr>
            <c:showLegendKey val="0"/>
            <c:showVal val="1"/>
            <c:showCatName val="0"/>
            <c:showSerName val="0"/>
            <c:showPercent val="0"/>
            <c:showBubbleSize val="0"/>
            <c:showLeaderLines val="0"/>
          </c:dLbls>
          <c:cat>
            <c:numRef>
              <c:f>born_abroad_EWSNI!$C$2:$F$2</c:f>
              <c:numCache>
                <c:formatCode>General</c:formatCode>
                <c:ptCount val="4"/>
                <c:pt idx="0">
                  <c:v>2011.0</c:v>
                </c:pt>
                <c:pt idx="1">
                  <c:v>2012.0</c:v>
                </c:pt>
                <c:pt idx="2">
                  <c:v>2013.0</c:v>
                </c:pt>
                <c:pt idx="3">
                  <c:v>2014.0</c:v>
                </c:pt>
              </c:numCache>
            </c:numRef>
          </c:cat>
          <c:val>
            <c:numRef>
              <c:f>born_abroad_EWSNI!$C$18:$F$18</c:f>
              <c:numCache>
                <c:formatCode>0.0%</c:formatCode>
                <c:ptCount val="4"/>
                <c:pt idx="0">
                  <c:v>0.948125836680054</c:v>
                </c:pt>
                <c:pt idx="1">
                  <c:v>0.948069241011984</c:v>
                </c:pt>
                <c:pt idx="2">
                  <c:v>0.945346141106327</c:v>
                </c:pt>
                <c:pt idx="3">
                  <c:v>0.941176470588235</c:v>
                </c:pt>
              </c:numCache>
            </c:numRef>
          </c:val>
        </c:ser>
        <c:dLbls>
          <c:showLegendKey val="0"/>
          <c:showVal val="0"/>
          <c:showCatName val="0"/>
          <c:showSerName val="0"/>
          <c:showPercent val="0"/>
          <c:showBubbleSize val="0"/>
        </c:dLbls>
        <c:gapWidth val="150"/>
        <c:axId val="-2067434824"/>
        <c:axId val="-2067431784"/>
      </c:barChart>
      <c:catAx>
        <c:axId val="-2067434824"/>
        <c:scaling>
          <c:orientation val="minMax"/>
        </c:scaling>
        <c:delete val="0"/>
        <c:axPos val="b"/>
        <c:numFmt formatCode="General" sourceLinked="1"/>
        <c:majorTickMark val="out"/>
        <c:minorTickMark val="none"/>
        <c:tickLblPos val="nextTo"/>
        <c:crossAx val="-2067431784"/>
        <c:crosses val="autoZero"/>
        <c:auto val="1"/>
        <c:lblAlgn val="ctr"/>
        <c:lblOffset val="100"/>
        <c:noMultiLvlLbl val="0"/>
      </c:catAx>
      <c:valAx>
        <c:axId val="-2067431784"/>
        <c:scaling>
          <c:orientation val="minMax"/>
        </c:scaling>
        <c:delete val="0"/>
        <c:axPos val="l"/>
        <c:majorGridlines/>
        <c:numFmt formatCode="0.0%" sourceLinked="1"/>
        <c:majorTickMark val="out"/>
        <c:minorTickMark val="none"/>
        <c:tickLblPos val="nextTo"/>
        <c:crossAx val="-2067434824"/>
        <c:crosses val="autoZero"/>
        <c:crossBetween val="between"/>
      </c:valAx>
    </c:plotArea>
    <c:plotVisOnly val="1"/>
    <c:dispBlanksAs val="gap"/>
    <c:showDLblsOverMax val="0"/>
  </c:chart>
  <c:printSettings>
    <c:headerFooter/>
    <c:pageMargins b="1.0" l="0.75" r="0.75" t="1.0"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Living in Northern Ireland,</a:t>
            </a:r>
          </a:p>
          <a:p>
            <a:pPr>
              <a:defRPr/>
            </a:pPr>
            <a:r>
              <a:rPr lang="en-US"/>
              <a:t> % born in the UK</a:t>
            </a:r>
          </a:p>
        </c:rich>
      </c:tx>
      <c:layout>
        <c:manualLayout>
          <c:xMode val="edge"/>
          <c:yMode val="edge"/>
          <c:x val="0.322325247460659"/>
          <c:y val="0.115740826514333"/>
        </c:manualLayout>
      </c:layout>
      <c:overlay val="1"/>
      <c:spPr>
        <a:noFill/>
        <a:ln w="25400">
          <a:noFill/>
        </a:ln>
      </c:spPr>
    </c:title>
    <c:autoTitleDeleted val="0"/>
    <c:plotArea>
      <c:layout/>
      <c:barChart>
        <c:barDir val="col"/>
        <c:grouping val="clustered"/>
        <c:varyColors val="0"/>
        <c:ser>
          <c:idx val="0"/>
          <c:order val="0"/>
          <c:tx>
            <c:strRef>
              <c:f>born_abroad_EWSNI!$B$20</c:f>
              <c:strCache>
                <c:ptCount val="1"/>
                <c:pt idx="0">
                  <c:v>Northern Ireland</c:v>
                </c:pt>
              </c:strCache>
            </c:strRef>
          </c:tx>
          <c:invertIfNegative val="0"/>
          <c:dLbls>
            <c:spPr>
              <a:noFill/>
              <a:ln w="25400">
                <a:noFill/>
              </a:ln>
            </c:spPr>
            <c:showLegendKey val="0"/>
            <c:showVal val="1"/>
            <c:showCatName val="0"/>
            <c:showSerName val="0"/>
            <c:showPercent val="0"/>
            <c:showBubbleSize val="0"/>
            <c:showLeaderLines val="0"/>
          </c:dLbls>
          <c:cat>
            <c:numRef>
              <c:f>born_abroad_EWSNI!$C$2:$F$2</c:f>
              <c:numCache>
                <c:formatCode>General</c:formatCode>
                <c:ptCount val="4"/>
                <c:pt idx="0">
                  <c:v>2011.0</c:v>
                </c:pt>
                <c:pt idx="1">
                  <c:v>2012.0</c:v>
                </c:pt>
                <c:pt idx="2">
                  <c:v>2013.0</c:v>
                </c:pt>
                <c:pt idx="3">
                  <c:v>2014.0</c:v>
                </c:pt>
              </c:numCache>
            </c:numRef>
          </c:cat>
          <c:val>
            <c:numRef>
              <c:f>born_abroad_EWSNI!$C$20:$F$20</c:f>
              <c:numCache>
                <c:formatCode>0.0%</c:formatCode>
                <c:ptCount val="4"/>
                <c:pt idx="0">
                  <c:v>0.940749021799888</c:v>
                </c:pt>
                <c:pt idx="1">
                  <c:v>0.930996104618809</c:v>
                </c:pt>
                <c:pt idx="2">
                  <c:v>0.932156646442361</c:v>
                </c:pt>
                <c:pt idx="3">
                  <c:v>0.931356397583745</c:v>
                </c:pt>
              </c:numCache>
            </c:numRef>
          </c:val>
        </c:ser>
        <c:dLbls>
          <c:showLegendKey val="0"/>
          <c:showVal val="0"/>
          <c:showCatName val="0"/>
          <c:showSerName val="0"/>
          <c:showPercent val="0"/>
          <c:showBubbleSize val="0"/>
        </c:dLbls>
        <c:gapWidth val="150"/>
        <c:axId val="-2066777336"/>
        <c:axId val="-2066774296"/>
      </c:barChart>
      <c:catAx>
        <c:axId val="-2066777336"/>
        <c:scaling>
          <c:orientation val="minMax"/>
        </c:scaling>
        <c:delete val="0"/>
        <c:axPos val="b"/>
        <c:numFmt formatCode="General" sourceLinked="1"/>
        <c:majorTickMark val="out"/>
        <c:minorTickMark val="none"/>
        <c:tickLblPos val="nextTo"/>
        <c:crossAx val="-2066774296"/>
        <c:crosses val="autoZero"/>
        <c:auto val="1"/>
        <c:lblAlgn val="ctr"/>
        <c:lblOffset val="100"/>
        <c:noMultiLvlLbl val="0"/>
      </c:catAx>
      <c:valAx>
        <c:axId val="-2066774296"/>
        <c:scaling>
          <c:orientation val="minMax"/>
        </c:scaling>
        <c:delete val="0"/>
        <c:axPos val="l"/>
        <c:majorGridlines/>
        <c:numFmt formatCode="0.0%" sourceLinked="1"/>
        <c:majorTickMark val="out"/>
        <c:minorTickMark val="none"/>
        <c:tickLblPos val="nextTo"/>
        <c:crossAx val="-2066777336"/>
        <c:crosses val="autoZero"/>
        <c:crossBetween val="between"/>
      </c:valAx>
    </c:plotArea>
    <c:plotVisOnly val="1"/>
    <c:dispBlanksAs val="gap"/>
    <c:showDLblsOverMax val="0"/>
  </c:chart>
  <c:printSettings>
    <c:headerFooter/>
    <c:pageMargins b="1.0" l="0.75" r="0.75" t="1.0"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Living in the UK,</a:t>
            </a:r>
          </a:p>
          <a:p>
            <a:pPr>
              <a:defRPr/>
            </a:pPr>
            <a:r>
              <a:rPr lang="en-US"/>
              <a:t> % born in the rest</a:t>
            </a:r>
            <a:r>
              <a:rPr lang="en-US" baseline="0"/>
              <a:t> of the EU</a:t>
            </a:r>
            <a:endParaRPr lang="en-US"/>
          </a:p>
        </c:rich>
      </c:tx>
      <c:layout>
        <c:manualLayout>
          <c:xMode val="edge"/>
          <c:yMode val="edge"/>
          <c:x val="0.152880901098125"/>
          <c:y val="0.0694443586708524"/>
        </c:manualLayout>
      </c:layout>
      <c:overlay val="1"/>
      <c:spPr>
        <a:noFill/>
        <a:ln w="25400">
          <a:noFill/>
        </a:ln>
      </c:spPr>
    </c:title>
    <c:autoTitleDeleted val="0"/>
    <c:plotArea>
      <c:layout/>
      <c:barChart>
        <c:barDir val="col"/>
        <c:grouping val="clustered"/>
        <c:varyColors val="0"/>
        <c:ser>
          <c:idx val="0"/>
          <c:order val="0"/>
          <c:invertIfNegative val="0"/>
          <c:dLbls>
            <c:spPr>
              <a:noFill/>
              <a:ln w="25400">
                <a:noFill/>
              </a:ln>
            </c:spPr>
            <c:showLegendKey val="0"/>
            <c:showVal val="1"/>
            <c:showCatName val="0"/>
            <c:showSerName val="0"/>
            <c:showPercent val="0"/>
            <c:showBubbleSize val="0"/>
            <c:showLeaderLines val="0"/>
          </c:dLbls>
          <c:cat>
            <c:numRef>
              <c:f>born_abroad_EWSNI!$C$2:$F$2</c:f>
              <c:numCache>
                <c:formatCode>General</c:formatCode>
                <c:ptCount val="4"/>
                <c:pt idx="0">
                  <c:v>2011.0</c:v>
                </c:pt>
                <c:pt idx="1">
                  <c:v>2012.0</c:v>
                </c:pt>
                <c:pt idx="2">
                  <c:v>2013.0</c:v>
                </c:pt>
                <c:pt idx="3">
                  <c:v>2014.0</c:v>
                </c:pt>
              </c:numCache>
            </c:numRef>
          </c:cat>
          <c:val>
            <c:numRef>
              <c:f>born_abroad_EWSNI!$C$3:$F$3</c:f>
              <c:numCache>
                <c:formatCode>0.0%</c:formatCode>
                <c:ptCount val="4"/>
                <c:pt idx="0">
                  <c:v>0.0407664150821159</c:v>
                </c:pt>
                <c:pt idx="1">
                  <c:v>0.0419703038785129</c:v>
                </c:pt>
                <c:pt idx="2">
                  <c:v>0.04273886775565</c:v>
                </c:pt>
                <c:pt idx="3">
                  <c:v>0.0474986653267594</c:v>
                </c:pt>
              </c:numCache>
            </c:numRef>
          </c:val>
        </c:ser>
        <c:dLbls>
          <c:showLegendKey val="0"/>
          <c:showVal val="0"/>
          <c:showCatName val="0"/>
          <c:showSerName val="0"/>
          <c:showPercent val="0"/>
          <c:showBubbleSize val="0"/>
        </c:dLbls>
        <c:gapWidth val="150"/>
        <c:axId val="-2065097144"/>
        <c:axId val="-2067165384"/>
      </c:barChart>
      <c:catAx>
        <c:axId val="-2065097144"/>
        <c:scaling>
          <c:orientation val="minMax"/>
        </c:scaling>
        <c:delete val="0"/>
        <c:axPos val="b"/>
        <c:numFmt formatCode="General" sourceLinked="1"/>
        <c:majorTickMark val="out"/>
        <c:minorTickMark val="none"/>
        <c:tickLblPos val="nextTo"/>
        <c:crossAx val="-2067165384"/>
        <c:crosses val="autoZero"/>
        <c:auto val="1"/>
        <c:lblAlgn val="ctr"/>
        <c:lblOffset val="100"/>
        <c:noMultiLvlLbl val="0"/>
      </c:catAx>
      <c:valAx>
        <c:axId val="-2067165384"/>
        <c:scaling>
          <c:orientation val="minMax"/>
        </c:scaling>
        <c:delete val="0"/>
        <c:axPos val="l"/>
        <c:majorGridlines/>
        <c:numFmt formatCode="0.0%" sourceLinked="1"/>
        <c:majorTickMark val="out"/>
        <c:minorTickMark val="none"/>
        <c:tickLblPos val="nextTo"/>
        <c:crossAx val="-2065097144"/>
        <c:crosses val="autoZero"/>
        <c:crossBetween val="between"/>
      </c:valAx>
    </c:plotArea>
    <c:plotVisOnly val="1"/>
    <c:dispBlanksAs val="gap"/>
    <c:showDLblsOverMax val="0"/>
  </c:chart>
  <c:printSettings>
    <c:headerFooter/>
    <c:pageMargins b="1.0" l="0.75" r="0.75" t="1.0"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Living in the UK,</a:t>
            </a:r>
          </a:p>
          <a:p>
            <a:pPr>
              <a:defRPr/>
            </a:pPr>
            <a:r>
              <a:rPr lang="en-US"/>
              <a:t> % born outside</a:t>
            </a:r>
            <a:r>
              <a:rPr lang="en-US" baseline="0"/>
              <a:t> of the EU</a:t>
            </a:r>
            <a:endParaRPr lang="en-US"/>
          </a:p>
        </c:rich>
      </c:tx>
      <c:layout>
        <c:manualLayout>
          <c:xMode val="edge"/>
          <c:yMode val="edge"/>
          <c:x val="0.152880901098125"/>
          <c:y val="0.0694443586708524"/>
        </c:manualLayout>
      </c:layout>
      <c:overlay val="1"/>
      <c:spPr>
        <a:noFill/>
        <a:ln w="25400">
          <a:noFill/>
        </a:ln>
      </c:spPr>
    </c:title>
    <c:autoTitleDeleted val="0"/>
    <c:plotArea>
      <c:layout/>
      <c:barChart>
        <c:barDir val="col"/>
        <c:grouping val="clustered"/>
        <c:varyColors val="0"/>
        <c:ser>
          <c:idx val="0"/>
          <c:order val="0"/>
          <c:invertIfNegative val="0"/>
          <c:dLbls>
            <c:spPr>
              <a:noFill/>
              <a:ln w="25400">
                <a:noFill/>
              </a:ln>
            </c:spPr>
            <c:showLegendKey val="0"/>
            <c:showVal val="1"/>
            <c:showCatName val="0"/>
            <c:showSerName val="0"/>
            <c:showPercent val="0"/>
            <c:showBubbleSize val="0"/>
            <c:showLeaderLines val="0"/>
          </c:dLbls>
          <c:cat>
            <c:numRef>
              <c:f>born_abroad_EWSNI!$C$2:$F$2</c:f>
              <c:numCache>
                <c:formatCode>General</c:formatCode>
                <c:ptCount val="4"/>
                <c:pt idx="0">
                  <c:v>2011.0</c:v>
                </c:pt>
                <c:pt idx="1">
                  <c:v>2012.0</c:v>
                </c:pt>
                <c:pt idx="2">
                  <c:v>2013.0</c:v>
                </c:pt>
                <c:pt idx="3">
                  <c:v>2014.0</c:v>
                </c:pt>
              </c:numCache>
            </c:numRef>
          </c:cat>
          <c:val>
            <c:numRef>
              <c:f>born_abroad_EWSNI!$C$24:$F$24</c:f>
              <c:numCache>
                <c:formatCode>0.00%</c:formatCode>
                <c:ptCount val="4"/>
                <c:pt idx="0">
                  <c:v>0.0808525800913479</c:v>
                </c:pt>
                <c:pt idx="1">
                  <c:v>0.0815758570210575</c:v>
                </c:pt>
                <c:pt idx="2">
                  <c:v>0.0816098200300483</c:v>
                </c:pt>
                <c:pt idx="3">
                  <c:v>0.0824671042301291</c:v>
                </c:pt>
              </c:numCache>
            </c:numRef>
          </c:val>
        </c:ser>
        <c:dLbls>
          <c:showLegendKey val="0"/>
          <c:showVal val="0"/>
          <c:showCatName val="0"/>
          <c:showSerName val="0"/>
          <c:showPercent val="0"/>
          <c:showBubbleSize val="0"/>
        </c:dLbls>
        <c:gapWidth val="150"/>
        <c:axId val="-2065675208"/>
        <c:axId val="-2065672168"/>
      </c:barChart>
      <c:catAx>
        <c:axId val="-2065675208"/>
        <c:scaling>
          <c:orientation val="minMax"/>
        </c:scaling>
        <c:delete val="0"/>
        <c:axPos val="b"/>
        <c:numFmt formatCode="General" sourceLinked="1"/>
        <c:majorTickMark val="out"/>
        <c:minorTickMark val="none"/>
        <c:tickLblPos val="nextTo"/>
        <c:crossAx val="-2065672168"/>
        <c:crosses val="autoZero"/>
        <c:auto val="1"/>
        <c:lblAlgn val="ctr"/>
        <c:lblOffset val="100"/>
        <c:noMultiLvlLbl val="0"/>
      </c:catAx>
      <c:valAx>
        <c:axId val="-2065672168"/>
        <c:scaling>
          <c:orientation val="minMax"/>
        </c:scaling>
        <c:delete val="0"/>
        <c:axPos val="l"/>
        <c:majorGridlines/>
        <c:numFmt formatCode="0.00%" sourceLinked="1"/>
        <c:majorTickMark val="out"/>
        <c:minorTickMark val="none"/>
        <c:tickLblPos val="nextTo"/>
        <c:crossAx val="-2065675208"/>
        <c:crosses val="autoZero"/>
        <c:crossBetween val="between"/>
      </c:valAx>
    </c:plotArea>
    <c:plotVisOnly val="1"/>
    <c:dispBlanksAs val="gap"/>
    <c:showDLblsOverMax val="0"/>
  </c:chart>
  <c:printSettings>
    <c:headerFooter/>
    <c:pageMargins b="1.0" l="0.75" r="0.75" t="1.0"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Overseas born non-British residents</a:t>
            </a:r>
            <a:r>
              <a:rPr lang="en-US" baseline="0"/>
              <a:t> by reason to migrate in 2014, UK</a:t>
            </a:r>
            <a:endParaRPr lang="en-US"/>
          </a:p>
        </c:rich>
      </c:tx>
      <c:layout/>
      <c:overlay val="0"/>
      <c:spPr>
        <a:noFill/>
        <a:ln w="25400">
          <a:noFill/>
        </a:ln>
      </c:spPr>
    </c:title>
    <c:autoTitleDeleted val="0"/>
    <c:plotArea>
      <c:layout/>
      <c:barChart>
        <c:barDir val="bar"/>
        <c:grouping val="clustered"/>
        <c:varyColors val="0"/>
        <c:ser>
          <c:idx val="0"/>
          <c:order val="0"/>
          <c:invertIfNegative val="0"/>
          <c:dLbls>
            <c:spPr>
              <a:noFill/>
              <a:ln w="25400">
                <a:noFill/>
              </a:ln>
            </c:spPr>
            <c:showLegendKey val="0"/>
            <c:showVal val="1"/>
            <c:showCatName val="0"/>
            <c:showSerName val="0"/>
            <c:showPercent val="0"/>
            <c:showBubbleSize val="0"/>
            <c:showLeaderLines val="0"/>
          </c:dLbls>
          <c:cat>
            <c:strRef>
              <c:f>born_abroad_EWSNI!$A$89:$A$92</c:f>
              <c:strCache>
                <c:ptCount val="4"/>
                <c:pt idx="0">
                  <c:v>Work Related</c:v>
                </c:pt>
                <c:pt idx="1">
                  <c:v>Accompany / Join</c:v>
                </c:pt>
                <c:pt idx="2">
                  <c:v>Other</c:v>
                </c:pt>
                <c:pt idx="3">
                  <c:v>Formal Study</c:v>
                </c:pt>
              </c:strCache>
            </c:strRef>
          </c:cat>
          <c:val>
            <c:numRef>
              <c:f>born_abroad_EWSNI!$B$89:$B$92</c:f>
              <c:numCache>
                <c:formatCode>_-* #,##0_-;\-* #,##0_-;_-* "-"??_-;_-@_-</c:formatCode>
                <c:ptCount val="4"/>
                <c:pt idx="0">
                  <c:v>1.79E6</c:v>
                </c:pt>
                <c:pt idx="1">
                  <c:v>1.561E6</c:v>
                </c:pt>
                <c:pt idx="2">
                  <c:v>811000.0</c:v>
                </c:pt>
                <c:pt idx="3">
                  <c:v>767000.0</c:v>
                </c:pt>
              </c:numCache>
            </c:numRef>
          </c:val>
        </c:ser>
        <c:dLbls>
          <c:showLegendKey val="0"/>
          <c:showVal val="0"/>
          <c:showCatName val="0"/>
          <c:showSerName val="0"/>
          <c:showPercent val="0"/>
          <c:showBubbleSize val="0"/>
        </c:dLbls>
        <c:gapWidth val="150"/>
        <c:axId val="-2065559768"/>
        <c:axId val="-2133058344"/>
      </c:barChart>
      <c:catAx>
        <c:axId val="-2065559768"/>
        <c:scaling>
          <c:orientation val="minMax"/>
        </c:scaling>
        <c:delete val="0"/>
        <c:axPos val="l"/>
        <c:numFmt formatCode="General" sourceLinked="1"/>
        <c:majorTickMark val="out"/>
        <c:minorTickMark val="none"/>
        <c:tickLblPos val="nextTo"/>
        <c:crossAx val="-2133058344"/>
        <c:crosses val="autoZero"/>
        <c:auto val="1"/>
        <c:lblAlgn val="ctr"/>
        <c:lblOffset val="100"/>
        <c:noMultiLvlLbl val="0"/>
      </c:catAx>
      <c:valAx>
        <c:axId val="-2133058344"/>
        <c:scaling>
          <c:orientation val="minMax"/>
        </c:scaling>
        <c:delete val="0"/>
        <c:axPos val="b"/>
        <c:majorGridlines/>
        <c:numFmt formatCode="_-* #,##0_-;\-* #,##0_-;_-* &quot;-&quot;??_-;_-@_-" sourceLinked="1"/>
        <c:majorTickMark val="out"/>
        <c:minorTickMark val="none"/>
        <c:tickLblPos val="nextTo"/>
        <c:crossAx val="-2065559768"/>
        <c:crosses val="autoZero"/>
        <c:crossBetween val="between"/>
      </c:valAx>
    </c:plotArea>
    <c:plotVisOnly val="1"/>
    <c:dispBlanksAs val="gap"/>
    <c:showDLblsOverMax val="0"/>
  </c:chart>
  <c:printSettings>
    <c:headerFooter/>
    <c:pageMargins b="1.0" l="0.75" r="0.75" t="1.0"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Overseas born</a:t>
            </a:r>
          </a:p>
          <a:p>
            <a:pPr>
              <a:defRPr/>
            </a:pPr>
            <a:r>
              <a:rPr lang="en-US"/>
              <a:t>non-British</a:t>
            </a:r>
          </a:p>
          <a:p>
            <a:pPr>
              <a:defRPr/>
            </a:pPr>
            <a:r>
              <a:rPr lang="en-US"/>
              <a:t>residents</a:t>
            </a:r>
            <a:endParaRPr lang="en-US" baseline="0"/>
          </a:p>
          <a:p>
            <a:pPr>
              <a:defRPr/>
            </a:pPr>
            <a:r>
              <a:rPr lang="en-US" baseline="0"/>
              <a:t>by country</a:t>
            </a:r>
          </a:p>
          <a:p>
            <a:pPr>
              <a:defRPr/>
            </a:pPr>
            <a:r>
              <a:rPr lang="en-US" baseline="0"/>
              <a:t>of nationality</a:t>
            </a:r>
          </a:p>
          <a:p>
            <a:pPr>
              <a:defRPr/>
            </a:pPr>
            <a:r>
              <a:rPr lang="en-US" baseline="0"/>
              <a:t>in 2014, UK</a:t>
            </a:r>
            <a:endParaRPr lang="en-US"/>
          </a:p>
        </c:rich>
      </c:tx>
      <c:layout>
        <c:manualLayout>
          <c:xMode val="edge"/>
          <c:yMode val="edge"/>
          <c:x val="0.630822359970961"/>
          <c:y val="0.0984042784125669"/>
        </c:manualLayout>
      </c:layout>
      <c:overlay val="1"/>
      <c:spPr>
        <a:noFill/>
        <a:ln w="25400">
          <a:noFill/>
        </a:ln>
      </c:spPr>
    </c:title>
    <c:autoTitleDeleted val="0"/>
    <c:plotArea>
      <c:layout>
        <c:manualLayout>
          <c:layoutTarget val="inner"/>
          <c:xMode val="edge"/>
          <c:yMode val="edge"/>
          <c:x val="0.301823889660851"/>
          <c:y val="0.0345744680851064"/>
          <c:w val="0.643274149554835"/>
          <c:h val="0.823546238900988"/>
        </c:manualLayout>
      </c:layout>
      <c:barChart>
        <c:barDir val="bar"/>
        <c:grouping val="clustered"/>
        <c:varyColors val="0"/>
        <c:ser>
          <c:idx val="0"/>
          <c:order val="0"/>
          <c:invertIfNegative val="0"/>
          <c:dLbls>
            <c:spPr>
              <a:noFill/>
              <a:ln w="25400">
                <a:noFill/>
              </a:ln>
            </c:spPr>
            <c:showLegendKey val="0"/>
            <c:showVal val="1"/>
            <c:showCatName val="0"/>
            <c:showSerName val="0"/>
            <c:showPercent val="0"/>
            <c:showBubbleSize val="0"/>
            <c:showLeaderLines val="0"/>
          </c:dLbls>
          <c:cat>
            <c:strRef>
              <c:f>born_abroad_EWSNI!$P$94:$P$103</c:f>
              <c:strCache>
                <c:ptCount val="10"/>
                <c:pt idx="0">
                  <c:v>Poland</c:v>
                </c:pt>
                <c:pt idx="1">
                  <c:v>India</c:v>
                </c:pt>
                <c:pt idx="2">
                  <c:v>Republic of Ireland</c:v>
                </c:pt>
                <c:pt idx="3">
                  <c:v>Pakistan</c:v>
                </c:pt>
                <c:pt idx="4">
                  <c:v>Romania</c:v>
                </c:pt>
                <c:pt idx="5">
                  <c:v>Portugal</c:v>
                </c:pt>
                <c:pt idx="6">
                  <c:v>Italy</c:v>
                </c:pt>
                <c:pt idx="7">
                  <c:v>France</c:v>
                </c:pt>
                <c:pt idx="8">
                  <c:v>Lithuania</c:v>
                </c:pt>
                <c:pt idx="9">
                  <c:v>United States of America</c:v>
                </c:pt>
              </c:strCache>
            </c:strRef>
          </c:cat>
          <c:val>
            <c:numRef>
              <c:f>born_abroad_EWSNI!$Q$94:$Q$103</c:f>
              <c:numCache>
                <c:formatCode>_-* #,##0_-;\-* #,##0_-;_-* "-"??_-;_-@_-</c:formatCode>
                <c:ptCount val="10"/>
                <c:pt idx="0">
                  <c:v>756000.0</c:v>
                </c:pt>
                <c:pt idx="1">
                  <c:v>329000.0</c:v>
                </c:pt>
                <c:pt idx="2">
                  <c:v>313000.0</c:v>
                </c:pt>
                <c:pt idx="3">
                  <c:v>185000.0</c:v>
                </c:pt>
                <c:pt idx="4">
                  <c:v>154000.0</c:v>
                </c:pt>
                <c:pt idx="5">
                  <c:v>117000.0</c:v>
                </c:pt>
                <c:pt idx="6">
                  <c:v>124000.0</c:v>
                </c:pt>
                <c:pt idx="7">
                  <c:v>117000.0</c:v>
                </c:pt>
                <c:pt idx="8">
                  <c:v>134000.0</c:v>
                </c:pt>
                <c:pt idx="9">
                  <c:v>114000.0</c:v>
                </c:pt>
              </c:numCache>
            </c:numRef>
          </c:val>
        </c:ser>
        <c:dLbls>
          <c:showLegendKey val="0"/>
          <c:showVal val="0"/>
          <c:showCatName val="0"/>
          <c:showSerName val="0"/>
          <c:showPercent val="0"/>
          <c:showBubbleSize val="0"/>
        </c:dLbls>
        <c:gapWidth val="150"/>
        <c:axId val="-2065550552"/>
        <c:axId val="2091133928"/>
      </c:barChart>
      <c:catAx>
        <c:axId val="-2065550552"/>
        <c:scaling>
          <c:orientation val="minMax"/>
        </c:scaling>
        <c:delete val="0"/>
        <c:axPos val="l"/>
        <c:numFmt formatCode="General" sourceLinked="1"/>
        <c:majorTickMark val="out"/>
        <c:minorTickMark val="none"/>
        <c:tickLblPos val="nextTo"/>
        <c:crossAx val="2091133928"/>
        <c:crosses val="autoZero"/>
        <c:auto val="1"/>
        <c:lblAlgn val="ctr"/>
        <c:lblOffset val="100"/>
        <c:noMultiLvlLbl val="0"/>
      </c:catAx>
      <c:valAx>
        <c:axId val="2091133928"/>
        <c:scaling>
          <c:orientation val="minMax"/>
        </c:scaling>
        <c:delete val="0"/>
        <c:axPos val="b"/>
        <c:majorGridlines/>
        <c:numFmt formatCode="_-* #,##0_-;\-* #,##0_-;_-* &quot;-&quot;??_-;_-@_-" sourceLinked="1"/>
        <c:majorTickMark val="out"/>
        <c:minorTickMark val="none"/>
        <c:tickLblPos val="nextTo"/>
        <c:txPr>
          <a:bodyPr rot="-5400000" vert="horz"/>
          <a:lstStyle/>
          <a:p>
            <a:pPr>
              <a:defRPr/>
            </a:pPr>
            <a:endParaRPr lang="en-US"/>
          </a:p>
        </c:txPr>
        <c:crossAx val="-2065550552"/>
        <c:crosses val="autoZero"/>
        <c:crossBetween val="between"/>
      </c:valAx>
    </c:plotArea>
    <c:plotVisOnly val="1"/>
    <c:dispBlanksAs val="gap"/>
    <c:showDLblsOverMax val="0"/>
  </c:chart>
  <c:printSettings>
    <c:headerFooter/>
    <c:pageMargins b="1.0" l="0.75" r="0.75" t="1.0"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People</a:t>
            </a:r>
            <a:r>
              <a:rPr lang="en-US" baseline="0"/>
              <a:t> </a:t>
            </a:r>
            <a:r>
              <a:rPr lang="en-US"/>
              <a:t>living</a:t>
            </a:r>
            <a:r>
              <a:rPr lang="en-US" baseline="0"/>
              <a:t> in the UK</a:t>
            </a:r>
          </a:p>
          <a:p>
            <a:pPr>
              <a:defRPr/>
            </a:pPr>
            <a:r>
              <a:rPr lang="en-US" baseline="0"/>
              <a:t>% with British nationality by</a:t>
            </a:r>
          </a:p>
          <a:p>
            <a:pPr>
              <a:defRPr/>
            </a:pPr>
            <a:r>
              <a:rPr lang="en-US" baseline="0"/>
              <a:t>selected countries of birth 2014 </a:t>
            </a:r>
            <a:endParaRPr lang="en-US"/>
          </a:p>
        </c:rich>
      </c:tx>
      <c:layout>
        <c:manualLayout>
          <c:xMode val="edge"/>
          <c:yMode val="edge"/>
          <c:x val="0.27626307922272"/>
          <c:y val="0.0833331617861493"/>
        </c:manualLayout>
      </c:layout>
      <c:overlay val="1"/>
      <c:spPr>
        <a:noFill/>
        <a:ln w="25400">
          <a:noFill/>
        </a:ln>
      </c:spPr>
    </c:title>
    <c:autoTitleDeleted val="0"/>
    <c:plotArea>
      <c:layout/>
      <c:barChart>
        <c:barDir val="bar"/>
        <c:grouping val="clustered"/>
        <c:varyColors val="0"/>
        <c:ser>
          <c:idx val="0"/>
          <c:order val="0"/>
          <c:invertIfNegative val="0"/>
          <c:dLbls>
            <c:spPr>
              <a:noFill/>
              <a:ln w="25400">
                <a:noFill/>
              </a:ln>
            </c:spPr>
            <c:showLegendKey val="0"/>
            <c:showVal val="1"/>
            <c:showCatName val="0"/>
            <c:showSerName val="0"/>
            <c:showPercent val="0"/>
            <c:showBubbleSize val="0"/>
            <c:showLeaderLines val="0"/>
          </c:dLbls>
          <c:cat>
            <c:strRef>
              <c:f>born_abroad_EWSNI!$K$131:$K$140</c:f>
              <c:strCache>
                <c:ptCount val="10"/>
                <c:pt idx="0">
                  <c:v>Tanzania</c:v>
                </c:pt>
                <c:pt idx="1">
                  <c:v>Kenya</c:v>
                </c:pt>
                <c:pt idx="2">
                  <c:v>Uganda</c:v>
                </c:pt>
                <c:pt idx="3">
                  <c:v>Zambia</c:v>
                </c:pt>
                <c:pt idx="4">
                  <c:v>Singapore</c:v>
                </c:pt>
                <c:pt idx="5">
                  <c:v>Portugal</c:v>
                </c:pt>
                <c:pt idx="6">
                  <c:v>Romania</c:v>
                </c:pt>
                <c:pt idx="7">
                  <c:v>Poland</c:v>
                </c:pt>
                <c:pt idx="8">
                  <c:v>Latvia</c:v>
                </c:pt>
                <c:pt idx="9">
                  <c:v>Lithuania</c:v>
                </c:pt>
              </c:strCache>
            </c:strRef>
          </c:cat>
          <c:val>
            <c:numRef>
              <c:f>born_abroad_EWSNI!$L$131:$L$140</c:f>
              <c:numCache>
                <c:formatCode>0%</c:formatCode>
                <c:ptCount val="10"/>
                <c:pt idx="0">
                  <c:v>0.941176470588235</c:v>
                </c:pt>
                <c:pt idx="1">
                  <c:v>0.869230769230769</c:v>
                </c:pt>
                <c:pt idx="2">
                  <c:v>0.823529411764706</c:v>
                </c:pt>
                <c:pt idx="3">
                  <c:v>0.806451612903226</c:v>
                </c:pt>
                <c:pt idx="4">
                  <c:v>0.782608695652174</c:v>
                </c:pt>
                <c:pt idx="5">
                  <c:v>0.047244094488189</c:v>
                </c:pt>
                <c:pt idx="6">
                  <c:v>0.0470588235294118</c:v>
                </c:pt>
                <c:pt idx="7">
                  <c:v>0.0379266750948167</c:v>
                </c:pt>
                <c:pt idx="8">
                  <c:v>0.0196078431372549</c:v>
                </c:pt>
                <c:pt idx="9">
                  <c:v>0.0145985401459854</c:v>
                </c:pt>
              </c:numCache>
            </c:numRef>
          </c:val>
        </c:ser>
        <c:dLbls>
          <c:showLegendKey val="0"/>
          <c:showVal val="0"/>
          <c:showCatName val="0"/>
          <c:showSerName val="0"/>
          <c:showPercent val="0"/>
          <c:showBubbleSize val="0"/>
        </c:dLbls>
        <c:gapWidth val="150"/>
        <c:axId val="-2067338840"/>
        <c:axId val="-2065713976"/>
      </c:barChart>
      <c:catAx>
        <c:axId val="-2067338840"/>
        <c:scaling>
          <c:orientation val="minMax"/>
        </c:scaling>
        <c:delete val="0"/>
        <c:axPos val="l"/>
        <c:numFmt formatCode="General" sourceLinked="1"/>
        <c:majorTickMark val="out"/>
        <c:minorTickMark val="none"/>
        <c:tickLblPos val="nextTo"/>
        <c:crossAx val="-2065713976"/>
        <c:crosses val="autoZero"/>
        <c:auto val="1"/>
        <c:lblAlgn val="ctr"/>
        <c:lblOffset val="100"/>
        <c:noMultiLvlLbl val="0"/>
      </c:catAx>
      <c:valAx>
        <c:axId val="-2065713976"/>
        <c:scaling>
          <c:orientation val="minMax"/>
        </c:scaling>
        <c:delete val="0"/>
        <c:axPos val="b"/>
        <c:majorGridlines/>
        <c:numFmt formatCode="0%" sourceLinked="1"/>
        <c:majorTickMark val="out"/>
        <c:minorTickMark val="none"/>
        <c:tickLblPos val="nextTo"/>
        <c:crossAx val="-2067338840"/>
        <c:crosses val="autoZero"/>
        <c:crossBetween val="between"/>
      </c:valAx>
    </c:plotArea>
    <c:plotVisOnly val="1"/>
    <c:dispBlanksAs val="gap"/>
    <c:showDLblsOverMax val="0"/>
  </c:chart>
  <c:printSettings>
    <c:headerFooter/>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Living in London, % born in the UK</a:t>
            </a:r>
          </a:p>
        </c:rich>
      </c:tx>
      <c:layout/>
      <c:overlay val="0"/>
      <c:spPr>
        <a:noFill/>
        <a:ln w="25400">
          <a:noFill/>
        </a:ln>
      </c:spPr>
    </c:title>
    <c:autoTitleDeleted val="0"/>
    <c:plotArea>
      <c:layout/>
      <c:barChart>
        <c:barDir val="col"/>
        <c:grouping val="clustered"/>
        <c:varyColors val="0"/>
        <c:ser>
          <c:idx val="0"/>
          <c:order val="0"/>
          <c:tx>
            <c:v>London</c:v>
          </c:tx>
          <c:invertIfNegative val="0"/>
          <c:cat>
            <c:numRef>
              <c:f>g3.01!$C$2:$F$2</c:f>
              <c:numCache>
                <c:formatCode>General</c:formatCode>
                <c:ptCount val="4"/>
                <c:pt idx="0">
                  <c:v>2011.0</c:v>
                </c:pt>
                <c:pt idx="1">
                  <c:v>2012.0</c:v>
                </c:pt>
                <c:pt idx="2">
                  <c:v>2013.0</c:v>
                </c:pt>
                <c:pt idx="3">
                  <c:v>2014.0</c:v>
                </c:pt>
              </c:numCache>
            </c:numRef>
          </c:cat>
          <c:val>
            <c:numRef>
              <c:f>g3.01!$C$3:$F$3</c:f>
              <c:numCache>
                <c:formatCode>0.0%</c:formatCode>
                <c:ptCount val="4"/>
                <c:pt idx="0">
                  <c:v>0.639394716593998</c:v>
                </c:pt>
                <c:pt idx="1">
                  <c:v>0.641253329950526</c:v>
                </c:pt>
                <c:pt idx="2">
                  <c:v>0.639934738955823</c:v>
                </c:pt>
                <c:pt idx="3">
                  <c:v>0.633826138379657</c:v>
                </c:pt>
              </c:numCache>
            </c:numRef>
          </c:val>
        </c:ser>
        <c:dLbls>
          <c:showLegendKey val="0"/>
          <c:showVal val="0"/>
          <c:showCatName val="0"/>
          <c:showSerName val="0"/>
          <c:showPercent val="0"/>
          <c:showBubbleSize val="0"/>
        </c:dLbls>
        <c:gapWidth val="150"/>
        <c:axId val="-2067565096"/>
        <c:axId val="-2067578296"/>
      </c:barChart>
      <c:catAx>
        <c:axId val="-2067565096"/>
        <c:scaling>
          <c:orientation val="minMax"/>
        </c:scaling>
        <c:delete val="0"/>
        <c:axPos val="b"/>
        <c:numFmt formatCode="General" sourceLinked="1"/>
        <c:majorTickMark val="out"/>
        <c:minorTickMark val="none"/>
        <c:tickLblPos val="nextTo"/>
        <c:crossAx val="-2067578296"/>
        <c:crosses val="autoZero"/>
        <c:auto val="1"/>
        <c:lblAlgn val="ctr"/>
        <c:lblOffset val="100"/>
        <c:noMultiLvlLbl val="0"/>
      </c:catAx>
      <c:valAx>
        <c:axId val="-2067578296"/>
        <c:scaling>
          <c:orientation val="minMax"/>
        </c:scaling>
        <c:delete val="0"/>
        <c:axPos val="l"/>
        <c:majorGridlines/>
        <c:numFmt formatCode="0.0%" sourceLinked="1"/>
        <c:majorTickMark val="out"/>
        <c:minorTickMark val="none"/>
        <c:tickLblPos val="nextTo"/>
        <c:crossAx val="-2067565096"/>
        <c:crosses val="autoZero"/>
        <c:crossBetween val="between"/>
      </c:valAx>
    </c:plotArea>
    <c:plotVisOnly val="1"/>
    <c:dispBlanksAs val="gap"/>
    <c:showDLblsOverMax val="0"/>
  </c:chart>
  <c:printSettings>
    <c:headerFooter/>
    <c:pageMargins b="1.0" l="0.75" r="0.75" t="1.0"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800" b="1" i="0">
                <a:latin typeface="+mn-lt"/>
              </a:rPr>
              <a:t>People living</a:t>
            </a:r>
            <a:r>
              <a:rPr lang="en-US" sz="1800" b="1" i="0" baseline="0">
                <a:latin typeface="+mn-lt"/>
              </a:rPr>
              <a:t> in the UK born in</a:t>
            </a:r>
          </a:p>
          <a:p>
            <a:pPr>
              <a:defRPr sz="1400" b="1" i="0" u="none" strike="noStrike" baseline="0">
                <a:solidFill>
                  <a:srgbClr val="000000"/>
                </a:solidFill>
                <a:latin typeface="Arial"/>
                <a:ea typeface="Arial"/>
                <a:cs typeface="Arial"/>
              </a:defRPr>
            </a:pPr>
            <a:r>
              <a:rPr lang="en-US" sz="1800" b="1" i="0">
                <a:latin typeface="+mn-lt"/>
              </a:rPr>
              <a:t>South Asia (India, Pakistan, and</a:t>
            </a:r>
          </a:p>
          <a:p>
            <a:pPr>
              <a:defRPr sz="1400" b="1" i="0" u="none" strike="noStrike" baseline="0">
                <a:solidFill>
                  <a:srgbClr val="000000"/>
                </a:solidFill>
                <a:latin typeface="Arial"/>
                <a:ea typeface="Arial"/>
                <a:cs typeface="Arial"/>
              </a:defRPr>
            </a:pPr>
            <a:r>
              <a:rPr lang="en-US" sz="1800" b="1" i="0">
                <a:latin typeface="+mn-lt"/>
              </a:rPr>
              <a:t>Bangladesh),</a:t>
            </a:r>
            <a:r>
              <a:rPr lang="en-US" sz="1800" b="1" i="0" baseline="0">
                <a:latin typeface="+mn-lt"/>
              </a:rPr>
              <a:t> %</a:t>
            </a:r>
            <a:endParaRPr lang="en-US" sz="1800" b="1" i="0">
              <a:latin typeface="+mn-lt"/>
            </a:endParaRPr>
          </a:p>
        </c:rich>
      </c:tx>
      <c:layout>
        <c:manualLayout>
          <c:xMode val="edge"/>
          <c:yMode val="edge"/>
          <c:x val="0.144735759381429"/>
          <c:y val="0.0955223318604162"/>
        </c:manualLayout>
      </c:layout>
      <c:overlay val="1"/>
      <c:spPr>
        <a:noFill/>
        <a:ln w="25400">
          <a:noFill/>
        </a:ln>
      </c:spPr>
    </c:title>
    <c:autoTitleDeleted val="0"/>
    <c:plotArea>
      <c:layout>
        <c:manualLayout>
          <c:layoutTarget val="inner"/>
          <c:xMode val="edge"/>
          <c:yMode val="edge"/>
          <c:x val="0.0942408678115502"/>
          <c:y val="0.0858216006581267"/>
          <c:w val="0.876963631024148"/>
          <c:h val="0.722320131625338"/>
        </c:manualLayout>
      </c:layout>
      <c:barChart>
        <c:barDir val="col"/>
        <c:grouping val="clustered"/>
        <c:varyColors val="0"/>
        <c:ser>
          <c:idx val="0"/>
          <c:order val="0"/>
          <c:tx>
            <c:strRef>
              <c:f>born_overseas!$A$6</c:f>
              <c:strCache>
                <c:ptCount val="1"/>
                <c:pt idx="0">
                  <c:v>South Asia</c:v>
                </c:pt>
              </c:strCache>
            </c:strRef>
          </c:tx>
          <c:spPr>
            <a:solidFill>
              <a:srgbClr val="9999FF"/>
            </a:solidFill>
            <a:ln w="12700">
              <a:solidFill>
                <a:srgbClr val="000000"/>
              </a:solidFill>
              <a:prstDash val="solid"/>
            </a:ln>
          </c:spPr>
          <c:invertIfNegative val="0"/>
          <c:dLbls>
            <c:spPr>
              <a:noFill/>
              <a:ln w="25400">
                <a:noFill/>
              </a:ln>
            </c:spPr>
            <c:showLegendKey val="0"/>
            <c:showVal val="1"/>
            <c:showCatName val="0"/>
            <c:showSerName val="0"/>
            <c:showPercent val="0"/>
            <c:showBubbleSize val="0"/>
            <c:showLeaderLines val="0"/>
          </c:dLbls>
          <c:cat>
            <c:numRef>
              <c:f>born_overseas!$B$1:$E$1</c:f>
              <c:numCache>
                <c:formatCode>General</c:formatCode>
                <c:ptCount val="4"/>
                <c:pt idx="0">
                  <c:v>2011.0</c:v>
                </c:pt>
                <c:pt idx="1">
                  <c:v>2012.0</c:v>
                </c:pt>
                <c:pt idx="2">
                  <c:v>2013.0</c:v>
                </c:pt>
                <c:pt idx="3">
                  <c:v>2014.0</c:v>
                </c:pt>
              </c:numCache>
            </c:numRef>
          </c:cat>
          <c:val>
            <c:numRef>
              <c:f>born_overseas!$B$6:$E$6</c:f>
              <c:numCache>
                <c:formatCode>0.00</c:formatCode>
                <c:ptCount val="4"/>
                <c:pt idx="0">
                  <c:v>2.296671633571961</c:v>
                </c:pt>
                <c:pt idx="1">
                  <c:v>2.300423081254122</c:v>
                </c:pt>
                <c:pt idx="2">
                  <c:v>2.325565003356456</c:v>
                </c:pt>
                <c:pt idx="3">
                  <c:v>2.402433815909305</c:v>
                </c:pt>
              </c:numCache>
            </c:numRef>
          </c:val>
        </c:ser>
        <c:dLbls>
          <c:showLegendKey val="0"/>
          <c:showVal val="0"/>
          <c:showCatName val="0"/>
          <c:showSerName val="0"/>
          <c:showPercent val="0"/>
          <c:showBubbleSize val="0"/>
        </c:dLbls>
        <c:gapWidth val="150"/>
        <c:axId val="-2133654136"/>
        <c:axId val="-2066294488"/>
      </c:barChart>
      <c:catAx>
        <c:axId val="-21336541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2066294488"/>
        <c:crosses val="autoZero"/>
        <c:auto val="1"/>
        <c:lblAlgn val="ctr"/>
        <c:lblOffset val="100"/>
        <c:tickLblSkip val="1"/>
        <c:tickMarkSkip val="1"/>
        <c:noMultiLvlLbl val="0"/>
      </c:catAx>
      <c:valAx>
        <c:axId val="-2066294488"/>
        <c:scaling>
          <c:orientation val="minMax"/>
        </c:scaling>
        <c:delete val="0"/>
        <c:axPos val="l"/>
        <c:majorGridlines>
          <c:spPr>
            <a:ln w="3175">
              <a:solidFill>
                <a:srgbClr val="000000"/>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2133654136"/>
        <c:crosses val="autoZero"/>
        <c:crossBetween val="between"/>
        <c:minorUnit val="0.005"/>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en-US"/>
    </a:p>
  </c:txPr>
  <c:printSettings>
    <c:headerFooter/>
    <c:pageMargins b="1.0" l="0.75" r="0.75" t="1.0"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800" b="1" i="0">
                <a:latin typeface="+mn-lt"/>
              </a:rPr>
              <a:t>People living</a:t>
            </a:r>
            <a:r>
              <a:rPr lang="en-US" sz="1800" b="1" i="0" baseline="0">
                <a:latin typeface="+mn-lt"/>
              </a:rPr>
              <a:t> in the UK born in</a:t>
            </a:r>
          </a:p>
          <a:p>
            <a:pPr>
              <a:defRPr sz="1400" b="1" i="0" u="none" strike="noStrike" baseline="0">
                <a:solidFill>
                  <a:srgbClr val="000000"/>
                </a:solidFill>
                <a:latin typeface="Arial"/>
                <a:ea typeface="Arial"/>
                <a:cs typeface="Arial"/>
              </a:defRPr>
            </a:pPr>
            <a:r>
              <a:rPr lang="en-US" sz="1800" b="1" i="0">
                <a:latin typeface="+mn-lt"/>
              </a:rPr>
              <a:t>Poland or Romania,</a:t>
            </a:r>
            <a:r>
              <a:rPr lang="en-US" sz="1800" b="1" i="0" baseline="0">
                <a:latin typeface="+mn-lt"/>
              </a:rPr>
              <a:t> %</a:t>
            </a:r>
            <a:endParaRPr lang="en-US" sz="1800" b="1" i="0">
              <a:latin typeface="+mn-lt"/>
            </a:endParaRPr>
          </a:p>
        </c:rich>
      </c:tx>
      <c:layout>
        <c:manualLayout>
          <c:xMode val="edge"/>
          <c:yMode val="edge"/>
          <c:x val="0.129028871391076"/>
          <c:y val="0.128358195731863"/>
        </c:manualLayout>
      </c:layout>
      <c:overlay val="1"/>
      <c:spPr>
        <a:noFill/>
        <a:ln w="25400">
          <a:noFill/>
        </a:ln>
      </c:spPr>
    </c:title>
    <c:autoTitleDeleted val="0"/>
    <c:plotArea>
      <c:layout>
        <c:manualLayout>
          <c:layoutTarget val="inner"/>
          <c:xMode val="edge"/>
          <c:yMode val="edge"/>
          <c:x val="0.0942408678115502"/>
          <c:y val="0.0858216006581267"/>
          <c:w val="0.876963631024148"/>
          <c:h val="0.722320131625338"/>
        </c:manualLayout>
      </c:layout>
      <c:barChart>
        <c:barDir val="col"/>
        <c:grouping val="clustered"/>
        <c:varyColors val="0"/>
        <c:ser>
          <c:idx val="0"/>
          <c:order val="0"/>
          <c:tx>
            <c:strRef>
              <c:f>born_overseas!$A$11</c:f>
              <c:strCache>
                <c:ptCount val="1"/>
                <c:pt idx="0">
                  <c:v>Poland &amp; Romania</c:v>
                </c:pt>
              </c:strCache>
            </c:strRef>
          </c:tx>
          <c:spPr>
            <a:solidFill>
              <a:srgbClr val="9999FF"/>
            </a:solidFill>
            <a:ln w="12700">
              <a:solidFill>
                <a:srgbClr val="000000"/>
              </a:solidFill>
              <a:prstDash val="solid"/>
            </a:ln>
          </c:spPr>
          <c:invertIfNegative val="0"/>
          <c:dLbls>
            <c:spPr>
              <a:noFill/>
              <a:ln w="25400">
                <a:noFill/>
              </a:ln>
            </c:spPr>
            <c:showLegendKey val="0"/>
            <c:showVal val="1"/>
            <c:showCatName val="0"/>
            <c:showSerName val="0"/>
            <c:showPercent val="0"/>
            <c:showBubbleSize val="0"/>
            <c:showLeaderLines val="0"/>
          </c:dLbls>
          <c:cat>
            <c:numRef>
              <c:f>born_overseas!$B$1:$E$1</c:f>
              <c:numCache>
                <c:formatCode>General</c:formatCode>
                <c:ptCount val="4"/>
                <c:pt idx="0">
                  <c:v>2011.0</c:v>
                </c:pt>
                <c:pt idx="1">
                  <c:v>2012.0</c:v>
                </c:pt>
                <c:pt idx="2">
                  <c:v>2013.0</c:v>
                </c:pt>
                <c:pt idx="3">
                  <c:v>2014.0</c:v>
                </c:pt>
              </c:numCache>
            </c:numRef>
          </c:cat>
          <c:val>
            <c:numRef>
              <c:f>born_overseas!$B$11:$E$11</c:f>
              <c:numCache>
                <c:formatCode>0.00</c:formatCode>
                <c:ptCount val="4"/>
                <c:pt idx="0">
                  <c:v>1.193676913608241</c:v>
                </c:pt>
                <c:pt idx="1">
                  <c:v>1.201679455624729</c:v>
                </c:pt>
                <c:pt idx="2">
                  <c:v>1.293034555509382</c:v>
                </c:pt>
                <c:pt idx="3">
                  <c:v>1.507395659956662</c:v>
                </c:pt>
              </c:numCache>
            </c:numRef>
          </c:val>
        </c:ser>
        <c:dLbls>
          <c:showLegendKey val="0"/>
          <c:showVal val="0"/>
          <c:showCatName val="0"/>
          <c:showSerName val="0"/>
          <c:showPercent val="0"/>
          <c:showBubbleSize val="0"/>
        </c:dLbls>
        <c:gapWidth val="150"/>
        <c:axId val="-2066421032"/>
        <c:axId val="-2133555288"/>
      </c:barChart>
      <c:catAx>
        <c:axId val="-20664210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2133555288"/>
        <c:crosses val="autoZero"/>
        <c:auto val="1"/>
        <c:lblAlgn val="ctr"/>
        <c:lblOffset val="100"/>
        <c:tickLblSkip val="1"/>
        <c:tickMarkSkip val="1"/>
        <c:noMultiLvlLbl val="0"/>
      </c:catAx>
      <c:valAx>
        <c:axId val="-2133555288"/>
        <c:scaling>
          <c:orientation val="minMax"/>
          <c:max val="1.6"/>
          <c:min val="1.0"/>
        </c:scaling>
        <c:delete val="0"/>
        <c:axPos val="l"/>
        <c:majorGridlines>
          <c:spPr>
            <a:ln w="3175">
              <a:solidFill>
                <a:srgbClr val="000000"/>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2066421032"/>
        <c:crosses val="autoZero"/>
        <c:crossBetween val="between"/>
        <c:minorUnit val="0.005"/>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en-US"/>
    </a:p>
  </c:txPr>
  <c:printSettings>
    <c:headerFooter/>
    <c:pageMargins b="1.0" l="0.75" r="0.75" t="1.0"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800" b="1" i="0">
                <a:latin typeface="+mn-lt"/>
              </a:rPr>
              <a:t>People living</a:t>
            </a:r>
            <a:r>
              <a:rPr lang="en-US" sz="1800" b="1" i="0" baseline="0">
                <a:latin typeface="+mn-lt"/>
              </a:rPr>
              <a:t> in the UK</a:t>
            </a:r>
          </a:p>
          <a:p>
            <a:pPr>
              <a:defRPr sz="1400" b="1" i="0" u="none" strike="noStrike" baseline="0">
                <a:solidFill>
                  <a:srgbClr val="000000"/>
                </a:solidFill>
                <a:latin typeface="Arial"/>
                <a:ea typeface="Arial"/>
                <a:cs typeface="Arial"/>
              </a:defRPr>
            </a:pPr>
            <a:r>
              <a:rPr lang="en-US" sz="1800" b="1" i="0" baseline="0">
                <a:latin typeface="+mn-lt"/>
              </a:rPr>
              <a:t>born in the</a:t>
            </a:r>
          </a:p>
          <a:p>
            <a:pPr>
              <a:defRPr sz="1400" b="1" i="0" u="none" strike="noStrike" baseline="0">
                <a:solidFill>
                  <a:srgbClr val="000000"/>
                </a:solidFill>
                <a:latin typeface="Arial"/>
                <a:ea typeface="Arial"/>
                <a:cs typeface="Arial"/>
              </a:defRPr>
            </a:pPr>
            <a:r>
              <a:rPr lang="en-US" sz="1800" b="1" i="0" baseline="0">
                <a:latin typeface="+mn-lt"/>
              </a:rPr>
              <a:t>Republic of Ireland</a:t>
            </a:r>
            <a:r>
              <a:rPr lang="en-US" sz="1800" b="1" i="0">
                <a:latin typeface="+mn-lt"/>
              </a:rPr>
              <a:t>,</a:t>
            </a:r>
            <a:r>
              <a:rPr lang="en-US" sz="1800" b="1" i="0" baseline="0">
                <a:latin typeface="+mn-lt"/>
              </a:rPr>
              <a:t> %</a:t>
            </a:r>
            <a:endParaRPr lang="en-US" sz="1800" b="1" i="0">
              <a:latin typeface="+mn-lt"/>
            </a:endParaRPr>
          </a:p>
        </c:rich>
      </c:tx>
      <c:layout>
        <c:manualLayout>
          <c:xMode val="edge"/>
          <c:yMode val="edge"/>
          <c:x val="0.481994047619048"/>
          <c:y val="0.0925373863150827"/>
        </c:manualLayout>
      </c:layout>
      <c:overlay val="1"/>
      <c:spPr>
        <a:noFill/>
        <a:ln w="25400">
          <a:noFill/>
        </a:ln>
      </c:spPr>
    </c:title>
    <c:autoTitleDeleted val="0"/>
    <c:plotArea>
      <c:layout>
        <c:manualLayout>
          <c:layoutTarget val="inner"/>
          <c:xMode val="edge"/>
          <c:yMode val="edge"/>
          <c:x val="0.0942408678115502"/>
          <c:y val="0.0858216006581267"/>
          <c:w val="0.876963631024148"/>
          <c:h val="0.722320131625338"/>
        </c:manualLayout>
      </c:layout>
      <c:barChart>
        <c:barDir val="col"/>
        <c:grouping val="clustered"/>
        <c:varyColors val="0"/>
        <c:ser>
          <c:idx val="0"/>
          <c:order val="0"/>
          <c:tx>
            <c:strRef>
              <c:f>born_overseas!$A$14</c:f>
              <c:strCache>
                <c:ptCount val="1"/>
                <c:pt idx="0">
                  <c:v>Republic of Ireland</c:v>
                </c:pt>
              </c:strCache>
            </c:strRef>
          </c:tx>
          <c:spPr>
            <a:solidFill>
              <a:srgbClr val="9999FF"/>
            </a:solidFill>
            <a:ln w="12700">
              <a:solidFill>
                <a:srgbClr val="000000"/>
              </a:solidFill>
              <a:prstDash val="solid"/>
            </a:ln>
          </c:spPr>
          <c:invertIfNegative val="0"/>
          <c:dLbls>
            <c:spPr>
              <a:noFill/>
              <a:ln w="25400">
                <a:noFill/>
              </a:ln>
            </c:spPr>
            <c:showLegendKey val="0"/>
            <c:showVal val="1"/>
            <c:showCatName val="0"/>
            <c:showSerName val="0"/>
            <c:showPercent val="0"/>
            <c:showBubbleSize val="0"/>
            <c:showLeaderLines val="0"/>
          </c:dLbls>
          <c:cat>
            <c:numRef>
              <c:f>born_overseas!$B$1:$E$1</c:f>
              <c:numCache>
                <c:formatCode>General</c:formatCode>
                <c:ptCount val="4"/>
                <c:pt idx="0">
                  <c:v>2011.0</c:v>
                </c:pt>
                <c:pt idx="1">
                  <c:v>2012.0</c:v>
                </c:pt>
                <c:pt idx="2">
                  <c:v>2013.0</c:v>
                </c:pt>
                <c:pt idx="3">
                  <c:v>2014.0</c:v>
                </c:pt>
              </c:numCache>
            </c:numRef>
          </c:cat>
          <c:val>
            <c:numRef>
              <c:f>born_overseas!$B$14:$E$14</c:f>
              <c:numCache>
                <c:formatCode>0.00</c:formatCode>
                <c:ptCount val="4"/>
                <c:pt idx="0">
                  <c:v>0.642998283178387</c:v>
                </c:pt>
                <c:pt idx="1">
                  <c:v>0.648295609928736</c:v>
                </c:pt>
                <c:pt idx="2">
                  <c:v>0.60096538055813</c:v>
                </c:pt>
                <c:pt idx="3">
                  <c:v>0.60138806017021</c:v>
                </c:pt>
              </c:numCache>
            </c:numRef>
          </c:val>
        </c:ser>
        <c:dLbls>
          <c:showLegendKey val="0"/>
          <c:showVal val="0"/>
          <c:showCatName val="0"/>
          <c:showSerName val="0"/>
          <c:showPercent val="0"/>
          <c:showBubbleSize val="0"/>
        </c:dLbls>
        <c:gapWidth val="150"/>
        <c:axId val="-2133701208"/>
        <c:axId val="-2067146472"/>
      </c:barChart>
      <c:catAx>
        <c:axId val="-21337012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2067146472"/>
        <c:crosses val="autoZero"/>
        <c:auto val="1"/>
        <c:lblAlgn val="ctr"/>
        <c:lblOffset val="100"/>
        <c:tickLblSkip val="1"/>
        <c:tickMarkSkip val="1"/>
        <c:noMultiLvlLbl val="0"/>
      </c:catAx>
      <c:valAx>
        <c:axId val="-2067146472"/>
        <c:scaling>
          <c:orientation val="minMax"/>
        </c:scaling>
        <c:delete val="0"/>
        <c:axPos val="l"/>
        <c:majorGridlines>
          <c:spPr>
            <a:ln w="3175">
              <a:solidFill>
                <a:srgbClr val="000000"/>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2133701208"/>
        <c:crosses val="autoZero"/>
        <c:crossBetween val="between"/>
        <c:minorUnit val="0.005"/>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en-US"/>
    </a:p>
  </c:txPr>
  <c:printSettings>
    <c:headerFooter/>
    <c:pageMargins b="1.0" l="0.75" r="0.75" t="1.0"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800" b="1" i="0">
                <a:latin typeface="+mn-lt"/>
              </a:rPr>
              <a:t>People living</a:t>
            </a:r>
            <a:r>
              <a:rPr lang="en-US" sz="1800" b="1" i="0" baseline="0">
                <a:latin typeface="+mn-lt"/>
              </a:rPr>
              <a:t> in the UK</a:t>
            </a:r>
          </a:p>
          <a:p>
            <a:pPr>
              <a:defRPr sz="1400" b="1" i="0" u="none" strike="noStrike" baseline="0">
                <a:solidFill>
                  <a:srgbClr val="000000"/>
                </a:solidFill>
                <a:latin typeface="Arial"/>
                <a:ea typeface="Arial"/>
                <a:cs typeface="Arial"/>
              </a:defRPr>
            </a:pPr>
            <a:r>
              <a:rPr lang="en-US" sz="1800" b="1" i="0" baseline="0">
                <a:latin typeface="+mn-lt"/>
              </a:rPr>
              <a:t>born in South Africa</a:t>
            </a:r>
          </a:p>
          <a:p>
            <a:pPr>
              <a:defRPr sz="1400" b="1" i="0" u="none" strike="noStrike" baseline="0">
                <a:solidFill>
                  <a:srgbClr val="000000"/>
                </a:solidFill>
                <a:latin typeface="Arial"/>
                <a:ea typeface="Arial"/>
                <a:cs typeface="Arial"/>
              </a:defRPr>
            </a:pPr>
            <a:r>
              <a:rPr lang="en-US" sz="1800" b="1" i="0" baseline="0">
                <a:latin typeface="+mn-lt"/>
              </a:rPr>
              <a:t>or Zimbabwe</a:t>
            </a:r>
            <a:r>
              <a:rPr lang="en-US" sz="1800" b="1" i="0">
                <a:latin typeface="+mn-lt"/>
              </a:rPr>
              <a:t>,</a:t>
            </a:r>
            <a:r>
              <a:rPr lang="en-US" sz="1800" b="1" i="0" baseline="0">
                <a:latin typeface="+mn-lt"/>
              </a:rPr>
              <a:t> %</a:t>
            </a:r>
            <a:endParaRPr lang="en-US" sz="1800" b="1" i="0">
              <a:latin typeface="+mn-lt"/>
            </a:endParaRPr>
          </a:p>
        </c:rich>
      </c:tx>
      <c:layout>
        <c:manualLayout>
          <c:xMode val="edge"/>
          <c:yMode val="edge"/>
          <c:x val="0.477327327327327"/>
          <c:y val="0.0716417184694018"/>
        </c:manualLayout>
      </c:layout>
      <c:overlay val="1"/>
      <c:spPr>
        <a:noFill/>
        <a:ln w="25400">
          <a:noFill/>
        </a:ln>
      </c:spPr>
    </c:title>
    <c:autoTitleDeleted val="0"/>
    <c:plotArea>
      <c:layout>
        <c:manualLayout>
          <c:layoutTarget val="inner"/>
          <c:xMode val="edge"/>
          <c:yMode val="edge"/>
          <c:x val="0.0942408678115502"/>
          <c:y val="0.0858216006581267"/>
          <c:w val="0.876963631024148"/>
          <c:h val="0.722320131625338"/>
        </c:manualLayout>
      </c:layout>
      <c:barChart>
        <c:barDir val="col"/>
        <c:grouping val="clustered"/>
        <c:varyColors val="0"/>
        <c:ser>
          <c:idx val="0"/>
          <c:order val="0"/>
          <c:tx>
            <c:strRef>
              <c:f>born_overseas!$A$19</c:f>
              <c:strCache>
                <c:ptCount val="1"/>
                <c:pt idx="0">
                  <c:v>South Africa &amp; Zimbabwe</c:v>
                </c:pt>
              </c:strCache>
            </c:strRef>
          </c:tx>
          <c:spPr>
            <a:solidFill>
              <a:srgbClr val="9999FF"/>
            </a:solidFill>
            <a:ln w="12700">
              <a:solidFill>
                <a:srgbClr val="000000"/>
              </a:solidFill>
              <a:prstDash val="solid"/>
            </a:ln>
          </c:spPr>
          <c:invertIfNegative val="0"/>
          <c:dLbls>
            <c:spPr>
              <a:noFill/>
              <a:ln w="25400">
                <a:noFill/>
              </a:ln>
            </c:spPr>
            <c:showLegendKey val="0"/>
            <c:showVal val="1"/>
            <c:showCatName val="0"/>
            <c:showSerName val="0"/>
            <c:showPercent val="0"/>
            <c:showBubbleSize val="0"/>
            <c:showLeaderLines val="0"/>
          </c:dLbls>
          <c:cat>
            <c:numRef>
              <c:f>born_overseas!$B$1:$E$1</c:f>
              <c:numCache>
                <c:formatCode>General</c:formatCode>
                <c:ptCount val="4"/>
                <c:pt idx="0">
                  <c:v>2011.0</c:v>
                </c:pt>
                <c:pt idx="1">
                  <c:v>2012.0</c:v>
                </c:pt>
                <c:pt idx="2">
                  <c:v>2013.0</c:v>
                </c:pt>
                <c:pt idx="3">
                  <c:v>2014.0</c:v>
                </c:pt>
              </c:numCache>
            </c:numRef>
          </c:cat>
          <c:val>
            <c:numRef>
              <c:f>born_overseas!$B$19:$E$19</c:f>
              <c:numCache>
                <c:formatCode>0.00</c:formatCode>
                <c:ptCount val="4"/>
                <c:pt idx="0">
                  <c:v>0.544200058307149</c:v>
                </c:pt>
                <c:pt idx="1">
                  <c:v>0.51799301835497</c:v>
                </c:pt>
                <c:pt idx="2">
                  <c:v>0.5274430201707</c:v>
                </c:pt>
                <c:pt idx="3">
                  <c:v>0.504035423798009</c:v>
                </c:pt>
              </c:numCache>
            </c:numRef>
          </c:val>
        </c:ser>
        <c:dLbls>
          <c:showLegendKey val="0"/>
          <c:showVal val="0"/>
          <c:showCatName val="0"/>
          <c:showSerName val="0"/>
          <c:showPercent val="0"/>
          <c:showBubbleSize val="0"/>
        </c:dLbls>
        <c:gapWidth val="150"/>
        <c:axId val="-2065835416"/>
        <c:axId val="-2065832056"/>
      </c:barChart>
      <c:catAx>
        <c:axId val="-20658354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2065832056"/>
        <c:crosses val="autoZero"/>
        <c:auto val="1"/>
        <c:lblAlgn val="ctr"/>
        <c:lblOffset val="100"/>
        <c:tickLblSkip val="1"/>
        <c:tickMarkSkip val="1"/>
        <c:noMultiLvlLbl val="0"/>
      </c:catAx>
      <c:valAx>
        <c:axId val="-2065832056"/>
        <c:scaling>
          <c:orientation val="minMax"/>
        </c:scaling>
        <c:delete val="0"/>
        <c:axPos val="l"/>
        <c:majorGridlines>
          <c:spPr>
            <a:ln w="3175">
              <a:solidFill>
                <a:srgbClr val="000000"/>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2065835416"/>
        <c:crosses val="autoZero"/>
        <c:crossBetween val="between"/>
        <c:minorUnit val="0.005"/>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en-US"/>
    </a:p>
  </c:txPr>
  <c:printSettings>
    <c:headerFooter/>
    <c:pageMargins b="1.0" l="0.75" r="0.75" t="1.0"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800" b="1" i="0">
                <a:latin typeface="+mn-lt"/>
              </a:rPr>
              <a:t>People living</a:t>
            </a:r>
            <a:r>
              <a:rPr lang="en-US" sz="1800" b="1" i="0" baseline="0">
                <a:latin typeface="+mn-lt"/>
              </a:rPr>
              <a:t> in the UK</a:t>
            </a:r>
          </a:p>
          <a:p>
            <a:pPr>
              <a:defRPr sz="1400" b="1" i="0" u="none" strike="noStrike" baseline="0">
                <a:solidFill>
                  <a:srgbClr val="000000"/>
                </a:solidFill>
                <a:latin typeface="Arial"/>
                <a:ea typeface="Arial"/>
                <a:cs typeface="Arial"/>
              </a:defRPr>
            </a:pPr>
            <a:r>
              <a:rPr lang="en-US" sz="1800" b="1" i="0" baseline="0">
                <a:latin typeface="+mn-lt"/>
              </a:rPr>
              <a:t>born in Germany</a:t>
            </a:r>
            <a:r>
              <a:rPr lang="en-US" sz="1800" b="1" i="0">
                <a:latin typeface="+mn-lt"/>
              </a:rPr>
              <a:t>,</a:t>
            </a:r>
            <a:r>
              <a:rPr lang="en-US" sz="1800" b="1" i="0" baseline="0">
                <a:latin typeface="+mn-lt"/>
              </a:rPr>
              <a:t> %</a:t>
            </a:r>
            <a:endParaRPr lang="en-US" sz="1800" b="1" i="0">
              <a:latin typeface="+mn-lt"/>
            </a:endParaRPr>
          </a:p>
        </c:rich>
      </c:tx>
      <c:layout>
        <c:manualLayout>
          <c:xMode val="edge"/>
          <c:yMode val="edge"/>
          <c:x val="0.481994047619048"/>
          <c:y val="0.113432882200507"/>
        </c:manualLayout>
      </c:layout>
      <c:overlay val="1"/>
      <c:spPr>
        <a:noFill/>
        <a:ln w="25400">
          <a:noFill/>
        </a:ln>
      </c:spPr>
    </c:title>
    <c:autoTitleDeleted val="0"/>
    <c:plotArea>
      <c:layout>
        <c:manualLayout>
          <c:layoutTarget val="inner"/>
          <c:xMode val="edge"/>
          <c:yMode val="edge"/>
          <c:x val="0.0942408678115502"/>
          <c:y val="0.0858216006581267"/>
          <c:w val="0.876963631024148"/>
          <c:h val="0.722320131625338"/>
        </c:manualLayout>
      </c:layout>
      <c:barChart>
        <c:barDir val="col"/>
        <c:grouping val="clustered"/>
        <c:varyColors val="0"/>
        <c:ser>
          <c:idx val="0"/>
          <c:order val="0"/>
          <c:tx>
            <c:strRef>
              <c:f>born_overseas!$A$22</c:f>
              <c:strCache>
                <c:ptCount val="1"/>
                <c:pt idx="0">
                  <c:v>Germany</c:v>
                </c:pt>
              </c:strCache>
            </c:strRef>
          </c:tx>
          <c:spPr>
            <a:solidFill>
              <a:srgbClr val="9999FF"/>
            </a:solidFill>
            <a:ln w="12700">
              <a:solidFill>
                <a:srgbClr val="000000"/>
              </a:solidFill>
              <a:prstDash val="solid"/>
            </a:ln>
          </c:spPr>
          <c:invertIfNegative val="0"/>
          <c:dLbls>
            <c:spPr>
              <a:noFill/>
              <a:ln w="25400">
                <a:noFill/>
              </a:ln>
            </c:spPr>
            <c:showLegendKey val="0"/>
            <c:showVal val="1"/>
            <c:showCatName val="0"/>
            <c:showSerName val="0"/>
            <c:showPercent val="0"/>
            <c:showBubbleSize val="0"/>
            <c:showLeaderLines val="0"/>
          </c:dLbls>
          <c:cat>
            <c:numRef>
              <c:f>born_overseas!$B$1:$E$1</c:f>
              <c:numCache>
                <c:formatCode>General</c:formatCode>
                <c:ptCount val="4"/>
                <c:pt idx="0">
                  <c:v>2011.0</c:v>
                </c:pt>
                <c:pt idx="1">
                  <c:v>2012.0</c:v>
                </c:pt>
                <c:pt idx="2">
                  <c:v>2013.0</c:v>
                </c:pt>
                <c:pt idx="3">
                  <c:v>2014.0</c:v>
                </c:pt>
              </c:numCache>
            </c:numRef>
          </c:cat>
          <c:val>
            <c:numRef>
              <c:f>born_overseas!$B$22:$E$22</c:f>
              <c:numCache>
                <c:formatCode>0.000</c:formatCode>
                <c:ptCount val="4"/>
                <c:pt idx="0">
                  <c:v>0.481033980110784</c:v>
                </c:pt>
                <c:pt idx="1">
                  <c:v>0.489036886894133</c:v>
                </c:pt>
                <c:pt idx="2">
                  <c:v>0.47469871815363</c:v>
                </c:pt>
                <c:pt idx="3">
                  <c:v>0.472631347548912</c:v>
                </c:pt>
              </c:numCache>
            </c:numRef>
          </c:val>
        </c:ser>
        <c:dLbls>
          <c:showLegendKey val="0"/>
          <c:showVal val="0"/>
          <c:showCatName val="0"/>
          <c:showSerName val="0"/>
          <c:showPercent val="0"/>
          <c:showBubbleSize val="0"/>
        </c:dLbls>
        <c:gapWidth val="150"/>
        <c:axId val="-2066981400"/>
        <c:axId val="-2066978040"/>
      </c:barChart>
      <c:catAx>
        <c:axId val="-20669814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2066978040"/>
        <c:crosses val="autoZero"/>
        <c:auto val="1"/>
        <c:lblAlgn val="ctr"/>
        <c:lblOffset val="100"/>
        <c:tickLblSkip val="1"/>
        <c:tickMarkSkip val="1"/>
        <c:noMultiLvlLbl val="0"/>
      </c:catAx>
      <c:valAx>
        <c:axId val="-2066978040"/>
        <c:scaling>
          <c:orientation val="minMax"/>
        </c:scaling>
        <c:delete val="0"/>
        <c:axPos val="l"/>
        <c:majorGridlines>
          <c:spPr>
            <a:ln w="3175">
              <a:solidFill>
                <a:srgbClr val="000000"/>
              </a:solidFill>
              <a:prstDash val="solid"/>
            </a:ln>
          </c:spPr>
        </c:majorGridlines>
        <c:numFmt formatCode="0.000"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2066981400"/>
        <c:crosses val="autoZero"/>
        <c:crossBetween val="between"/>
        <c:minorUnit val="0.005"/>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en-US"/>
    </a:p>
  </c:txPr>
  <c:printSettings>
    <c:headerFooter/>
    <c:pageMargins b="1.0" l="0.75" r="0.75" t="1.0"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800" b="1" i="0">
                <a:latin typeface="+mn-lt"/>
              </a:rPr>
              <a:t>People living</a:t>
            </a:r>
            <a:r>
              <a:rPr lang="en-US" sz="1800" b="1" i="0" baseline="0">
                <a:latin typeface="+mn-lt"/>
              </a:rPr>
              <a:t> in the UK</a:t>
            </a:r>
          </a:p>
          <a:p>
            <a:pPr>
              <a:defRPr sz="1400" b="1" i="0" u="none" strike="noStrike" baseline="0">
                <a:solidFill>
                  <a:srgbClr val="000000"/>
                </a:solidFill>
                <a:latin typeface="Arial"/>
                <a:ea typeface="Arial"/>
                <a:cs typeface="Arial"/>
              </a:defRPr>
            </a:pPr>
            <a:r>
              <a:rPr lang="en-US" sz="1800" b="1" i="0" baseline="0">
                <a:latin typeface="+mn-lt"/>
              </a:rPr>
              <a:t>born in China including</a:t>
            </a:r>
          </a:p>
          <a:p>
            <a:pPr>
              <a:defRPr sz="1400" b="1" i="0" u="none" strike="noStrike" baseline="0">
                <a:solidFill>
                  <a:srgbClr val="000000"/>
                </a:solidFill>
                <a:latin typeface="Arial"/>
                <a:ea typeface="Arial"/>
                <a:cs typeface="Arial"/>
              </a:defRPr>
            </a:pPr>
            <a:r>
              <a:rPr lang="en-US" sz="1800" b="1" i="0" baseline="0">
                <a:latin typeface="+mn-lt"/>
              </a:rPr>
              <a:t>Hong Kong</a:t>
            </a:r>
            <a:r>
              <a:rPr lang="en-US" sz="1800" b="1" i="0">
                <a:latin typeface="+mn-lt"/>
              </a:rPr>
              <a:t>,</a:t>
            </a:r>
            <a:r>
              <a:rPr lang="en-US" sz="1800" b="1" i="0" baseline="0">
                <a:latin typeface="+mn-lt"/>
              </a:rPr>
              <a:t> %</a:t>
            </a:r>
            <a:endParaRPr lang="en-US" sz="1800" b="1" i="0">
              <a:latin typeface="+mn-lt"/>
            </a:endParaRPr>
          </a:p>
        </c:rich>
      </c:tx>
      <c:layout>
        <c:manualLayout>
          <c:xMode val="edge"/>
          <c:yMode val="edge"/>
          <c:x val="0.432693953796316"/>
          <c:y val="0.197014836303357"/>
        </c:manualLayout>
      </c:layout>
      <c:overlay val="1"/>
      <c:spPr>
        <a:noFill/>
        <a:ln w="25400">
          <a:noFill/>
        </a:ln>
      </c:spPr>
    </c:title>
    <c:autoTitleDeleted val="0"/>
    <c:plotArea>
      <c:layout>
        <c:manualLayout>
          <c:layoutTarget val="inner"/>
          <c:xMode val="edge"/>
          <c:yMode val="edge"/>
          <c:x val="0.0942408678115502"/>
          <c:y val="0.0858216006581267"/>
          <c:w val="0.876963631024148"/>
          <c:h val="0.722320131625338"/>
        </c:manualLayout>
      </c:layout>
      <c:barChart>
        <c:barDir val="col"/>
        <c:grouping val="clustered"/>
        <c:varyColors val="0"/>
        <c:ser>
          <c:idx val="0"/>
          <c:order val="0"/>
          <c:tx>
            <c:strRef>
              <c:f>born_overseas!$A$25</c:f>
              <c:strCache>
                <c:ptCount val="1"/>
                <c:pt idx="0">
                  <c:v>China &amp; Hong Kong</c:v>
                </c:pt>
              </c:strCache>
            </c:strRef>
          </c:tx>
          <c:spPr>
            <a:solidFill>
              <a:srgbClr val="9999FF"/>
            </a:solidFill>
            <a:ln w="12700">
              <a:solidFill>
                <a:srgbClr val="000000"/>
              </a:solidFill>
              <a:prstDash val="solid"/>
            </a:ln>
          </c:spPr>
          <c:invertIfNegative val="0"/>
          <c:dLbls>
            <c:spPr>
              <a:noFill/>
              <a:ln w="25400">
                <a:noFill/>
              </a:ln>
            </c:spPr>
            <c:showLegendKey val="0"/>
            <c:showVal val="1"/>
            <c:showCatName val="0"/>
            <c:showSerName val="0"/>
            <c:showPercent val="0"/>
            <c:showBubbleSize val="0"/>
            <c:showLeaderLines val="0"/>
          </c:dLbls>
          <c:cat>
            <c:numRef>
              <c:f>born_overseas!$B$1:$E$1</c:f>
              <c:numCache>
                <c:formatCode>General</c:formatCode>
                <c:ptCount val="4"/>
                <c:pt idx="0">
                  <c:v>2011.0</c:v>
                </c:pt>
                <c:pt idx="1">
                  <c:v>2012.0</c:v>
                </c:pt>
                <c:pt idx="2">
                  <c:v>2013.0</c:v>
                </c:pt>
                <c:pt idx="3">
                  <c:v>2014.0</c:v>
                </c:pt>
              </c:numCache>
            </c:numRef>
          </c:cat>
          <c:val>
            <c:numRef>
              <c:f>born_overseas!$B$25:$E$25</c:f>
              <c:numCache>
                <c:formatCode>0.000</c:formatCode>
                <c:ptCount val="4"/>
                <c:pt idx="0">
                  <c:v>0.353082180687376</c:v>
                </c:pt>
                <c:pt idx="1">
                  <c:v>0.316908772099159</c:v>
                </c:pt>
                <c:pt idx="2">
                  <c:v>0.305277626826072</c:v>
                </c:pt>
                <c:pt idx="3">
                  <c:v>0.307759947241152</c:v>
                </c:pt>
              </c:numCache>
            </c:numRef>
          </c:val>
        </c:ser>
        <c:dLbls>
          <c:showLegendKey val="0"/>
          <c:showVal val="0"/>
          <c:showCatName val="0"/>
          <c:showSerName val="0"/>
          <c:showPercent val="0"/>
          <c:showBubbleSize val="0"/>
        </c:dLbls>
        <c:gapWidth val="150"/>
        <c:axId val="-2133322456"/>
        <c:axId val="-2133223000"/>
      </c:barChart>
      <c:catAx>
        <c:axId val="-21333224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2133223000"/>
        <c:crosses val="autoZero"/>
        <c:auto val="1"/>
        <c:lblAlgn val="ctr"/>
        <c:lblOffset val="100"/>
        <c:tickLblSkip val="1"/>
        <c:tickMarkSkip val="1"/>
        <c:noMultiLvlLbl val="0"/>
      </c:catAx>
      <c:valAx>
        <c:axId val="-2133223000"/>
        <c:scaling>
          <c:orientation val="minMax"/>
        </c:scaling>
        <c:delete val="0"/>
        <c:axPos val="l"/>
        <c:majorGridlines>
          <c:spPr>
            <a:ln w="3175">
              <a:solidFill>
                <a:srgbClr val="000000"/>
              </a:solidFill>
              <a:prstDash val="solid"/>
            </a:ln>
          </c:spPr>
        </c:majorGridlines>
        <c:numFmt formatCode="0.000"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2133322456"/>
        <c:crosses val="autoZero"/>
        <c:crossBetween val="between"/>
        <c:minorUnit val="0.005"/>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en-US"/>
    </a:p>
  </c:txPr>
  <c:printSettings>
    <c:headerFooter/>
    <c:pageMargins b="1.0" l="0.75" r="0.75" t="1.0"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800" b="1" i="0">
                <a:latin typeface="+mn-lt"/>
              </a:rPr>
              <a:t>People</a:t>
            </a:r>
          </a:p>
          <a:p>
            <a:pPr>
              <a:defRPr sz="1400" b="1" i="0" u="none" strike="noStrike" baseline="0">
                <a:solidFill>
                  <a:srgbClr val="000000"/>
                </a:solidFill>
                <a:latin typeface="Arial"/>
                <a:ea typeface="Arial"/>
                <a:cs typeface="Arial"/>
              </a:defRPr>
            </a:pPr>
            <a:r>
              <a:rPr lang="en-US" sz="1800" b="1" i="0">
                <a:latin typeface="+mn-lt"/>
              </a:rPr>
              <a:t>living</a:t>
            </a:r>
            <a:endParaRPr lang="en-US" sz="1800" b="1" i="0" baseline="0">
              <a:latin typeface="+mn-lt"/>
            </a:endParaRPr>
          </a:p>
          <a:p>
            <a:pPr>
              <a:defRPr sz="1400" b="1" i="0" u="none" strike="noStrike" baseline="0">
                <a:solidFill>
                  <a:srgbClr val="000000"/>
                </a:solidFill>
                <a:latin typeface="Arial"/>
                <a:ea typeface="Arial"/>
                <a:cs typeface="Arial"/>
              </a:defRPr>
            </a:pPr>
            <a:r>
              <a:rPr lang="en-US" sz="1800" b="1" i="0" baseline="0">
                <a:latin typeface="+mn-lt"/>
              </a:rPr>
              <a:t>in the UK</a:t>
            </a:r>
          </a:p>
          <a:p>
            <a:pPr>
              <a:defRPr sz="1400" b="1" i="0" u="none" strike="noStrike" baseline="0">
                <a:solidFill>
                  <a:srgbClr val="000000"/>
                </a:solidFill>
                <a:latin typeface="Arial"/>
                <a:ea typeface="Arial"/>
                <a:cs typeface="Arial"/>
              </a:defRPr>
            </a:pPr>
            <a:r>
              <a:rPr lang="en-US" sz="1800" b="1" i="0" baseline="0">
                <a:latin typeface="+mn-lt"/>
              </a:rPr>
              <a:t>born in</a:t>
            </a:r>
          </a:p>
          <a:p>
            <a:pPr>
              <a:defRPr sz="1400" b="1" i="0" u="none" strike="noStrike" baseline="0">
                <a:solidFill>
                  <a:srgbClr val="000000"/>
                </a:solidFill>
                <a:latin typeface="Arial"/>
                <a:ea typeface="Arial"/>
                <a:cs typeface="Arial"/>
              </a:defRPr>
            </a:pPr>
            <a:r>
              <a:rPr lang="en-US" sz="1800" b="1" i="0" baseline="0">
                <a:latin typeface="+mn-lt"/>
              </a:rPr>
              <a:t>Jamaca</a:t>
            </a:r>
            <a:r>
              <a:rPr lang="en-US" sz="1800" b="1" i="0">
                <a:latin typeface="+mn-lt"/>
              </a:rPr>
              <a:t>,</a:t>
            </a:r>
            <a:r>
              <a:rPr lang="en-US" sz="1800" b="1" i="0" baseline="0">
                <a:latin typeface="+mn-lt"/>
              </a:rPr>
              <a:t> %</a:t>
            </a:r>
            <a:endParaRPr lang="en-US" sz="1800" b="1" i="0">
              <a:latin typeface="+mn-lt"/>
            </a:endParaRPr>
          </a:p>
        </c:rich>
      </c:tx>
      <c:layout>
        <c:manualLayout>
          <c:xMode val="edge"/>
          <c:yMode val="edge"/>
          <c:x val="0.736358842785101"/>
          <c:y val="0.0865671177994928"/>
        </c:manualLayout>
      </c:layout>
      <c:overlay val="1"/>
      <c:spPr>
        <a:noFill/>
        <a:ln w="25400">
          <a:noFill/>
        </a:ln>
      </c:spPr>
    </c:title>
    <c:autoTitleDeleted val="0"/>
    <c:plotArea>
      <c:layout>
        <c:manualLayout>
          <c:layoutTarget val="inner"/>
          <c:xMode val="edge"/>
          <c:yMode val="edge"/>
          <c:x val="0.0942408678115502"/>
          <c:y val="0.0858216006581267"/>
          <c:w val="0.876963631024148"/>
          <c:h val="0.722320131625338"/>
        </c:manualLayout>
      </c:layout>
      <c:barChart>
        <c:barDir val="col"/>
        <c:grouping val="clustered"/>
        <c:varyColors val="0"/>
        <c:ser>
          <c:idx val="0"/>
          <c:order val="0"/>
          <c:tx>
            <c:strRef>
              <c:f>born_overseas!$A$39</c:f>
              <c:strCache>
                <c:ptCount val="1"/>
                <c:pt idx="0">
                  <c:v>Born in Jamaca</c:v>
                </c:pt>
              </c:strCache>
            </c:strRef>
          </c:tx>
          <c:spPr>
            <a:solidFill>
              <a:srgbClr val="9999FF"/>
            </a:solidFill>
            <a:ln w="12700">
              <a:solidFill>
                <a:srgbClr val="000000"/>
              </a:solidFill>
              <a:prstDash val="solid"/>
            </a:ln>
          </c:spPr>
          <c:invertIfNegative val="0"/>
          <c:dLbls>
            <c:spPr>
              <a:noFill/>
              <a:ln w="25400">
                <a:noFill/>
              </a:ln>
            </c:spPr>
            <c:showLegendKey val="0"/>
            <c:showVal val="1"/>
            <c:showCatName val="0"/>
            <c:showSerName val="0"/>
            <c:showPercent val="0"/>
            <c:showBubbleSize val="0"/>
            <c:showLeaderLines val="0"/>
          </c:dLbls>
          <c:cat>
            <c:numRef>
              <c:f>born_overseas!$B$1:$E$1</c:f>
              <c:numCache>
                <c:formatCode>General</c:formatCode>
                <c:ptCount val="4"/>
                <c:pt idx="0">
                  <c:v>2011.0</c:v>
                </c:pt>
                <c:pt idx="1">
                  <c:v>2012.0</c:v>
                </c:pt>
                <c:pt idx="2">
                  <c:v>2013.0</c:v>
                </c:pt>
                <c:pt idx="3">
                  <c:v>2014.0</c:v>
                </c:pt>
              </c:numCache>
            </c:numRef>
          </c:cat>
          <c:val>
            <c:numRef>
              <c:f>born_overseas!$B$39:$E$39</c:f>
              <c:numCache>
                <c:formatCode>0.000</c:formatCode>
                <c:ptCount val="4"/>
                <c:pt idx="0">
                  <c:v>0.231608953386674</c:v>
                </c:pt>
                <c:pt idx="1">
                  <c:v>0.233257725656741</c:v>
                </c:pt>
                <c:pt idx="2">
                  <c:v>0.234951890803312</c:v>
                </c:pt>
                <c:pt idx="3">
                  <c:v>0.21354771849386</c:v>
                </c:pt>
              </c:numCache>
            </c:numRef>
          </c:val>
        </c:ser>
        <c:dLbls>
          <c:showLegendKey val="0"/>
          <c:showVal val="0"/>
          <c:showCatName val="0"/>
          <c:showSerName val="0"/>
          <c:showPercent val="0"/>
          <c:showBubbleSize val="0"/>
        </c:dLbls>
        <c:gapWidth val="150"/>
        <c:axId val="-2067034088"/>
        <c:axId val="-2067030728"/>
      </c:barChart>
      <c:catAx>
        <c:axId val="-20670340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2067030728"/>
        <c:crosses val="autoZero"/>
        <c:auto val="1"/>
        <c:lblAlgn val="ctr"/>
        <c:lblOffset val="100"/>
        <c:tickLblSkip val="1"/>
        <c:tickMarkSkip val="1"/>
        <c:noMultiLvlLbl val="0"/>
      </c:catAx>
      <c:valAx>
        <c:axId val="-2067030728"/>
        <c:scaling>
          <c:orientation val="minMax"/>
        </c:scaling>
        <c:delete val="0"/>
        <c:axPos val="l"/>
        <c:majorGridlines>
          <c:spPr>
            <a:ln w="3175">
              <a:solidFill>
                <a:srgbClr val="000000"/>
              </a:solidFill>
              <a:prstDash val="solid"/>
            </a:ln>
          </c:spPr>
        </c:majorGridlines>
        <c:numFmt formatCode="0.000"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2067034088"/>
        <c:crosses val="autoZero"/>
        <c:crossBetween val="between"/>
        <c:minorUnit val="0.005"/>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en-US"/>
    </a:p>
  </c:txPr>
  <c:printSettings>
    <c:headerFooter/>
    <c:pageMargins b="1.0" l="0.75" r="0.75" t="1.0"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800" b="1" i="0">
                <a:latin typeface="+mn-lt"/>
              </a:rPr>
              <a:t>People</a:t>
            </a:r>
            <a:r>
              <a:rPr lang="en-US" sz="1800" b="1" i="0" baseline="0">
                <a:latin typeface="+mn-lt"/>
              </a:rPr>
              <a:t> </a:t>
            </a:r>
            <a:r>
              <a:rPr lang="en-US" sz="1800" b="1" i="0">
                <a:latin typeface="+mn-lt"/>
              </a:rPr>
              <a:t>living</a:t>
            </a:r>
            <a:r>
              <a:rPr lang="en-US" sz="1800" b="1" i="0" baseline="0">
                <a:latin typeface="+mn-lt"/>
              </a:rPr>
              <a:t> in the UK</a:t>
            </a:r>
          </a:p>
          <a:p>
            <a:pPr>
              <a:defRPr sz="1400" b="1" i="0" u="none" strike="noStrike" baseline="0">
                <a:solidFill>
                  <a:srgbClr val="000000"/>
                </a:solidFill>
                <a:latin typeface="Arial"/>
                <a:ea typeface="Arial"/>
                <a:cs typeface="Arial"/>
              </a:defRPr>
            </a:pPr>
            <a:r>
              <a:rPr lang="en-US" sz="1800" b="1" i="0" baseline="0">
                <a:latin typeface="+mn-lt"/>
              </a:rPr>
              <a:t>born in Australia or</a:t>
            </a:r>
          </a:p>
          <a:p>
            <a:pPr>
              <a:defRPr sz="1400" b="1" i="0" u="none" strike="noStrike" baseline="0">
                <a:solidFill>
                  <a:srgbClr val="000000"/>
                </a:solidFill>
                <a:latin typeface="Arial"/>
                <a:ea typeface="Arial"/>
                <a:cs typeface="Arial"/>
              </a:defRPr>
            </a:pPr>
            <a:r>
              <a:rPr lang="en-US" sz="1800" b="1" i="0" baseline="0">
                <a:latin typeface="+mn-lt"/>
              </a:rPr>
              <a:t>New Zealand</a:t>
            </a:r>
            <a:r>
              <a:rPr lang="en-US" sz="1800" b="1" i="0">
                <a:latin typeface="+mn-lt"/>
              </a:rPr>
              <a:t>,</a:t>
            </a:r>
            <a:r>
              <a:rPr lang="en-US" sz="1800" b="1" i="0" baseline="0">
                <a:latin typeface="+mn-lt"/>
              </a:rPr>
              <a:t> %</a:t>
            </a:r>
            <a:endParaRPr lang="en-US" sz="1800" b="1" i="0">
              <a:latin typeface="+mn-lt"/>
            </a:endParaRPr>
          </a:p>
        </c:rich>
      </c:tx>
      <c:layout>
        <c:manualLayout>
          <c:xMode val="edge"/>
          <c:yMode val="edge"/>
          <c:x val="0.127367247633372"/>
          <c:y val="0.131343243828137"/>
        </c:manualLayout>
      </c:layout>
      <c:overlay val="1"/>
      <c:spPr>
        <a:noFill/>
        <a:ln w="25400">
          <a:noFill/>
        </a:ln>
      </c:spPr>
    </c:title>
    <c:autoTitleDeleted val="0"/>
    <c:plotArea>
      <c:layout>
        <c:manualLayout>
          <c:layoutTarget val="inner"/>
          <c:xMode val="edge"/>
          <c:yMode val="edge"/>
          <c:x val="0.0942408678115502"/>
          <c:y val="0.0858216006581267"/>
          <c:w val="0.876963631024148"/>
          <c:h val="0.722320131625338"/>
        </c:manualLayout>
      </c:layout>
      <c:barChart>
        <c:barDir val="col"/>
        <c:grouping val="clustered"/>
        <c:varyColors val="0"/>
        <c:ser>
          <c:idx val="0"/>
          <c:order val="0"/>
          <c:tx>
            <c:strRef>
              <c:f>born_overseas!$A$30</c:f>
              <c:strCache>
                <c:ptCount val="1"/>
                <c:pt idx="0">
                  <c:v>Australasia</c:v>
                </c:pt>
              </c:strCache>
            </c:strRef>
          </c:tx>
          <c:spPr>
            <a:solidFill>
              <a:srgbClr val="9999FF"/>
            </a:solidFill>
            <a:ln w="12700">
              <a:solidFill>
                <a:srgbClr val="000000"/>
              </a:solidFill>
              <a:prstDash val="solid"/>
            </a:ln>
          </c:spPr>
          <c:invertIfNegative val="0"/>
          <c:dLbls>
            <c:spPr>
              <a:noFill/>
              <a:ln w="25400">
                <a:noFill/>
              </a:ln>
            </c:spPr>
            <c:showLegendKey val="0"/>
            <c:showVal val="1"/>
            <c:showCatName val="0"/>
            <c:showSerName val="0"/>
            <c:showPercent val="0"/>
            <c:showBubbleSize val="0"/>
            <c:showLeaderLines val="0"/>
          </c:dLbls>
          <c:cat>
            <c:numRef>
              <c:f>born_overseas!$B$1:$E$1</c:f>
              <c:numCache>
                <c:formatCode>General</c:formatCode>
                <c:ptCount val="4"/>
                <c:pt idx="0">
                  <c:v>2011.0</c:v>
                </c:pt>
                <c:pt idx="1">
                  <c:v>2012.0</c:v>
                </c:pt>
                <c:pt idx="2">
                  <c:v>2013.0</c:v>
                </c:pt>
                <c:pt idx="3">
                  <c:v>2014.0</c:v>
                </c:pt>
              </c:numCache>
            </c:numRef>
          </c:cat>
          <c:val>
            <c:numRef>
              <c:f>born_overseas!$B$30:$E$30</c:f>
              <c:numCache>
                <c:formatCode>0.00</c:formatCode>
                <c:ptCount val="4"/>
                <c:pt idx="0">
                  <c:v>0.267241100061546</c:v>
                </c:pt>
                <c:pt idx="1">
                  <c:v>0.263822531087624</c:v>
                </c:pt>
                <c:pt idx="2">
                  <c:v>0.279704631908704</c:v>
                </c:pt>
                <c:pt idx="3">
                  <c:v>0.296768520553968</c:v>
                </c:pt>
              </c:numCache>
            </c:numRef>
          </c:val>
        </c:ser>
        <c:dLbls>
          <c:showLegendKey val="0"/>
          <c:showVal val="0"/>
          <c:showCatName val="0"/>
          <c:showSerName val="0"/>
          <c:showPercent val="0"/>
          <c:showBubbleSize val="0"/>
        </c:dLbls>
        <c:gapWidth val="150"/>
        <c:axId val="-2067457304"/>
        <c:axId val="-2066646408"/>
      </c:barChart>
      <c:catAx>
        <c:axId val="-20674573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2066646408"/>
        <c:crosses val="autoZero"/>
        <c:auto val="1"/>
        <c:lblAlgn val="ctr"/>
        <c:lblOffset val="100"/>
        <c:tickLblSkip val="1"/>
        <c:tickMarkSkip val="1"/>
        <c:noMultiLvlLbl val="0"/>
      </c:catAx>
      <c:valAx>
        <c:axId val="-2066646408"/>
        <c:scaling>
          <c:orientation val="minMax"/>
        </c:scaling>
        <c:delete val="0"/>
        <c:axPos val="l"/>
        <c:majorGridlines>
          <c:spPr>
            <a:ln w="3175">
              <a:solidFill>
                <a:srgbClr val="000000"/>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2067457304"/>
        <c:crosses val="autoZero"/>
        <c:crossBetween val="between"/>
        <c:minorUnit val="0.005"/>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en-US"/>
    </a:p>
  </c:txPr>
  <c:printSettings>
    <c:headerFooter/>
    <c:pageMargins b="1.0" l="0.75" r="0.75" t="1.0"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800" b="1" i="0">
                <a:latin typeface="+mn-lt"/>
              </a:rPr>
              <a:t>People</a:t>
            </a:r>
            <a:r>
              <a:rPr lang="en-US" sz="1800" b="1" i="0" baseline="0">
                <a:latin typeface="+mn-lt"/>
              </a:rPr>
              <a:t> </a:t>
            </a:r>
            <a:r>
              <a:rPr lang="en-US" sz="1800" b="1" i="0">
                <a:latin typeface="+mn-lt"/>
              </a:rPr>
              <a:t>living</a:t>
            </a:r>
            <a:r>
              <a:rPr lang="en-US" sz="1800" b="1" i="0" baseline="0">
                <a:latin typeface="+mn-lt"/>
              </a:rPr>
              <a:t> in the UK</a:t>
            </a:r>
          </a:p>
          <a:p>
            <a:pPr>
              <a:defRPr sz="1400" b="1" i="0" u="none" strike="noStrike" baseline="0">
                <a:solidFill>
                  <a:srgbClr val="000000"/>
                </a:solidFill>
                <a:latin typeface="Arial"/>
                <a:ea typeface="Arial"/>
                <a:cs typeface="Arial"/>
              </a:defRPr>
            </a:pPr>
            <a:r>
              <a:rPr lang="en-US" sz="1800" b="1" i="0" baseline="0">
                <a:latin typeface="+mn-lt"/>
              </a:rPr>
              <a:t>born in the</a:t>
            </a:r>
          </a:p>
          <a:p>
            <a:pPr>
              <a:defRPr sz="1400" b="1" i="0" u="none" strike="noStrike" baseline="0">
                <a:solidFill>
                  <a:srgbClr val="000000"/>
                </a:solidFill>
                <a:latin typeface="Arial"/>
                <a:ea typeface="Arial"/>
                <a:cs typeface="Arial"/>
              </a:defRPr>
            </a:pPr>
            <a:r>
              <a:rPr lang="en-US" sz="1800" b="1" i="0" baseline="0">
                <a:latin typeface="+mn-lt"/>
              </a:rPr>
              <a:t>USA</a:t>
            </a:r>
            <a:r>
              <a:rPr lang="en-US" sz="1800" b="1" i="0">
                <a:latin typeface="+mn-lt"/>
              </a:rPr>
              <a:t>,</a:t>
            </a:r>
            <a:r>
              <a:rPr lang="en-US" sz="1800" b="1" i="0" baseline="0">
                <a:latin typeface="+mn-lt"/>
              </a:rPr>
              <a:t> %</a:t>
            </a:r>
            <a:endParaRPr lang="en-US" sz="1800" b="1" i="0">
              <a:latin typeface="+mn-lt"/>
            </a:endParaRPr>
          </a:p>
        </c:rich>
      </c:tx>
      <c:layout>
        <c:manualLayout>
          <c:xMode val="edge"/>
          <c:yMode val="edge"/>
          <c:x val="0.478501872659176"/>
          <c:y val="0.080597071243473"/>
        </c:manualLayout>
      </c:layout>
      <c:overlay val="1"/>
      <c:spPr>
        <a:noFill/>
        <a:ln w="25400">
          <a:noFill/>
        </a:ln>
      </c:spPr>
    </c:title>
    <c:autoTitleDeleted val="0"/>
    <c:plotArea>
      <c:layout>
        <c:manualLayout>
          <c:layoutTarget val="inner"/>
          <c:xMode val="edge"/>
          <c:yMode val="edge"/>
          <c:x val="0.0942408678115502"/>
          <c:y val="0.0858216006581267"/>
          <c:w val="0.876963631024148"/>
          <c:h val="0.722320131625338"/>
        </c:manualLayout>
      </c:layout>
      <c:barChart>
        <c:barDir val="col"/>
        <c:grouping val="clustered"/>
        <c:varyColors val="0"/>
        <c:ser>
          <c:idx val="0"/>
          <c:order val="0"/>
          <c:tx>
            <c:strRef>
              <c:f>born_overseas!$A$33</c:f>
              <c:strCache>
                <c:ptCount val="1"/>
                <c:pt idx="0">
                  <c:v>United States of America</c:v>
                </c:pt>
              </c:strCache>
            </c:strRef>
          </c:tx>
          <c:spPr>
            <a:solidFill>
              <a:srgbClr val="9999FF"/>
            </a:solidFill>
            <a:ln w="12700">
              <a:solidFill>
                <a:srgbClr val="000000"/>
              </a:solidFill>
              <a:prstDash val="solid"/>
            </a:ln>
          </c:spPr>
          <c:invertIfNegative val="0"/>
          <c:dLbls>
            <c:spPr>
              <a:noFill/>
              <a:ln w="25400">
                <a:noFill/>
              </a:ln>
            </c:spPr>
            <c:showLegendKey val="0"/>
            <c:showVal val="1"/>
            <c:showCatName val="0"/>
            <c:showSerName val="0"/>
            <c:showPercent val="0"/>
            <c:showBubbleSize val="0"/>
            <c:showLeaderLines val="0"/>
          </c:dLbls>
          <c:cat>
            <c:numRef>
              <c:f>born_overseas!$B$1:$E$1</c:f>
              <c:numCache>
                <c:formatCode>General</c:formatCode>
                <c:ptCount val="4"/>
                <c:pt idx="0">
                  <c:v>2011.0</c:v>
                </c:pt>
                <c:pt idx="1">
                  <c:v>2012.0</c:v>
                </c:pt>
                <c:pt idx="2">
                  <c:v>2013.0</c:v>
                </c:pt>
                <c:pt idx="3">
                  <c:v>2014.0</c:v>
                </c:pt>
              </c:numCache>
            </c:numRef>
          </c:cat>
          <c:val>
            <c:numRef>
              <c:f>born_overseas!$B$33:$E$33</c:f>
              <c:numCache>
                <c:formatCode>0.00</c:formatCode>
                <c:ptCount val="4"/>
                <c:pt idx="0">
                  <c:v>0.306112532797771</c:v>
                </c:pt>
                <c:pt idx="1">
                  <c:v>0.349082251500088</c:v>
                </c:pt>
                <c:pt idx="2">
                  <c:v>0.318064124284755</c:v>
                </c:pt>
                <c:pt idx="3">
                  <c:v>0.293628112929058</c:v>
                </c:pt>
              </c:numCache>
            </c:numRef>
          </c:val>
        </c:ser>
        <c:dLbls>
          <c:showLegendKey val="0"/>
          <c:showVal val="0"/>
          <c:showCatName val="0"/>
          <c:showSerName val="0"/>
          <c:showPercent val="0"/>
          <c:showBubbleSize val="0"/>
        </c:dLbls>
        <c:gapWidth val="150"/>
        <c:axId val="-2066243800"/>
        <c:axId val="-2067101880"/>
      </c:barChart>
      <c:catAx>
        <c:axId val="-20662438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2067101880"/>
        <c:crosses val="autoZero"/>
        <c:auto val="1"/>
        <c:lblAlgn val="ctr"/>
        <c:lblOffset val="100"/>
        <c:tickLblSkip val="1"/>
        <c:tickMarkSkip val="1"/>
        <c:noMultiLvlLbl val="0"/>
      </c:catAx>
      <c:valAx>
        <c:axId val="-2067101880"/>
        <c:scaling>
          <c:orientation val="minMax"/>
        </c:scaling>
        <c:delete val="0"/>
        <c:axPos val="l"/>
        <c:majorGridlines>
          <c:spPr>
            <a:ln w="3175">
              <a:solidFill>
                <a:srgbClr val="000000"/>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2066243800"/>
        <c:crosses val="autoZero"/>
        <c:crossBetween val="between"/>
        <c:minorUnit val="0.005"/>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en-US"/>
    </a:p>
  </c:txPr>
  <c:printSettings>
    <c:headerFooter/>
    <c:pageMargins b="1.0" l="0.75" r="0.75" t="1.0"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People living in Britain born outside of the UK or in Ireland</a:t>
            </a:r>
          </a:p>
        </c:rich>
      </c:tx>
      <c:layout>
        <c:manualLayout>
          <c:xMode val="edge"/>
          <c:yMode val="edge"/>
          <c:x val="0.1485101127065"/>
          <c:y val="0.0430711693772553"/>
        </c:manualLayout>
      </c:layout>
      <c:overlay val="1"/>
      <c:spPr>
        <a:noFill/>
        <a:ln w="25400">
          <a:noFill/>
        </a:ln>
      </c:spPr>
    </c:title>
    <c:autoTitleDeleted val="0"/>
    <c:plotArea>
      <c:layout>
        <c:manualLayout>
          <c:layoutTarget val="inner"/>
          <c:xMode val="edge"/>
          <c:yMode val="edge"/>
          <c:x val="0.0566426364572605"/>
          <c:y val="0.0337078574630549"/>
          <c:w val="0.863027806385171"/>
          <c:h val="0.918958106755993"/>
        </c:manualLayout>
      </c:layout>
      <c:areaChart>
        <c:grouping val="stacked"/>
        <c:varyColors val="0"/>
        <c:ser>
          <c:idx val="1"/>
          <c:order val="0"/>
          <c:tx>
            <c:strRef>
              <c:f>Time_series!$A$57</c:f>
              <c:strCache>
                <c:ptCount val="1"/>
                <c:pt idx="0">
                  <c:v>Channel Islands &amp; Isle of Man</c:v>
                </c:pt>
              </c:strCache>
            </c:strRef>
          </c:tx>
          <c:spPr>
            <a:solidFill>
              <a:srgbClr val="000080"/>
            </a:solidFill>
            <a:ln w="25400">
              <a:noFill/>
            </a:ln>
          </c:spPr>
          <c:cat>
            <c:numRef>
              <c:f>Time_series!$B$56:$S$56</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Time_series!$B$57:$S$57</c:f>
              <c:numCache>
                <c:formatCode>General</c:formatCode>
                <c:ptCount val="18"/>
                <c:pt idx="1">
                  <c:v>14411.0</c:v>
                </c:pt>
                <c:pt idx="2">
                  <c:v>19051.0</c:v>
                </c:pt>
                <c:pt idx="3">
                  <c:v>26384.0</c:v>
                </c:pt>
                <c:pt idx="4">
                  <c:v>30265.0</c:v>
                </c:pt>
                <c:pt idx="5">
                  <c:v>31297.0</c:v>
                </c:pt>
                <c:pt idx="6">
                  <c:v>36821.0</c:v>
                </c:pt>
                <c:pt idx="7">
                  <c:v>37867.0</c:v>
                </c:pt>
                <c:pt idx="8">
                  <c:v>40177.0</c:v>
                </c:pt>
                <c:pt idx="9">
                  <c:v>37308.0</c:v>
                </c:pt>
                <c:pt idx="10">
                  <c:v>38157.5</c:v>
                </c:pt>
                <c:pt idx="11">
                  <c:v>39007.0</c:v>
                </c:pt>
                <c:pt idx="12">
                  <c:v>33531.0</c:v>
                </c:pt>
                <c:pt idx="13">
                  <c:v>31205.0</c:v>
                </c:pt>
                <c:pt idx="14">
                  <c:v>30100.0</c:v>
                </c:pt>
                <c:pt idx="15">
                  <c:v>30277.5</c:v>
                </c:pt>
                <c:pt idx="16">
                  <c:v>30455.0</c:v>
                </c:pt>
                <c:pt idx="17">
                  <c:v>27713.0</c:v>
                </c:pt>
              </c:numCache>
            </c:numRef>
          </c:val>
        </c:ser>
        <c:ser>
          <c:idx val="2"/>
          <c:order val="1"/>
          <c:tx>
            <c:strRef>
              <c:f>Time_series!$A$58</c:f>
              <c:strCache>
                <c:ptCount val="1"/>
                <c:pt idx="0">
                  <c:v>Republic of Ireland</c:v>
                </c:pt>
              </c:strCache>
            </c:strRef>
          </c:tx>
          <c:spPr>
            <a:solidFill>
              <a:srgbClr val="9999FF"/>
            </a:solidFill>
            <a:ln w="25400">
              <a:noFill/>
            </a:ln>
          </c:spPr>
          <c:cat>
            <c:numRef>
              <c:f>Time_series!$B$56:$S$56</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Time_series!$B$58:$S$58</c:f>
              <c:numCache>
                <c:formatCode>General</c:formatCode>
                <c:ptCount val="18"/>
                <c:pt idx="0">
                  <c:v>415725.0</c:v>
                </c:pt>
                <c:pt idx="1">
                  <c:v>727326.0</c:v>
                </c:pt>
                <c:pt idx="2">
                  <c:v>805717.0</c:v>
                </c:pt>
                <c:pt idx="3">
                  <c:v>774310.0</c:v>
                </c:pt>
                <c:pt idx="4">
                  <c:v>781119.0</c:v>
                </c:pt>
                <c:pt idx="5">
                  <c:v>653122.0</c:v>
                </c:pt>
                <c:pt idx="6">
                  <c:v>631629.0</c:v>
                </c:pt>
                <c:pt idx="7">
                  <c:v>550040.0</c:v>
                </c:pt>
                <c:pt idx="8">
                  <c:v>369879.0</c:v>
                </c:pt>
                <c:pt idx="9">
                  <c:v>367424.0</c:v>
                </c:pt>
                <c:pt idx="10">
                  <c:v>452566.5</c:v>
                </c:pt>
                <c:pt idx="11">
                  <c:v>537709.0</c:v>
                </c:pt>
                <c:pt idx="12">
                  <c:v>726121.0</c:v>
                </c:pt>
                <c:pt idx="13">
                  <c:v>709235.0</c:v>
                </c:pt>
                <c:pt idx="14">
                  <c:v>607428.0</c:v>
                </c:pt>
                <c:pt idx="15">
                  <c:v>592283.0</c:v>
                </c:pt>
                <c:pt idx="16">
                  <c:v>494836.0</c:v>
                </c:pt>
                <c:pt idx="17">
                  <c:v>430309.0</c:v>
                </c:pt>
              </c:numCache>
            </c:numRef>
          </c:val>
        </c:ser>
        <c:ser>
          <c:idx val="3"/>
          <c:order val="2"/>
          <c:tx>
            <c:strRef>
              <c:f>Time_series!$A$59</c:f>
              <c:strCache>
                <c:ptCount val="1"/>
                <c:pt idx="0">
                  <c:v>Northern Ireland</c:v>
                </c:pt>
              </c:strCache>
            </c:strRef>
          </c:tx>
          <c:spPr>
            <a:solidFill>
              <a:srgbClr val="FF99CC"/>
            </a:solidFill>
            <a:ln w="25400">
              <a:noFill/>
            </a:ln>
          </c:spPr>
          <c:cat>
            <c:numRef>
              <c:f>Time_series!$B$56:$S$56</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Time_series!$B$59:$S$59</c:f>
              <c:numCache>
                <c:formatCode>0</c:formatCode>
                <c:ptCount val="18"/>
                <c:pt idx="8">
                  <c:v>153888.0</c:v>
                </c:pt>
                <c:pt idx="9">
                  <c:v>137961.0</c:v>
                </c:pt>
                <c:pt idx="10">
                  <c:v>158140.0</c:v>
                </c:pt>
                <c:pt idx="11">
                  <c:v>178319.0</c:v>
                </c:pt>
                <c:pt idx="12">
                  <c:v>224857.0</c:v>
                </c:pt>
                <c:pt idx="13">
                  <c:v>248595.0</c:v>
                </c:pt>
                <c:pt idx="14">
                  <c:v>242969.0</c:v>
                </c:pt>
                <c:pt idx="15">
                  <c:v>241202.5</c:v>
                </c:pt>
                <c:pt idx="16">
                  <c:v>256503.0</c:v>
                </c:pt>
                <c:pt idx="17">
                  <c:v>251643.0</c:v>
                </c:pt>
              </c:numCache>
            </c:numRef>
          </c:val>
        </c:ser>
        <c:ser>
          <c:idx val="4"/>
          <c:order val="3"/>
          <c:tx>
            <c:strRef>
              <c:f>Time_series!$A$60</c:f>
              <c:strCache>
                <c:ptCount val="1"/>
                <c:pt idx="0">
                  <c:v>British Empire</c:v>
                </c:pt>
              </c:strCache>
            </c:strRef>
          </c:tx>
          <c:spPr>
            <a:solidFill>
              <a:srgbClr val="F20884"/>
            </a:solidFill>
            <a:ln w="25400">
              <a:noFill/>
            </a:ln>
          </c:spPr>
          <c:cat>
            <c:numRef>
              <c:f>Time_series!$B$56:$S$56</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Time_series!$B$60:$S$60</c:f>
              <c:numCache>
                <c:formatCode>0</c:formatCode>
                <c:ptCount val="18"/>
                <c:pt idx="0">
                  <c:v>1360.0</c:v>
                </c:pt>
                <c:pt idx="1">
                  <c:v>40231.0</c:v>
                </c:pt>
                <c:pt idx="2">
                  <c:v>59131.0</c:v>
                </c:pt>
                <c:pt idx="3">
                  <c:v>80552.0</c:v>
                </c:pt>
                <c:pt idx="4">
                  <c:v>107273.0</c:v>
                </c:pt>
                <c:pt idx="5">
                  <c:v>125234.0</c:v>
                </c:pt>
                <c:pt idx="6">
                  <c:v>151999.0</c:v>
                </c:pt>
                <c:pt idx="7">
                  <c:v>179392.0</c:v>
                </c:pt>
              </c:numCache>
            </c:numRef>
          </c:val>
        </c:ser>
        <c:ser>
          <c:idx val="5"/>
          <c:order val="4"/>
          <c:tx>
            <c:strRef>
              <c:f>Time_series!$A$61</c:f>
              <c:strCache>
                <c:ptCount val="1"/>
                <c:pt idx="0">
                  <c:v>Indian Empire</c:v>
                </c:pt>
              </c:strCache>
            </c:strRef>
          </c:tx>
          <c:spPr>
            <a:solidFill>
              <a:srgbClr val="DD0806"/>
            </a:solidFill>
            <a:ln w="25400">
              <a:noFill/>
            </a:ln>
          </c:spPr>
          <c:cat>
            <c:numRef>
              <c:f>Time_series!$B$56:$S$56</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Time_series!$B$61:$S$61</c:f>
              <c:numCache>
                <c:formatCode>0</c:formatCode>
                <c:ptCount val="18"/>
                <c:pt idx="8">
                  <c:v>81830.0</c:v>
                </c:pt>
                <c:pt idx="9">
                  <c:v>95311.0</c:v>
                </c:pt>
                <c:pt idx="10">
                  <c:v>112960.0</c:v>
                </c:pt>
              </c:numCache>
            </c:numRef>
          </c:val>
        </c:ser>
        <c:ser>
          <c:idx val="6"/>
          <c:order val="5"/>
          <c:tx>
            <c:strRef>
              <c:f>Time_series!$A$62</c:f>
              <c:strCache>
                <c:ptCount val="1"/>
                <c:pt idx="0">
                  <c:v>India</c:v>
                </c:pt>
              </c:strCache>
            </c:strRef>
          </c:tx>
          <c:spPr>
            <a:solidFill>
              <a:srgbClr val="900000"/>
            </a:solidFill>
            <a:ln w="25400">
              <a:noFill/>
            </a:ln>
          </c:spPr>
          <c:cat>
            <c:numRef>
              <c:f>Time_series!$B$56:$S$56</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Time_series!$B$62:$S$62</c:f>
              <c:numCache>
                <c:formatCode>0</c:formatCode>
                <c:ptCount val="18"/>
                <c:pt idx="11">
                  <c:v>118758.0</c:v>
                </c:pt>
                <c:pt idx="12">
                  <c:v>165869.0</c:v>
                </c:pt>
                <c:pt idx="13">
                  <c:v>321995.0</c:v>
                </c:pt>
                <c:pt idx="14">
                  <c:v>391874.0</c:v>
                </c:pt>
                <c:pt idx="15">
                  <c:v>409130.0</c:v>
                </c:pt>
                <c:pt idx="16">
                  <c:v>466464.0</c:v>
                </c:pt>
                <c:pt idx="17">
                  <c:v>717637.0</c:v>
                </c:pt>
              </c:numCache>
            </c:numRef>
          </c:val>
        </c:ser>
        <c:ser>
          <c:idx val="7"/>
          <c:order val="6"/>
          <c:tx>
            <c:strRef>
              <c:f>Time_series!$A$63</c:f>
              <c:strCache>
                <c:ptCount val="1"/>
                <c:pt idx="0">
                  <c:v>Pakistan</c:v>
                </c:pt>
              </c:strCache>
            </c:strRef>
          </c:tx>
          <c:spPr>
            <a:solidFill>
              <a:srgbClr val="000000"/>
            </a:solidFill>
            <a:ln w="25400">
              <a:noFill/>
            </a:ln>
          </c:spPr>
          <c:cat>
            <c:numRef>
              <c:f>Time_series!$B$56:$S$56</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Time_series!$B$63:$S$63</c:f>
              <c:numCache>
                <c:formatCode>0</c:formatCode>
                <c:ptCount val="18"/>
                <c:pt idx="11">
                  <c:v>11851.0</c:v>
                </c:pt>
                <c:pt idx="12">
                  <c:v>31861.0</c:v>
                </c:pt>
                <c:pt idx="13">
                  <c:v>139935.0</c:v>
                </c:pt>
                <c:pt idx="14">
                  <c:v>188198.0</c:v>
                </c:pt>
                <c:pt idx="15">
                  <c:v>234164.0</c:v>
                </c:pt>
                <c:pt idx="16">
                  <c:v>320843.0</c:v>
                </c:pt>
                <c:pt idx="17">
                  <c:v>502176.0</c:v>
                </c:pt>
              </c:numCache>
            </c:numRef>
          </c:val>
        </c:ser>
        <c:ser>
          <c:idx val="8"/>
          <c:order val="7"/>
          <c:tx>
            <c:strRef>
              <c:f>Time_series!$A$64</c:f>
              <c:strCache>
                <c:ptCount val="1"/>
                <c:pt idx="0">
                  <c:v>Bangladesh</c:v>
                </c:pt>
              </c:strCache>
            </c:strRef>
          </c:tx>
          <c:spPr>
            <a:solidFill>
              <a:srgbClr val="FF00FF"/>
            </a:solidFill>
            <a:ln w="25400">
              <a:noFill/>
            </a:ln>
          </c:spPr>
          <c:cat>
            <c:numRef>
              <c:f>Time_series!$B$56:$S$56</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Time_series!$B$64:$S$64</c:f>
              <c:numCache>
                <c:formatCode>0</c:formatCode>
                <c:ptCount val="18"/>
                <c:pt idx="14">
                  <c:v>48517.0</c:v>
                </c:pt>
                <c:pt idx="15">
                  <c:v>104925.0</c:v>
                </c:pt>
                <c:pt idx="16">
                  <c:v>154221.0</c:v>
                </c:pt>
                <c:pt idx="17">
                  <c:v>213731.0</c:v>
                </c:pt>
              </c:numCache>
            </c:numRef>
          </c:val>
        </c:ser>
        <c:ser>
          <c:idx val="9"/>
          <c:order val="8"/>
          <c:tx>
            <c:strRef>
              <c:f>Time_series!$A$65</c:f>
              <c:strCache>
                <c:ptCount val="1"/>
                <c:pt idx="0">
                  <c:v>Sri Lanka</c:v>
                </c:pt>
              </c:strCache>
            </c:strRef>
          </c:tx>
          <c:spPr>
            <a:solidFill>
              <a:srgbClr val="993366"/>
            </a:solidFill>
            <a:ln w="25400">
              <a:noFill/>
            </a:ln>
          </c:spPr>
          <c:cat>
            <c:numRef>
              <c:f>Time_series!$B$56:$S$56</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Time_series!$B$65:$S$65</c:f>
              <c:numCache>
                <c:formatCode>0</c:formatCode>
                <c:ptCount val="18"/>
                <c:pt idx="8">
                  <c:v>4340.0</c:v>
                </c:pt>
                <c:pt idx="9">
                  <c:v>5025.0</c:v>
                </c:pt>
                <c:pt idx="10">
                  <c:v>5736.0</c:v>
                </c:pt>
                <c:pt idx="11">
                  <c:v>6447.0</c:v>
                </c:pt>
                <c:pt idx="12">
                  <c:v>9617.0</c:v>
                </c:pt>
                <c:pt idx="13">
                  <c:v>17040.0</c:v>
                </c:pt>
                <c:pt idx="14">
                  <c:v>26091.0</c:v>
                </c:pt>
                <c:pt idx="15">
                  <c:v>39402.0</c:v>
                </c:pt>
                <c:pt idx="16">
                  <c:v>67874.0</c:v>
                </c:pt>
                <c:pt idx="17">
                  <c:v>120000.0</c:v>
                </c:pt>
              </c:numCache>
            </c:numRef>
          </c:val>
        </c:ser>
        <c:ser>
          <c:idx val="10"/>
          <c:order val="9"/>
          <c:tx>
            <c:strRef>
              <c:f>Time_series!$A$66</c:f>
              <c:strCache>
                <c:ptCount val="1"/>
                <c:pt idx="0">
                  <c:v>Canada</c:v>
                </c:pt>
              </c:strCache>
            </c:strRef>
          </c:tx>
          <c:spPr>
            <a:solidFill>
              <a:srgbClr val="FFCC99"/>
            </a:solidFill>
            <a:ln w="25400">
              <a:noFill/>
            </a:ln>
          </c:spPr>
          <c:cat>
            <c:numRef>
              <c:f>Time_series!$B$56:$S$56</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Time_series!$B$66:$S$66</c:f>
              <c:numCache>
                <c:formatCode>0</c:formatCode>
                <c:ptCount val="18"/>
                <c:pt idx="8">
                  <c:v>35975.0</c:v>
                </c:pt>
                <c:pt idx="9">
                  <c:v>38302.0</c:v>
                </c:pt>
                <c:pt idx="10">
                  <c:v>46009.5</c:v>
                </c:pt>
                <c:pt idx="11">
                  <c:v>53717.0</c:v>
                </c:pt>
                <c:pt idx="12">
                  <c:v>56611.0</c:v>
                </c:pt>
                <c:pt idx="13">
                  <c:v>64665.0</c:v>
                </c:pt>
                <c:pt idx="14">
                  <c:v>62051.0</c:v>
                </c:pt>
                <c:pt idx="15">
                  <c:v>63176.0</c:v>
                </c:pt>
                <c:pt idx="16">
                  <c:v>70069.0</c:v>
                </c:pt>
                <c:pt idx="17">
                  <c:v>84000.0</c:v>
                </c:pt>
              </c:numCache>
            </c:numRef>
          </c:val>
        </c:ser>
        <c:ser>
          <c:idx val="11"/>
          <c:order val="10"/>
          <c:tx>
            <c:strRef>
              <c:f>Time_series!$A$67</c:f>
              <c:strCache>
                <c:ptCount val="1"/>
                <c:pt idx="0">
                  <c:v>Australia</c:v>
                </c:pt>
              </c:strCache>
            </c:strRef>
          </c:tx>
          <c:spPr>
            <a:solidFill>
              <a:srgbClr val="FFCC00"/>
            </a:solidFill>
            <a:ln w="25400">
              <a:noFill/>
            </a:ln>
          </c:spPr>
          <c:cat>
            <c:numRef>
              <c:f>Time_series!$B$56:$S$56</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Time_series!$B$67:$S$67</c:f>
              <c:numCache>
                <c:formatCode>0</c:formatCode>
                <c:ptCount val="18"/>
                <c:pt idx="8">
                  <c:v>28848.0</c:v>
                </c:pt>
                <c:pt idx="9">
                  <c:v>30637.0</c:v>
                </c:pt>
                <c:pt idx="10">
                  <c:v>31952.0</c:v>
                </c:pt>
                <c:pt idx="11">
                  <c:v>33267.0</c:v>
                </c:pt>
                <c:pt idx="12">
                  <c:v>39263.0</c:v>
                </c:pt>
                <c:pt idx="13">
                  <c:v>57000.0</c:v>
                </c:pt>
                <c:pt idx="14">
                  <c:v>61916.0</c:v>
                </c:pt>
                <c:pt idx="15">
                  <c:v>73336.0</c:v>
                </c:pt>
                <c:pt idx="16">
                  <c:v>106327.0</c:v>
                </c:pt>
                <c:pt idx="17">
                  <c:v>124566.0</c:v>
                </c:pt>
              </c:numCache>
            </c:numRef>
          </c:val>
        </c:ser>
        <c:ser>
          <c:idx val="12"/>
          <c:order val="11"/>
          <c:tx>
            <c:strRef>
              <c:f>Time_series!$A$68</c:f>
              <c:strCache>
                <c:ptCount val="1"/>
                <c:pt idx="0">
                  <c:v>New Zealand</c:v>
                </c:pt>
              </c:strCache>
            </c:strRef>
          </c:tx>
          <c:spPr>
            <a:solidFill>
              <a:srgbClr val="FF9900"/>
            </a:solidFill>
            <a:ln w="25400">
              <a:noFill/>
            </a:ln>
          </c:spPr>
          <c:cat>
            <c:numRef>
              <c:f>Time_series!$B$56:$S$56</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Time_series!$B$68:$S$68</c:f>
              <c:numCache>
                <c:formatCode>0</c:formatCode>
                <c:ptCount val="18"/>
                <c:pt idx="8">
                  <c:v>8269.0</c:v>
                </c:pt>
                <c:pt idx="9">
                  <c:v>9490.0</c:v>
                </c:pt>
                <c:pt idx="10">
                  <c:v>11009.5</c:v>
                </c:pt>
                <c:pt idx="11">
                  <c:v>12529.0</c:v>
                </c:pt>
                <c:pt idx="12">
                  <c:v>14455.0</c:v>
                </c:pt>
                <c:pt idx="13">
                  <c:v>21155.0</c:v>
                </c:pt>
                <c:pt idx="14">
                  <c:v>28780.0</c:v>
                </c:pt>
                <c:pt idx="15">
                  <c:v>41203.0</c:v>
                </c:pt>
                <c:pt idx="16">
                  <c:v>57838.0</c:v>
                </c:pt>
                <c:pt idx="17">
                  <c:v>58000.0</c:v>
                </c:pt>
              </c:numCache>
            </c:numRef>
          </c:val>
        </c:ser>
        <c:ser>
          <c:idx val="13"/>
          <c:order val="12"/>
          <c:tx>
            <c:strRef>
              <c:f>Time_series!$A$69</c:f>
              <c:strCache>
                <c:ptCount val="1"/>
                <c:pt idx="0">
                  <c:v>Other Oceania</c:v>
                </c:pt>
              </c:strCache>
            </c:strRef>
          </c:tx>
          <c:spPr>
            <a:solidFill>
              <a:srgbClr val="FF6600"/>
            </a:solidFill>
            <a:ln w="25400">
              <a:noFill/>
            </a:ln>
          </c:spPr>
          <c:cat>
            <c:numRef>
              <c:f>Time_series!$B$56:$S$56</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Time_series!$B$69:$S$69</c:f>
              <c:numCache>
                <c:formatCode>0</c:formatCode>
                <c:ptCount val="18"/>
                <c:pt idx="8">
                  <c:v>352.0</c:v>
                </c:pt>
                <c:pt idx="9">
                  <c:v>525.0</c:v>
                </c:pt>
                <c:pt idx="10">
                  <c:v>351.5</c:v>
                </c:pt>
                <c:pt idx="11">
                  <c:v>178.0</c:v>
                </c:pt>
                <c:pt idx="12">
                  <c:v>1167.0</c:v>
                </c:pt>
                <c:pt idx="13">
                  <c:v>3480.0</c:v>
                </c:pt>
                <c:pt idx="14">
                  <c:v>6647.0</c:v>
                </c:pt>
                <c:pt idx="15">
                  <c:v>7473.0</c:v>
                </c:pt>
                <c:pt idx="16">
                  <c:v>5585.0</c:v>
                </c:pt>
                <c:pt idx="17">
                  <c:v>13215.0</c:v>
                </c:pt>
              </c:numCache>
            </c:numRef>
          </c:val>
        </c:ser>
        <c:ser>
          <c:idx val="14"/>
          <c:order val="13"/>
          <c:tx>
            <c:strRef>
              <c:f>Time_series!$A$70</c:f>
              <c:strCache>
                <c:ptCount val="1"/>
                <c:pt idx="0">
                  <c:v>Caribbean</c:v>
                </c:pt>
              </c:strCache>
            </c:strRef>
          </c:tx>
          <c:spPr>
            <a:solidFill>
              <a:srgbClr val="993300"/>
            </a:solidFill>
            <a:ln w="25400">
              <a:noFill/>
            </a:ln>
          </c:spPr>
          <c:cat>
            <c:numRef>
              <c:f>Time_series!$B$56:$S$56</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Time_series!$B$70:$S$70</c:f>
              <c:numCache>
                <c:formatCode>0</c:formatCode>
                <c:ptCount val="18"/>
                <c:pt idx="7">
                  <c:v>1437.0</c:v>
                </c:pt>
                <c:pt idx="8">
                  <c:v>9757.0</c:v>
                </c:pt>
                <c:pt idx="9">
                  <c:v>9128.0</c:v>
                </c:pt>
                <c:pt idx="10">
                  <c:v>11538.0</c:v>
                </c:pt>
                <c:pt idx="11">
                  <c:v>13948.0</c:v>
                </c:pt>
                <c:pt idx="12">
                  <c:v>161988.0</c:v>
                </c:pt>
                <c:pt idx="13">
                  <c:v>283000.0</c:v>
                </c:pt>
                <c:pt idx="14">
                  <c:v>274623.0</c:v>
                </c:pt>
                <c:pt idx="15">
                  <c:v>266902.0</c:v>
                </c:pt>
                <c:pt idx="16">
                  <c:v>254789.0</c:v>
                </c:pt>
                <c:pt idx="17">
                  <c:v>266179.0</c:v>
                </c:pt>
              </c:numCache>
            </c:numRef>
          </c:val>
        </c:ser>
        <c:ser>
          <c:idx val="15"/>
          <c:order val="14"/>
          <c:tx>
            <c:strRef>
              <c:f>Time_series!$A$71</c:f>
              <c:strCache>
                <c:ptCount val="1"/>
                <c:pt idx="0">
                  <c:v>Kenya</c:v>
                </c:pt>
              </c:strCache>
            </c:strRef>
          </c:tx>
          <c:spPr>
            <a:solidFill>
              <a:srgbClr val="FFFFCC"/>
            </a:solidFill>
            <a:ln w="25400">
              <a:noFill/>
            </a:ln>
          </c:spPr>
          <c:cat>
            <c:numRef>
              <c:f>Time_series!$B$56:$S$56</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Time_series!$B$71:$S$71</c:f>
              <c:numCache>
                <c:formatCode>0</c:formatCode>
                <c:ptCount val="18"/>
                <c:pt idx="11">
                  <c:v>2420.0</c:v>
                </c:pt>
                <c:pt idx="12">
                  <c:v>6741.0</c:v>
                </c:pt>
                <c:pt idx="13">
                  <c:v>59500.0</c:v>
                </c:pt>
                <c:pt idx="14">
                  <c:v>102144.0</c:v>
                </c:pt>
                <c:pt idx="15">
                  <c:v>112441.0</c:v>
                </c:pt>
                <c:pt idx="16">
                  <c:v>129405.0</c:v>
                </c:pt>
                <c:pt idx="17">
                  <c:v>140235.0</c:v>
                </c:pt>
              </c:numCache>
            </c:numRef>
          </c:val>
        </c:ser>
        <c:ser>
          <c:idx val="17"/>
          <c:order val="15"/>
          <c:tx>
            <c:strRef>
              <c:f>Time_series!$A$72</c:f>
              <c:strCache>
                <c:ptCount val="1"/>
                <c:pt idx="0">
                  <c:v>Mauritius</c:v>
                </c:pt>
              </c:strCache>
            </c:strRef>
          </c:tx>
          <c:spPr>
            <a:solidFill>
              <a:srgbClr val="99CC00"/>
            </a:solidFill>
            <a:ln w="25400">
              <a:noFill/>
            </a:ln>
          </c:spPr>
          <c:cat>
            <c:numRef>
              <c:f>Time_series!$B$56:$S$56</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Time_series!$B$72:$S$72</c:f>
              <c:numCache>
                <c:formatCode>0</c:formatCode>
                <c:ptCount val="18"/>
                <c:pt idx="14">
                  <c:v>21062.0</c:v>
                </c:pt>
                <c:pt idx="15">
                  <c:v>23584.0</c:v>
                </c:pt>
                <c:pt idx="16">
                  <c:v>23584.0</c:v>
                </c:pt>
                <c:pt idx="17">
                  <c:v>42000.0</c:v>
                </c:pt>
              </c:numCache>
            </c:numRef>
          </c:val>
        </c:ser>
        <c:ser>
          <c:idx val="19"/>
          <c:order val="16"/>
          <c:tx>
            <c:strRef>
              <c:f>Time_series!$A$73</c:f>
              <c:strCache>
                <c:ptCount val="1"/>
                <c:pt idx="0">
                  <c:v>Somalia</c:v>
                </c:pt>
              </c:strCache>
            </c:strRef>
          </c:tx>
          <c:spPr>
            <a:solidFill>
              <a:srgbClr val="FCF305"/>
            </a:solidFill>
            <a:ln w="25400">
              <a:noFill/>
            </a:ln>
          </c:spPr>
          <c:cat>
            <c:numRef>
              <c:f>Time_series!$B$56:$S$56</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Time_series!$B$73:$S$73</c:f>
              <c:numCache>
                <c:formatCode>0</c:formatCode>
                <c:ptCount val="18"/>
                <c:pt idx="16">
                  <c:v>43532.0</c:v>
                </c:pt>
                <c:pt idx="17">
                  <c:v>102000.0</c:v>
                </c:pt>
              </c:numCache>
            </c:numRef>
          </c:val>
        </c:ser>
        <c:ser>
          <c:idx val="20"/>
          <c:order val="17"/>
          <c:tx>
            <c:strRef>
              <c:f>Time_series!$A$74</c:f>
              <c:strCache>
                <c:ptCount val="1"/>
                <c:pt idx="0">
                  <c:v>South Africa</c:v>
                </c:pt>
              </c:strCache>
            </c:strRef>
          </c:tx>
          <c:spPr>
            <a:solidFill>
              <a:srgbClr val="00FFFF"/>
            </a:solidFill>
            <a:ln w="25400">
              <a:noFill/>
            </a:ln>
          </c:spPr>
          <c:cat>
            <c:numRef>
              <c:f>Time_series!$B$56:$S$56</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Time_series!$B$74:$S$74</c:f>
              <c:numCache>
                <c:formatCode>0</c:formatCode>
                <c:ptCount val="18"/>
                <c:pt idx="8">
                  <c:v>26591.0</c:v>
                </c:pt>
                <c:pt idx="9">
                  <c:v>26575.0</c:v>
                </c:pt>
                <c:pt idx="10">
                  <c:v>28366.5</c:v>
                </c:pt>
                <c:pt idx="11">
                  <c:v>30158.0</c:v>
                </c:pt>
                <c:pt idx="12">
                  <c:v>40263.0</c:v>
                </c:pt>
                <c:pt idx="13">
                  <c:v>45825.0</c:v>
                </c:pt>
                <c:pt idx="14">
                  <c:v>54207.0</c:v>
                </c:pt>
                <c:pt idx="15">
                  <c:v>67918.0</c:v>
                </c:pt>
                <c:pt idx="16">
                  <c:v>140104.0</c:v>
                </c:pt>
                <c:pt idx="17">
                  <c:v>201630.0</c:v>
                </c:pt>
              </c:numCache>
            </c:numRef>
          </c:val>
        </c:ser>
        <c:ser>
          <c:idx val="21"/>
          <c:order val="18"/>
          <c:tx>
            <c:strRef>
              <c:f>Time_series!$A$75</c:f>
              <c:strCache>
                <c:ptCount val="1"/>
                <c:pt idx="0">
                  <c:v>Tanzania</c:v>
                </c:pt>
              </c:strCache>
            </c:strRef>
          </c:tx>
          <c:spPr>
            <a:solidFill>
              <a:srgbClr val="CCFFFF"/>
            </a:solidFill>
            <a:ln w="25400">
              <a:noFill/>
            </a:ln>
          </c:spPr>
          <c:cat>
            <c:numRef>
              <c:f>Time_series!$B$56:$S$56</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Time_series!$B$75:$S$75</c:f>
              <c:numCache>
                <c:formatCode>0</c:formatCode>
                <c:ptCount val="18"/>
                <c:pt idx="11">
                  <c:v>1014.0</c:v>
                </c:pt>
                <c:pt idx="12">
                  <c:v>2401.0</c:v>
                </c:pt>
                <c:pt idx="13">
                  <c:v>3409.42</c:v>
                </c:pt>
                <c:pt idx="14">
                  <c:v>27151.0</c:v>
                </c:pt>
                <c:pt idx="15">
                  <c:v>29677.0</c:v>
                </c:pt>
                <c:pt idx="16">
                  <c:v>29677.0</c:v>
                </c:pt>
                <c:pt idx="17">
                  <c:v>35000.0</c:v>
                </c:pt>
              </c:numCache>
            </c:numRef>
          </c:val>
        </c:ser>
        <c:ser>
          <c:idx val="22"/>
          <c:order val="19"/>
          <c:tx>
            <c:strRef>
              <c:f>Time_series!$A$76</c:f>
              <c:strCache>
                <c:ptCount val="1"/>
                <c:pt idx="0">
                  <c:v>Uganda</c:v>
                </c:pt>
              </c:strCache>
            </c:strRef>
          </c:tx>
          <c:spPr>
            <a:solidFill>
              <a:srgbClr val="1FB714"/>
            </a:solidFill>
            <a:ln w="25400">
              <a:noFill/>
            </a:ln>
          </c:spPr>
          <c:cat>
            <c:numRef>
              <c:f>Time_series!$B$56:$S$56</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Time_series!$B$76:$S$76</c:f>
              <c:numCache>
                <c:formatCode>0</c:formatCode>
                <c:ptCount val="18"/>
                <c:pt idx="11">
                  <c:v>736.0</c:v>
                </c:pt>
                <c:pt idx="12">
                  <c:v>2217.0</c:v>
                </c:pt>
                <c:pt idx="13">
                  <c:v>12590.0</c:v>
                </c:pt>
                <c:pt idx="14">
                  <c:v>45937.0</c:v>
                </c:pt>
                <c:pt idx="15">
                  <c:v>47958.0</c:v>
                </c:pt>
                <c:pt idx="16">
                  <c:v>49979.0</c:v>
                </c:pt>
                <c:pt idx="17">
                  <c:v>52000.0</c:v>
                </c:pt>
              </c:numCache>
            </c:numRef>
          </c:val>
        </c:ser>
        <c:ser>
          <c:idx val="23"/>
          <c:order val="20"/>
          <c:tx>
            <c:strRef>
              <c:f>Time_series!$A$77</c:f>
              <c:strCache>
                <c:ptCount val="1"/>
                <c:pt idx="0">
                  <c:v>Zambia</c:v>
                </c:pt>
              </c:strCache>
            </c:strRef>
          </c:tx>
          <c:spPr>
            <a:solidFill>
              <a:srgbClr val="CCFFCC"/>
            </a:solidFill>
            <a:ln w="25400">
              <a:noFill/>
            </a:ln>
          </c:spPr>
          <c:cat>
            <c:numRef>
              <c:f>Time_series!$B$56:$S$56</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Time_series!$B$77:$S$77</c:f>
              <c:numCache>
                <c:formatCode>0</c:formatCode>
                <c:ptCount val="18"/>
                <c:pt idx="11">
                  <c:v>1951.0</c:v>
                </c:pt>
                <c:pt idx="12">
                  <c:v>3845.5</c:v>
                </c:pt>
                <c:pt idx="13">
                  <c:v>5740.0</c:v>
                </c:pt>
                <c:pt idx="14">
                  <c:v>12558.0</c:v>
                </c:pt>
                <c:pt idx="15">
                  <c:v>16783.0</c:v>
                </c:pt>
                <c:pt idx="16">
                  <c:v>16783.0</c:v>
                </c:pt>
                <c:pt idx="17">
                  <c:v>35000.0</c:v>
                </c:pt>
              </c:numCache>
            </c:numRef>
          </c:val>
        </c:ser>
        <c:ser>
          <c:idx val="24"/>
          <c:order val="21"/>
          <c:tx>
            <c:strRef>
              <c:f>Time_series!$A$78</c:f>
              <c:strCache>
                <c:ptCount val="1"/>
                <c:pt idx="0">
                  <c:v>Zimbabwe</c:v>
                </c:pt>
              </c:strCache>
            </c:strRef>
          </c:tx>
          <c:spPr>
            <a:solidFill>
              <a:srgbClr val="339966"/>
            </a:solidFill>
            <a:ln w="25400">
              <a:noFill/>
            </a:ln>
          </c:spPr>
          <c:cat>
            <c:numRef>
              <c:f>Time_series!$B$56:$S$56</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Time_series!$B$78:$S$78</c:f>
              <c:numCache>
                <c:formatCode>0</c:formatCode>
                <c:ptCount val="18"/>
                <c:pt idx="11">
                  <c:v>483.0</c:v>
                </c:pt>
                <c:pt idx="12">
                  <c:v>6713.0</c:v>
                </c:pt>
                <c:pt idx="13">
                  <c:v>7905.0</c:v>
                </c:pt>
                <c:pt idx="14">
                  <c:v>16330.0</c:v>
                </c:pt>
                <c:pt idx="15">
                  <c:v>21427.0</c:v>
                </c:pt>
                <c:pt idx="16">
                  <c:v>49235.0</c:v>
                </c:pt>
                <c:pt idx="17">
                  <c:v>123014.0</c:v>
                </c:pt>
              </c:numCache>
            </c:numRef>
          </c:val>
        </c:ser>
        <c:ser>
          <c:idx val="26"/>
          <c:order val="22"/>
          <c:tx>
            <c:strRef>
              <c:f>Time_series!$A$79</c:f>
              <c:strCache>
                <c:ptCount val="1"/>
                <c:pt idx="0">
                  <c:v>Ghana</c:v>
                </c:pt>
              </c:strCache>
            </c:strRef>
          </c:tx>
          <c:spPr>
            <a:solidFill>
              <a:srgbClr val="800080"/>
            </a:solidFill>
            <a:ln w="25400">
              <a:noFill/>
            </a:ln>
          </c:spPr>
          <c:cat>
            <c:numRef>
              <c:f>Time_series!$B$56:$S$56</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Time_series!$B$79:$S$79</c:f>
              <c:numCache>
                <c:formatCode>0</c:formatCode>
                <c:ptCount val="18"/>
                <c:pt idx="11">
                  <c:v>1275.0</c:v>
                </c:pt>
                <c:pt idx="12">
                  <c:v>4854.0</c:v>
                </c:pt>
                <c:pt idx="13">
                  <c:v>11215.0</c:v>
                </c:pt>
                <c:pt idx="14">
                  <c:v>16887.0</c:v>
                </c:pt>
                <c:pt idx="15">
                  <c:v>32528.0</c:v>
                </c:pt>
                <c:pt idx="16">
                  <c:v>48352.0</c:v>
                </c:pt>
                <c:pt idx="17">
                  <c:v>80000.0</c:v>
                </c:pt>
              </c:numCache>
            </c:numRef>
          </c:val>
        </c:ser>
        <c:ser>
          <c:idx val="27"/>
          <c:order val="23"/>
          <c:tx>
            <c:strRef>
              <c:f>Time_series!$A$80</c:f>
              <c:strCache>
                <c:ptCount val="1"/>
                <c:pt idx="0">
                  <c:v>Nigeria</c:v>
                </c:pt>
              </c:strCache>
            </c:strRef>
          </c:tx>
          <c:spPr>
            <a:solidFill>
              <a:srgbClr val="660066"/>
            </a:solidFill>
            <a:ln w="25400">
              <a:noFill/>
            </a:ln>
          </c:spPr>
          <c:cat>
            <c:numRef>
              <c:f>Time_series!$B$56:$S$56</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Time_series!$B$80:$S$80</c:f>
              <c:numCache>
                <c:formatCode>0</c:formatCode>
                <c:ptCount val="18"/>
                <c:pt idx="11">
                  <c:v>3051.0</c:v>
                </c:pt>
                <c:pt idx="12">
                  <c:v>13676.0</c:v>
                </c:pt>
                <c:pt idx="13">
                  <c:v>28565.0</c:v>
                </c:pt>
                <c:pt idx="14">
                  <c:v>31310.0</c:v>
                </c:pt>
                <c:pt idx="15">
                  <c:v>47201.0</c:v>
                </c:pt>
                <c:pt idx="16">
                  <c:v>88211.0</c:v>
                </c:pt>
                <c:pt idx="17">
                  <c:v>200641.0</c:v>
                </c:pt>
              </c:numCache>
            </c:numRef>
          </c:val>
        </c:ser>
        <c:ser>
          <c:idx val="29"/>
          <c:order val="24"/>
          <c:tx>
            <c:strRef>
              <c:f>Time_series!$A$81</c:f>
              <c:strCache>
                <c:ptCount val="1"/>
                <c:pt idx="0">
                  <c:v>Democratic Republic of Congo</c:v>
                </c:pt>
              </c:strCache>
            </c:strRef>
          </c:tx>
          <c:spPr>
            <a:solidFill>
              <a:srgbClr val="33CCCC"/>
            </a:solidFill>
            <a:ln w="25400">
              <a:noFill/>
            </a:ln>
          </c:spPr>
          <c:cat>
            <c:numRef>
              <c:f>Time_series!$B$56:$S$56</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Time_series!$B$81:$S$81</c:f>
              <c:numCache>
                <c:formatCode>0</c:formatCode>
                <c:ptCount val="18"/>
                <c:pt idx="16">
                  <c:v>8560.0</c:v>
                </c:pt>
                <c:pt idx="17">
                  <c:v>20000.0</c:v>
                </c:pt>
              </c:numCache>
            </c:numRef>
          </c:val>
        </c:ser>
        <c:ser>
          <c:idx val="30"/>
          <c:order val="25"/>
          <c:tx>
            <c:strRef>
              <c:f>Time_series!$A$82</c:f>
              <c:strCache>
                <c:ptCount val="1"/>
                <c:pt idx="0">
                  <c:v>North Africa</c:v>
                </c:pt>
              </c:strCache>
            </c:strRef>
          </c:tx>
          <c:spPr>
            <a:solidFill>
              <a:srgbClr val="008080"/>
            </a:solidFill>
            <a:ln w="25400">
              <a:noFill/>
            </a:ln>
          </c:spPr>
          <c:cat>
            <c:numRef>
              <c:f>Time_series!$B$56:$S$56</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Time_series!$B$82:$S$82</c:f>
              <c:numCache>
                <c:formatCode>0</c:formatCode>
                <c:ptCount val="18"/>
                <c:pt idx="2">
                  <c:v>152.898</c:v>
                </c:pt>
                <c:pt idx="3">
                  <c:v>148.0</c:v>
                </c:pt>
                <c:pt idx="4">
                  <c:v>84.0</c:v>
                </c:pt>
                <c:pt idx="5">
                  <c:v>382.0</c:v>
                </c:pt>
                <c:pt idx="6">
                  <c:v>211.0</c:v>
                </c:pt>
                <c:pt idx="7">
                  <c:v>58.0</c:v>
                </c:pt>
                <c:pt idx="8">
                  <c:v>3757.0</c:v>
                </c:pt>
                <c:pt idx="9">
                  <c:v>5578.0</c:v>
                </c:pt>
                <c:pt idx="10">
                  <c:v>9234.5</c:v>
                </c:pt>
                <c:pt idx="11">
                  <c:v>12891.0</c:v>
                </c:pt>
                <c:pt idx="12">
                  <c:v>21281.0</c:v>
                </c:pt>
                <c:pt idx="13">
                  <c:v>30510.0</c:v>
                </c:pt>
                <c:pt idx="14">
                  <c:v>39739.0</c:v>
                </c:pt>
                <c:pt idx="15">
                  <c:v>44561.0</c:v>
                </c:pt>
                <c:pt idx="16">
                  <c:v>71837.0</c:v>
                </c:pt>
                <c:pt idx="17">
                  <c:v>119348.0</c:v>
                </c:pt>
              </c:numCache>
            </c:numRef>
          </c:val>
        </c:ser>
        <c:ser>
          <c:idx val="31"/>
          <c:order val="26"/>
          <c:tx>
            <c:strRef>
              <c:f>Time_series!$A$83</c:f>
              <c:strCache>
                <c:ptCount val="1"/>
                <c:pt idx="0">
                  <c:v>Other Africa</c:v>
                </c:pt>
              </c:strCache>
            </c:strRef>
          </c:tx>
          <c:spPr>
            <a:solidFill>
              <a:srgbClr val="FF8080"/>
            </a:solidFill>
            <a:ln w="25400">
              <a:noFill/>
            </a:ln>
          </c:spPr>
          <c:cat>
            <c:numRef>
              <c:f>Time_series!$B$56:$S$56</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Time_series!$B$83:$S$83</c:f>
              <c:numCache>
                <c:formatCode>0</c:formatCode>
                <c:ptCount val="18"/>
                <c:pt idx="2">
                  <c:v>493.0804000000001</c:v>
                </c:pt>
                <c:pt idx="3">
                  <c:v>257.0</c:v>
                </c:pt>
                <c:pt idx="4">
                  <c:v>189.0</c:v>
                </c:pt>
                <c:pt idx="5">
                  <c:v>694.0</c:v>
                </c:pt>
                <c:pt idx="6">
                  <c:v>269.0</c:v>
                </c:pt>
                <c:pt idx="7">
                  <c:v>3221.0</c:v>
                </c:pt>
                <c:pt idx="8">
                  <c:v>6771.0</c:v>
                </c:pt>
                <c:pt idx="9">
                  <c:v>1490.0</c:v>
                </c:pt>
                <c:pt idx="10">
                  <c:v>5268.0</c:v>
                </c:pt>
                <c:pt idx="11">
                  <c:v>9046.0</c:v>
                </c:pt>
                <c:pt idx="12">
                  <c:v>14485.0</c:v>
                </c:pt>
                <c:pt idx="13">
                  <c:v>20900.58</c:v>
                </c:pt>
                <c:pt idx="14">
                  <c:v>33045.0</c:v>
                </c:pt>
                <c:pt idx="15">
                  <c:v>57445.0</c:v>
                </c:pt>
                <c:pt idx="16">
                  <c:v>261250.0</c:v>
                </c:pt>
                <c:pt idx="17">
                  <c:v>208491.0</c:v>
                </c:pt>
              </c:numCache>
            </c:numRef>
          </c:val>
        </c:ser>
        <c:ser>
          <c:idx val="33"/>
          <c:order val="27"/>
          <c:tx>
            <c:strRef>
              <c:f>Time_series!$A$84</c:f>
              <c:strCache>
                <c:ptCount val="1"/>
                <c:pt idx="0">
                  <c:v>Hungary</c:v>
                </c:pt>
              </c:strCache>
            </c:strRef>
          </c:tx>
          <c:spPr>
            <a:solidFill>
              <a:srgbClr val="00CCFF"/>
            </a:solidFill>
            <a:ln w="25400">
              <a:noFill/>
            </a:ln>
          </c:spPr>
          <c:cat>
            <c:numRef>
              <c:f>Time_series!$B$56:$S$56</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Time_series!$B$84:$S$84</c:f>
              <c:numCache>
                <c:formatCode>0</c:formatCode>
                <c:ptCount val="18"/>
                <c:pt idx="8">
                  <c:v>1226.0</c:v>
                </c:pt>
                <c:pt idx="9">
                  <c:v>1152.0</c:v>
                </c:pt>
                <c:pt idx="10">
                  <c:v>4636.0</c:v>
                </c:pt>
                <c:pt idx="11">
                  <c:v>8120.0</c:v>
                </c:pt>
                <c:pt idx="12">
                  <c:v>18272.0</c:v>
                </c:pt>
                <c:pt idx="13">
                  <c:v>15910.0</c:v>
                </c:pt>
                <c:pt idx="14">
                  <c:v>14235.0</c:v>
                </c:pt>
                <c:pt idx="15">
                  <c:v>12293.0</c:v>
                </c:pt>
                <c:pt idx="16">
                  <c:v>12293.0</c:v>
                </c:pt>
                <c:pt idx="17">
                  <c:v>48000.0</c:v>
                </c:pt>
              </c:numCache>
            </c:numRef>
          </c:val>
        </c:ser>
        <c:ser>
          <c:idx val="34"/>
          <c:order val="28"/>
          <c:tx>
            <c:strRef>
              <c:f>Time_series!$A$85</c:f>
              <c:strCache>
                <c:ptCount val="1"/>
                <c:pt idx="0">
                  <c:v>Austria-Hungary</c:v>
                </c:pt>
              </c:strCache>
            </c:strRef>
          </c:tx>
          <c:spPr>
            <a:solidFill>
              <a:srgbClr val="0000D4"/>
            </a:solidFill>
            <a:ln w="12700">
              <a:solidFill>
                <a:srgbClr val="000000"/>
              </a:solidFill>
              <a:prstDash val="solid"/>
            </a:ln>
          </c:spPr>
          <c:cat>
            <c:numRef>
              <c:f>Time_series!$B$56:$S$56</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Time_series!$B$85:$S$85</c:f>
              <c:numCache>
                <c:formatCode>0</c:formatCode>
                <c:ptCount val="18"/>
                <c:pt idx="2">
                  <c:v>2383.0496</c:v>
                </c:pt>
                <c:pt idx="3">
                  <c:v>1933.0</c:v>
                </c:pt>
                <c:pt idx="4">
                  <c:v>3036.0</c:v>
                </c:pt>
                <c:pt idx="5">
                  <c:v>5866.0</c:v>
                </c:pt>
                <c:pt idx="6">
                  <c:v>11198.0</c:v>
                </c:pt>
                <c:pt idx="7">
                  <c:v>17472.0</c:v>
                </c:pt>
              </c:numCache>
            </c:numRef>
          </c:val>
        </c:ser>
        <c:ser>
          <c:idx val="35"/>
          <c:order val="29"/>
          <c:tx>
            <c:strRef>
              <c:f>Time_series!$A$86</c:f>
              <c:strCache>
                <c:ptCount val="1"/>
                <c:pt idx="0">
                  <c:v>Belgium</c:v>
                </c:pt>
              </c:strCache>
            </c:strRef>
          </c:tx>
          <c:spPr>
            <a:solidFill>
              <a:srgbClr val="008080"/>
            </a:solidFill>
            <a:ln w="12700">
              <a:solidFill>
                <a:srgbClr val="000000"/>
              </a:solidFill>
              <a:prstDash val="solid"/>
            </a:ln>
          </c:spPr>
          <c:cat>
            <c:numRef>
              <c:f>Time_series!$B$56:$S$56</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Time_series!$B$86:$S$86</c:f>
              <c:numCache>
                <c:formatCode>0</c:formatCode>
                <c:ptCount val="18"/>
                <c:pt idx="2">
                  <c:v>2489.7544</c:v>
                </c:pt>
                <c:pt idx="3">
                  <c:v>2599.0</c:v>
                </c:pt>
                <c:pt idx="4">
                  <c:v>2519.0</c:v>
                </c:pt>
                <c:pt idx="5">
                  <c:v>3986.0</c:v>
                </c:pt>
                <c:pt idx="6">
                  <c:v>4443.0</c:v>
                </c:pt>
                <c:pt idx="7">
                  <c:v>6537.0</c:v>
                </c:pt>
                <c:pt idx="8">
                  <c:v>13056.0</c:v>
                </c:pt>
                <c:pt idx="9">
                  <c:v>10356.0</c:v>
                </c:pt>
                <c:pt idx="10">
                  <c:v>13240.0</c:v>
                </c:pt>
                <c:pt idx="11">
                  <c:v>16124.0</c:v>
                </c:pt>
                <c:pt idx="12">
                  <c:v>15499.0</c:v>
                </c:pt>
                <c:pt idx="13">
                  <c:v>15245.0</c:v>
                </c:pt>
                <c:pt idx="14">
                  <c:v>14834.0</c:v>
                </c:pt>
                <c:pt idx="15">
                  <c:v>16528.0</c:v>
                </c:pt>
                <c:pt idx="16">
                  <c:v>21526.0</c:v>
                </c:pt>
                <c:pt idx="17">
                  <c:v>29000.0</c:v>
                </c:pt>
              </c:numCache>
            </c:numRef>
          </c:val>
        </c:ser>
        <c:ser>
          <c:idx val="39"/>
          <c:order val="30"/>
          <c:tx>
            <c:strRef>
              <c:f>Time_series!$A$87</c:f>
              <c:strCache>
                <c:ptCount val="1"/>
                <c:pt idx="0">
                  <c:v>France</c:v>
                </c:pt>
              </c:strCache>
            </c:strRef>
          </c:tx>
          <c:spPr>
            <a:solidFill>
              <a:srgbClr val="4600A5"/>
            </a:solidFill>
            <a:ln w="25400">
              <a:noFill/>
            </a:ln>
          </c:spPr>
          <c:cat>
            <c:numRef>
              <c:f>Time_series!$B$56:$S$56</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Time_series!$B$87:$S$87</c:f>
              <c:numCache>
                <c:formatCode>0</c:formatCode>
                <c:ptCount val="18"/>
                <c:pt idx="2">
                  <c:v>16009.46</c:v>
                </c:pt>
                <c:pt idx="3">
                  <c:v>18402.0</c:v>
                </c:pt>
                <c:pt idx="4">
                  <c:v>15065.0</c:v>
                </c:pt>
                <c:pt idx="5">
                  <c:v>21243.0</c:v>
                </c:pt>
                <c:pt idx="6">
                  <c:v>21057.0</c:v>
                </c:pt>
                <c:pt idx="7">
                  <c:v>39229.0</c:v>
                </c:pt>
                <c:pt idx="8">
                  <c:v>36955.0</c:v>
                </c:pt>
                <c:pt idx="9">
                  <c:v>30075.0</c:v>
                </c:pt>
                <c:pt idx="10">
                  <c:v>30848.0</c:v>
                </c:pt>
                <c:pt idx="11">
                  <c:v>31621.0</c:v>
                </c:pt>
                <c:pt idx="12">
                  <c:v>31495.0</c:v>
                </c:pt>
                <c:pt idx="13">
                  <c:v>35910.0</c:v>
                </c:pt>
                <c:pt idx="14">
                  <c:v>39052.0</c:v>
                </c:pt>
                <c:pt idx="15">
                  <c:v>53371.0</c:v>
                </c:pt>
                <c:pt idx="16">
                  <c:v>94309.0</c:v>
                </c:pt>
                <c:pt idx="17">
                  <c:v>136951.0</c:v>
                </c:pt>
              </c:numCache>
            </c:numRef>
          </c:val>
        </c:ser>
        <c:ser>
          <c:idx val="40"/>
          <c:order val="31"/>
          <c:tx>
            <c:strRef>
              <c:f>Time_series!$A$88</c:f>
              <c:strCache>
                <c:ptCount val="1"/>
                <c:pt idx="0">
                  <c:v>Germany</c:v>
                </c:pt>
              </c:strCache>
            </c:strRef>
          </c:tx>
          <c:spPr>
            <a:solidFill>
              <a:srgbClr val="666699"/>
            </a:solidFill>
            <a:ln w="25400">
              <a:noFill/>
            </a:ln>
          </c:spPr>
          <c:cat>
            <c:numRef>
              <c:f>Time_series!$B$56:$S$56</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Time_series!$B$88:$S$88</c:f>
              <c:numCache>
                <c:formatCode>0</c:formatCode>
                <c:ptCount val="18"/>
                <c:pt idx="2">
                  <c:v>36153.5508</c:v>
                </c:pt>
                <c:pt idx="3">
                  <c:v>34354.0</c:v>
                </c:pt>
                <c:pt idx="4">
                  <c:v>39444.0</c:v>
                </c:pt>
                <c:pt idx="5">
                  <c:v>52651.0</c:v>
                </c:pt>
                <c:pt idx="6">
                  <c:v>52365.0</c:v>
                </c:pt>
                <c:pt idx="7">
                  <c:v>67623.0</c:v>
                </c:pt>
                <c:pt idx="8">
                  <c:v>23703.0</c:v>
                </c:pt>
                <c:pt idx="9">
                  <c:v>29202.0</c:v>
                </c:pt>
                <c:pt idx="10">
                  <c:v>66298.5</c:v>
                </c:pt>
                <c:pt idx="11">
                  <c:v>103395.0</c:v>
                </c:pt>
                <c:pt idx="12">
                  <c:v>127912.0</c:v>
                </c:pt>
                <c:pt idx="13">
                  <c:v>157680.0</c:v>
                </c:pt>
                <c:pt idx="14">
                  <c:v>181008.0</c:v>
                </c:pt>
                <c:pt idx="15">
                  <c:v>215113.0</c:v>
                </c:pt>
                <c:pt idx="16">
                  <c:v>262257.0</c:v>
                </c:pt>
                <c:pt idx="17">
                  <c:v>295838.0</c:v>
                </c:pt>
              </c:numCache>
            </c:numRef>
          </c:val>
        </c:ser>
        <c:ser>
          <c:idx val="41"/>
          <c:order val="32"/>
          <c:tx>
            <c:strRef>
              <c:f>Time_series!$A$89</c:f>
              <c:strCache>
                <c:ptCount val="1"/>
                <c:pt idx="0">
                  <c:v>Greece</c:v>
                </c:pt>
              </c:strCache>
            </c:strRef>
          </c:tx>
          <c:spPr>
            <a:solidFill>
              <a:srgbClr val="333399"/>
            </a:solidFill>
            <a:ln w="25400">
              <a:noFill/>
            </a:ln>
          </c:spPr>
          <c:cat>
            <c:numRef>
              <c:f>Time_series!$B$56:$S$56</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Time_series!$B$89:$S$89</c:f>
              <c:numCache>
                <c:formatCode>0</c:formatCode>
                <c:ptCount val="18"/>
                <c:pt idx="2">
                  <c:v>700.1376</c:v>
                </c:pt>
                <c:pt idx="3">
                  <c:v>616.0</c:v>
                </c:pt>
                <c:pt idx="4">
                  <c:v>748.0</c:v>
                </c:pt>
                <c:pt idx="5">
                  <c:v>1006.0</c:v>
                </c:pt>
                <c:pt idx="6">
                  <c:v>1091.0</c:v>
                </c:pt>
                <c:pt idx="7">
                  <c:v>2035.0</c:v>
                </c:pt>
                <c:pt idx="8">
                  <c:v>3240.0</c:v>
                </c:pt>
                <c:pt idx="9">
                  <c:v>2258.0</c:v>
                </c:pt>
                <c:pt idx="10">
                  <c:v>3615.5</c:v>
                </c:pt>
                <c:pt idx="11">
                  <c:v>4973.0</c:v>
                </c:pt>
                <c:pt idx="12">
                  <c:v>7268.0</c:v>
                </c:pt>
                <c:pt idx="13">
                  <c:v>9690.0</c:v>
                </c:pt>
                <c:pt idx="14">
                  <c:v>12112.0</c:v>
                </c:pt>
                <c:pt idx="15">
                  <c:v>14459.0</c:v>
                </c:pt>
                <c:pt idx="16">
                  <c:v>35077.0</c:v>
                </c:pt>
                <c:pt idx="17">
                  <c:v>36000.0</c:v>
                </c:pt>
              </c:numCache>
            </c:numRef>
          </c:val>
        </c:ser>
        <c:ser>
          <c:idx val="42"/>
          <c:order val="33"/>
          <c:tx>
            <c:strRef>
              <c:f>Time_series!$A$90</c:f>
              <c:strCache>
                <c:ptCount val="1"/>
                <c:pt idx="0">
                  <c:v>Italy</c:v>
                </c:pt>
              </c:strCache>
            </c:strRef>
          </c:tx>
          <c:spPr>
            <a:solidFill>
              <a:srgbClr val="0000FF"/>
            </a:solidFill>
            <a:ln w="25400">
              <a:noFill/>
            </a:ln>
          </c:spPr>
          <c:cat>
            <c:numRef>
              <c:f>Time_series!$B$56:$S$56</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Time_series!$B$90:$S$90</c:f>
              <c:numCache>
                <c:formatCode>0</c:formatCode>
                <c:ptCount val="18"/>
                <c:pt idx="2">
                  <c:v>5582.5552</c:v>
                </c:pt>
                <c:pt idx="3">
                  <c:v>5331.0</c:v>
                </c:pt>
                <c:pt idx="4">
                  <c:v>6832.0</c:v>
                </c:pt>
                <c:pt idx="5">
                  <c:v>10658.0</c:v>
                </c:pt>
                <c:pt idx="6">
                  <c:v>24383.0</c:v>
                </c:pt>
                <c:pt idx="7">
                  <c:v>26686.0</c:v>
                </c:pt>
                <c:pt idx="8">
                  <c:v>27379.0</c:v>
                </c:pt>
                <c:pt idx="9">
                  <c:v>7303.0</c:v>
                </c:pt>
                <c:pt idx="10">
                  <c:v>22865.0</c:v>
                </c:pt>
                <c:pt idx="11">
                  <c:v>38427.0</c:v>
                </c:pt>
                <c:pt idx="12">
                  <c:v>87243.0</c:v>
                </c:pt>
                <c:pt idx="13">
                  <c:v>108980.0</c:v>
                </c:pt>
                <c:pt idx="14">
                  <c:v>97848.0</c:v>
                </c:pt>
                <c:pt idx="15">
                  <c:v>91011.0</c:v>
                </c:pt>
                <c:pt idx="16">
                  <c:v>106956.0</c:v>
                </c:pt>
                <c:pt idx="17">
                  <c:v>140667.0</c:v>
                </c:pt>
              </c:numCache>
            </c:numRef>
          </c:val>
        </c:ser>
        <c:ser>
          <c:idx val="43"/>
          <c:order val="34"/>
          <c:tx>
            <c:strRef>
              <c:f>Time_series!$A$91</c:f>
              <c:strCache>
                <c:ptCount val="1"/>
                <c:pt idx="0">
                  <c:v>Netherlands</c:v>
                </c:pt>
              </c:strCache>
            </c:strRef>
          </c:tx>
          <c:spPr>
            <a:solidFill>
              <a:srgbClr val="CCCCFF"/>
            </a:solidFill>
            <a:ln w="25400">
              <a:noFill/>
            </a:ln>
          </c:spPr>
          <c:cat>
            <c:numRef>
              <c:f>Time_series!$B$56:$S$56</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Time_series!$B$91:$S$91</c:f>
              <c:numCache>
                <c:formatCode>0</c:formatCode>
                <c:ptCount val="18"/>
                <c:pt idx="2">
                  <c:v>6888.1256</c:v>
                </c:pt>
                <c:pt idx="3">
                  <c:v>6438.0</c:v>
                </c:pt>
                <c:pt idx="4">
                  <c:v>5553.0</c:v>
                </c:pt>
                <c:pt idx="5">
                  <c:v>6671.0</c:v>
                </c:pt>
                <c:pt idx="6">
                  <c:v>7036.0</c:v>
                </c:pt>
                <c:pt idx="7">
                  <c:v>9351.0</c:v>
                </c:pt>
                <c:pt idx="8">
                  <c:v>9779.0</c:v>
                </c:pt>
                <c:pt idx="9">
                  <c:v>8537.0</c:v>
                </c:pt>
                <c:pt idx="10">
                  <c:v>11199.5</c:v>
                </c:pt>
                <c:pt idx="11">
                  <c:v>13862.0</c:v>
                </c:pt>
                <c:pt idx="12">
                  <c:v>16479.0</c:v>
                </c:pt>
                <c:pt idx="13">
                  <c:v>19465.0</c:v>
                </c:pt>
                <c:pt idx="14">
                  <c:v>23761.0</c:v>
                </c:pt>
                <c:pt idx="15">
                  <c:v>29653.0</c:v>
                </c:pt>
                <c:pt idx="16">
                  <c:v>40040.0</c:v>
                </c:pt>
                <c:pt idx="17">
                  <c:v>56000.0</c:v>
                </c:pt>
              </c:numCache>
            </c:numRef>
          </c:val>
        </c:ser>
        <c:ser>
          <c:idx val="44"/>
          <c:order val="35"/>
          <c:tx>
            <c:strRef>
              <c:f>Time_series!$A$92</c:f>
              <c:strCache>
                <c:ptCount val="1"/>
                <c:pt idx="0">
                  <c:v>Portugal</c:v>
                </c:pt>
              </c:strCache>
            </c:strRef>
          </c:tx>
          <c:spPr>
            <a:solidFill>
              <a:srgbClr val="FFFFFF"/>
            </a:solidFill>
            <a:ln w="25400">
              <a:noFill/>
            </a:ln>
          </c:spPr>
          <c:cat>
            <c:numRef>
              <c:f>Time_series!$B$56:$S$56</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Time_series!$B$92:$S$92</c:f>
              <c:numCache>
                <c:formatCode>0</c:formatCode>
                <c:ptCount val="18"/>
                <c:pt idx="2">
                  <c:v>659.1716</c:v>
                </c:pt>
                <c:pt idx="3">
                  <c:v>478.0</c:v>
                </c:pt>
                <c:pt idx="4">
                  <c:v>312.0</c:v>
                </c:pt>
                <c:pt idx="5">
                  <c:v>675.0</c:v>
                </c:pt>
                <c:pt idx="6">
                  <c:v>417.0</c:v>
                </c:pt>
                <c:pt idx="7">
                  <c:v>1639.0</c:v>
                </c:pt>
                <c:pt idx="8">
                  <c:v>1752.0</c:v>
                </c:pt>
                <c:pt idx="9">
                  <c:v>1212.0</c:v>
                </c:pt>
                <c:pt idx="10">
                  <c:v>1326.5</c:v>
                </c:pt>
                <c:pt idx="11">
                  <c:v>1441.0</c:v>
                </c:pt>
                <c:pt idx="12">
                  <c:v>2992.0</c:v>
                </c:pt>
                <c:pt idx="13">
                  <c:v>9751.0</c:v>
                </c:pt>
                <c:pt idx="14">
                  <c:v>16510.0</c:v>
                </c:pt>
                <c:pt idx="15">
                  <c:v>19904.0</c:v>
                </c:pt>
                <c:pt idx="16">
                  <c:v>36387.0</c:v>
                </c:pt>
                <c:pt idx="17">
                  <c:v>84000.0</c:v>
                </c:pt>
              </c:numCache>
            </c:numRef>
          </c:val>
        </c:ser>
        <c:ser>
          <c:idx val="45"/>
          <c:order val="36"/>
          <c:tx>
            <c:strRef>
              <c:f>Time_series!$A$93</c:f>
              <c:strCache>
                <c:ptCount val="1"/>
                <c:pt idx="0">
                  <c:v>Spain</c:v>
                </c:pt>
              </c:strCache>
            </c:strRef>
          </c:tx>
          <c:spPr>
            <a:solidFill>
              <a:srgbClr val="C0C0C0"/>
            </a:solidFill>
            <a:ln w="25400">
              <a:noFill/>
            </a:ln>
          </c:spPr>
          <c:cat>
            <c:numRef>
              <c:f>Time_series!$B$56:$S$56</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Time_series!$B$93:$S$93</c:f>
              <c:numCache>
                <c:formatCode>0</c:formatCode>
                <c:ptCount val="18"/>
                <c:pt idx="2">
                  <c:v>1823.912</c:v>
                </c:pt>
                <c:pt idx="3">
                  <c:v>1550.0</c:v>
                </c:pt>
                <c:pt idx="4">
                  <c:v>1490.0</c:v>
                </c:pt>
                <c:pt idx="5">
                  <c:v>2288.0</c:v>
                </c:pt>
                <c:pt idx="6">
                  <c:v>2937.0</c:v>
                </c:pt>
                <c:pt idx="7">
                  <c:v>5338.0</c:v>
                </c:pt>
                <c:pt idx="8">
                  <c:v>5227.0</c:v>
                </c:pt>
                <c:pt idx="9">
                  <c:v>4777.0</c:v>
                </c:pt>
                <c:pt idx="10">
                  <c:v>5875.0</c:v>
                </c:pt>
                <c:pt idx="11">
                  <c:v>6973.0</c:v>
                </c:pt>
                <c:pt idx="12">
                  <c:v>21363.0</c:v>
                </c:pt>
                <c:pt idx="13">
                  <c:v>49470.0</c:v>
                </c:pt>
                <c:pt idx="14">
                  <c:v>40041.0</c:v>
                </c:pt>
                <c:pt idx="15">
                  <c:v>38606.0</c:v>
                </c:pt>
                <c:pt idx="16">
                  <c:v>54118.0</c:v>
                </c:pt>
                <c:pt idx="17">
                  <c:v>84092.0</c:v>
                </c:pt>
              </c:numCache>
            </c:numRef>
          </c:val>
        </c:ser>
        <c:ser>
          <c:idx val="46"/>
          <c:order val="37"/>
          <c:tx>
            <c:strRef>
              <c:f>Time_series!$A$94</c:f>
              <c:strCache>
                <c:ptCount val="1"/>
                <c:pt idx="0">
                  <c:v>Sweden</c:v>
                </c:pt>
              </c:strCache>
            </c:strRef>
          </c:tx>
          <c:spPr>
            <a:solidFill>
              <a:srgbClr val="969696"/>
            </a:solidFill>
            <a:ln w="25400">
              <a:noFill/>
            </a:ln>
          </c:spPr>
          <c:cat>
            <c:numRef>
              <c:f>Time_series!$B$56:$S$56</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Time_series!$B$94:$S$94</c:f>
              <c:numCache>
                <c:formatCode>0</c:formatCode>
                <c:ptCount val="18"/>
                <c:pt idx="2">
                  <c:v>2281.538</c:v>
                </c:pt>
                <c:pt idx="3">
                  <c:v>2167.0</c:v>
                </c:pt>
                <c:pt idx="4">
                  <c:v>3479.0</c:v>
                </c:pt>
                <c:pt idx="5">
                  <c:v>5093.0</c:v>
                </c:pt>
                <c:pt idx="6">
                  <c:v>6195.0</c:v>
                </c:pt>
                <c:pt idx="7">
                  <c:v>7480.0</c:v>
                </c:pt>
                <c:pt idx="8">
                  <c:v>6288.0</c:v>
                </c:pt>
                <c:pt idx="9">
                  <c:v>4878.0</c:v>
                </c:pt>
                <c:pt idx="10">
                  <c:v>4153.5</c:v>
                </c:pt>
                <c:pt idx="11">
                  <c:v>3429.0</c:v>
                </c:pt>
                <c:pt idx="12">
                  <c:v>3783.0</c:v>
                </c:pt>
                <c:pt idx="13">
                  <c:v>5408.5</c:v>
                </c:pt>
                <c:pt idx="14">
                  <c:v>7034.0</c:v>
                </c:pt>
                <c:pt idx="15">
                  <c:v>11001.0</c:v>
                </c:pt>
                <c:pt idx="16">
                  <c:v>22408.0</c:v>
                </c:pt>
                <c:pt idx="17">
                  <c:v>29000.0</c:v>
                </c:pt>
              </c:numCache>
            </c:numRef>
          </c:val>
        </c:ser>
        <c:ser>
          <c:idx val="48"/>
          <c:order val="38"/>
          <c:tx>
            <c:strRef>
              <c:f>Time_series!$A$95</c:f>
              <c:strCache>
                <c:ptCount val="1"/>
                <c:pt idx="0">
                  <c:v>Malta &amp; Gozo</c:v>
                </c:pt>
              </c:strCache>
            </c:strRef>
          </c:tx>
          <c:spPr>
            <a:solidFill>
              <a:srgbClr val="333333"/>
            </a:solidFill>
            <a:ln w="25400">
              <a:noFill/>
            </a:ln>
          </c:spPr>
          <c:cat>
            <c:numRef>
              <c:f>Time_series!$B$56:$S$56</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Time_series!$B$95:$S$95</c:f>
              <c:numCache>
                <c:formatCode>0</c:formatCode>
                <c:ptCount val="18"/>
                <c:pt idx="8">
                  <c:v>6736.0</c:v>
                </c:pt>
                <c:pt idx="9">
                  <c:v>8418.0</c:v>
                </c:pt>
                <c:pt idx="10">
                  <c:v>11740.5</c:v>
                </c:pt>
                <c:pt idx="11">
                  <c:v>15063.0</c:v>
                </c:pt>
                <c:pt idx="12">
                  <c:v>25742.0</c:v>
                </c:pt>
                <c:pt idx="13">
                  <c:v>33840.0</c:v>
                </c:pt>
                <c:pt idx="14">
                  <c:v>34007.0</c:v>
                </c:pt>
                <c:pt idx="15">
                  <c:v>31252.0</c:v>
                </c:pt>
                <c:pt idx="16">
                  <c:v>31252.0</c:v>
                </c:pt>
                <c:pt idx="17">
                  <c:v>26000.0</c:v>
                </c:pt>
              </c:numCache>
            </c:numRef>
          </c:val>
        </c:ser>
        <c:ser>
          <c:idx val="52"/>
          <c:order val="39"/>
          <c:tx>
            <c:strRef>
              <c:f>Time_series!$A$96</c:f>
              <c:strCache>
                <c:ptCount val="1"/>
                <c:pt idx="0">
                  <c:v>Bulgaria</c:v>
                </c:pt>
              </c:strCache>
            </c:strRef>
          </c:tx>
          <c:spPr>
            <a:pattFill prst="pct25">
              <a:fgClr>
                <a:srgbClr val="F20884"/>
              </a:fgClr>
              <a:bgClr>
                <a:srgbClr val="FFFFFF"/>
              </a:bgClr>
            </a:pattFill>
            <a:ln w="25400">
              <a:noFill/>
            </a:ln>
          </c:spPr>
          <c:cat>
            <c:numRef>
              <c:f>Time_series!$B$56:$S$56</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Time_series!$B$96:$S$96</c:f>
              <c:numCache>
                <c:formatCode>0</c:formatCode>
                <c:ptCount val="18"/>
                <c:pt idx="14">
                  <c:v>691.0</c:v>
                </c:pt>
                <c:pt idx="15">
                  <c:v>1739.0</c:v>
                </c:pt>
                <c:pt idx="16">
                  <c:v>1739.0</c:v>
                </c:pt>
                <c:pt idx="17">
                  <c:v>47000.0</c:v>
                </c:pt>
              </c:numCache>
            </c:numRef>
          </c:val>
        </c:ser>
        <c:ser>
          <c:idx val="53"/>
          <c:order val="40"/>
          <c:tx>
            <c:strRef>
              <c:f>Time_series!$A$97</c:f>
              <c:strCache>
                <c:ptCount val="1"/>
                <c:pt idx="0">
                  <c:v>Russia</c:v>
                </c:pt>
              </c:strCache>
            </c:strRef>
          </c:tx>
          <c:spPr>
            <a:pattFill prst="pct25">
              <a:fgClr>
                <a:srgbClr val="DD0806"/>
              </a:fgClr>
              <a:bgClr>
                <a:srgbClr val="FFFFFF"/>
              </a:bgClr>
            </a:pattFill>
            <a:ln w="25400">
              <a:noFill/>
            </a:ln>
          </c:spPr>
          <c:cat>
            <c:numRef>
              <c:f>Time_series!$B$56:$S$56</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Time_series!$B$97:$S$97</c:f>
              <c:numCache>
                <c:formatCode>0</c:formatCode>
                <c:ptCount val="18"/>
                <c:pt idx="2">
                  <c:v>2050.674</c:v>
                </c:pt>
                <c:pt idx="3">
                  <c:v>2604.0</c:v>
                </c:pt>
                <c:pt idx="4">
                  <c:v>4014.0</c:v>
                </c:pt>
                <c:pt idx="5">
                  <c:v>24625.0</c:v>
                </c:pt>
                <c:pt idx="6">
                  <c:v>68973.0</c:v>
                </c:pt>
                <c:pt idx="7">
                  <c:v>76929.0</c:v>
                </c:pt>
                <c:pt idx="8">
                  <c:v>70527.0</c:v>
                </c:pt>
                <c:pt idx="9">
                  <c:v>42314.0</c:v>
                </c:pt>
                <c:pt idx="10">
                  <c:v>62139.5</c:v>
                </c:pt>
                <c:pt idx="11">
                  <c:v>81965.0</c:v>
                </c:pt>
                <c:pt idx="12">
                  <c:v>56867.0</c:v>
                </c:pt>
                <c:pt idx="13">
                  <c:v>48095.0</c:v>
                </c:pt>
                <c:pt idx="14">
                  <c:v>35900.0</c:v>
                </c:pt>
                <c:pt idx="15">
                  <c:v>27108.0</c:v>
                </c:pt>
                <c:pt idx="16">
                  <c:v>43095.0</c:v>
                </c:pt>
                <c:pt idx="17">
                  <c:v>41000.0</c:v>
                </c:pt>
              </c:numCache>
            </c:numRef>
          </c:val>
        </c:ser>
        <c:ser>
          <c:idx val="54"/>
          <c:order val="41"/>
          <c:tx>
            <c:strRef>
              <c:f>Time_series!$A$98</c:f>
              <c:strCache>
                <c:ptCount val="1"/>
                <c:pt idx="0">
                  <c:v>Czech Republic</c:v>
                </c:pt>
              </c:strCache>
            </c:strRef>
          </c:tx>
          <c:spPr>
            <a:pattFill prst="pct25">
              <a:fgClr>
                <a:srgbClr val="900000"/>
              </a:fgClr>
              <a:bgClr>
                <a:srgbClr val="FFFFFF"/>
              </a:bgClr>
            </a:pattFill>
            <a:ln w="25400">
              <a:noFill/>
            </a:ln>
          </c:spPr>
          <c:cat>
            <c:numRef>
              <c:f>Time_series!$B$56:$S$56</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Time_series!$B$98:$S$98</c:f>
              <c:numCache>
                <c:formatCode>0</c:formatCode>
                <c:ptCount val="18"/>
                <c:pt idx="8">
                  <c:v>1960.0</c:v>
                </c:pt>
                <c:pt idx="9">
                  <c:v>1982.0</c:v>
                </c:pt>
                <c:pt idx="10">
                  <c:v>7667.5</c:v>
                </c:pt>
                <c:pt idx="11">
                  <c:v>13353.0</c:v>
                </c:pt>
                <c:pt idx="12">
                  <c:v>10318.0</c:v>
                </c:pt>
                <c:pt idx="13">
                  <c:v>10077.0</c:v>
                </c:pt>
                <c:pt idx="14">
                  <c:v>9836.0</c:v>
                </c:pt>
                <c:pt idx="15">
                  <c:v>8696.0</c:v>
                </c:pt>
                <c:pt idx="16">
                  <c:v>12181.0</c:v>
                </c:pt>
                <c:pt idx="17">
                  <c:v>33000.0</c:v>
                </c:pt>
              </c:numCache>
            </c:numRef>
          </c:val>
        </c:ser>
        <c:ser>
          <c:idx val="55"/>
          <c:order val="42"/>
          <c:tx>
            <c:strRef>
              <c:f>Time_series!$A$99</c:f>
              <c:strCache>
                <c:ptCount val="1"/>
                <c:pt idx="0">
                  <c:v>Poland</c:v>
                </c:pt>
              </c:strCache>
            </c:strRef>
          </c:tx>
          <c:spPr>
            <a:pattFill prst="pct25">
              <a:fgClr>
                <a:srgbClr val="000000"/>
              </a:fgClr>
              <a:bgClr>
                <a:srgbClr val="FFFFFF"/>
              </a:bgClr>
            </a:pattFill>
            <a:ln w="25400">
              <a:noFill/>
            </a:ln>
          </c:spPr>
          <c:cat>
            <c:numRef>
              <c:f>Time_series!$B$56:$S$56</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Time_series!$B$99:$S$99</c:f>
              <c:numCache>
                <c:formatCode>0</c:formatCode>
                <c:ptCount val="18"/>
                <c:pt idx="2">
                  <c:v>4461.2692</c:v>
                </c:pt>
                <c:pt idx="3">
                  <c:v>7225.0</c:v>
                </c:pt>
                <c:pt idx="4">
                  <c:v>10990.0</c:v>
                </c:pt>
                <c:pt idx="5">
                  <c:v>21924.0</c:v>
                </c:pt>
                <c:pt idx="6">
                  <c:v>24244.0</c:v>
                </c:pt>
                <c:pt idx="7">
                  <c:v>41622.0</c:v>
                </c:pt>
                <c:pt idx="8">
                  <c:v>43787.0</c:v>
                </c:pt>
                <c:pt idx="9">
                  <c:v>44883.0</c:v>
                </c:pt>
                <c:pt idx="10">
                  <c:v>103611.0</c:v>
                </c:pt>
                <c:pt idx="11">
                  <c:v>162339.0</c:v>
                </c:pt>
                <c:pt idx="12">
                  <c:v>127246.0</c:v>
                </c:pt>
                <c:pt idx="13">
                  <c:v>110925.0</c:v>
                </c:pt>
                <c:pt idx="14">
                  <c:v>93369.0</c:v>
                </c:pt>
                <c:pt idx="15">
                  <c:v>73951.0</c:v>
                </c:pt>
                <c:pt idx="16">
                  <c:v>60612.0</c:v>
                </c:pt>
                <c:pt idx="17">
                  <c:v>634352.0</c:v>
                </c:pt>
              </c:numCache>
            </c:numRef>
          </c:val>
        </c:ser>
        <c:ser>
          <c:idx val="56"/>
          <c:order val="43"/>
          <c:tx>
            <c:strRef>
              <c:f>Time_series!$A$100</c:f>
              <c:strCache>
                <c:ptCount val="1"/>
                <c:pt idx="0">
                  <c:v>Romania</c:v>
                </c:pt>
              </c:strCache>
            </c:strRef>
          </c:tx>
          <c:spPr>
            <a:pattFill prst="pct25">
              <a:fgClr>
                <a:srgbClr val="DD2D32"/>
              </a:fgClr>
              <a:bgClr>
                <a:srgbClr val="FFFFFF"/>
              </a:bgClr>
            </a:pattFill>
            <a:ln w="25400">
              <a:noFill/>
            </a:ln>
          </c:spPr>
          <c:cat>
            <c:numRef>
              <c:f>Time_series!$B$56:$S$56</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Time_series!$B$100:$S$100</c:f>
              <c:numCache>
                <c:formatCode>0</c:formatCode>
                <c:ptCount val="18"/>
                <c:pt idx="8">
                  <c:v>5169.0</c:v>
                </c:pt>
                <c:pt idx="9">
                  <c:v>4666.0</c:v>
                </c:pt>
                <c:pt idx="10">
                  <c:v>5290.0</c:v>
                </c:pt>
                <c:pt idx="11">
                  <c:v>5914.0</c:v>
                </c:pt>
                <c:pt idx="12">
                  <c:v>4608.0</c:v>
                </c:pt>
                <c:pt idx="13">
                  <c:v>4003.0</c:v>
                </c:pt>
                <c:pt idx="14">
                  <c:v>3398.0</c:v>
                </c:pt>
                <c:pt idx="15">
                  <c:v>4019.0</c:v>
                </c:pt>
                <c:pt idx="16">
                  <c:v>7530.0</c:v>
                </c:pt>
                <c:pt idx="17">
                  <c:v>82074.0</c:v>
                </c:pt>
              </c:numCache>
            </c:numRef>
          </c:val>
        </c:ser>
        <c:ser>
          <c:idx val="57"/>
          <c:order val="44"/>
          <c:tx>
            <c:strRef>
              <c:f>Time_series!$A$101</c:f>
              <c:strCache>
                <c:ptCount val="1"/>
                <c:pt idx="0">
                  <c:v>Turkey</c:v>
                </c:pt>
              </c:strCache>
            </c:strRef>
          </c:tx>
          <c:spPr>
            <a:pattFill prst="pct25">
              <a:fgClr>
                <a:srgbClr val="FFCC99"/>
              </a:fgClr>
              <a:bgClr>
                <a:srgbClr val="FFFFFF"/>
              </a:bgClr>
            </a:pattFill>
            <a:ln w="25400">
              <a:noFill/>
            </a:ln>
          </c:spPr>
          <c:cat>
            <c:numRef>
              <c:f>Time_series!$B$56:$S$56</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Time_series!$B$101:$S$101</c:f>
              <c:numCache>
                <c:formatCode>0</c:formatCode>
                <c:ptCount val="18"/>
                <c:pt idx="2">
                  <c:v>404.5348</c:v>
                </c:pt>
                <c:pt idx="3">
                  <c:v>535.0</c:v>
                </c:pt>
                <c:pt idx="4">
                  <c:v>613.0</c:v>
                </c:pt>
                <c:pt idx="5">
                  <c:v>1258.0</c:v>
                </c:pt>
                <c:pt idx="6">
                  <c:v>1634.0</c:v>
                </c:pt>
                <c:pt idx="7">
                  <c:v>4019.0</c:v>
                </c:pt>
                <c:pt idx="8">
                  <c:v>1864.0</c:v>
                </c:pt>
                <c:pt idx="9">
                  <c:v>2244.0</c:v>
                </c:pt>
                <c:pt idx="10">
                  <c:v>2835.0</c:v>
                </c:pt>
                <c:pt idx="11">
                  <c:v>3426.0</c:v>
                </c:pt>
                <c:pt idx="12">
                  <c:v>3978.0</c:v>
                </c:pt>
                <c:pt idx="13">
                  <c:v>6615.0</c:v>
                </c:pt>
                <c:pt idx="14">
                  <c:v>11848.0</c:v>
                </c:pt>
                <c:pt idx="15">
                  <c:v>26757.0</c:v>
                </c:pt>
                <c:pt idx="16">
                  <c:v>53935.0</c:v>
                </c:pt>
                <c:pt idx="17">
                  <c:v>93539.0</c:v>
                </c:pt>
              </c:numCache>
            </c:numRef>
          </c:val>
        </c:ser>
        <c:ser>
          <c:idx val="59"/>
          <c:order val="45"/>
          <c:tx>
            <c:strRef>
              <c:f>Time_series!$A$102</c:f>
              <c:strCache>
                <c:ptCount val="1"/>
                <c:pt idx="0">
                  <c:v>Other Europe</c:v>
                </c:pt>
              </c:strCache>
            </c:strRef>
          </c:tx>
          <c:spPr>
            <a:pattFill prst="pct25">
              <a:fgClr>
                <a:srgbClr val="FF6600"/>
              </a:fgClr>
              <a:bgClr>
                <a:srgbClr val="FFFFFF"/>
              </a:bgClr>
            </a:pattFill>
            <a:ln w="25400">
              <a:noFill/>
            </a:ln>
          </c:spPr>
          <c:cat>
            <c:numRef>
              <c:f>Time_series!$B$56:$S$56</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Time_series!$B$102:$S$102</c:f>
              <c:numCache>
                <c:formatCode>0</c:formatCode>
                <c:ptCount val="18"/>
                <c:pt idx="2">
                  <c:v>10918.0856</c:v>
                </c:pt>
                <c:pt idx="3">
                  <c:v>9719.0</c:v>
                </c:pt>
                <c:pt idx="4">
                  <c:v>10107.0</c:v>
                </c:pt>
                <c:pt idx="5">
                  <c:v>18461.0</c:v>
                </c:pt>
                <c:pt idx="6">
                  <c:v>23110.0</c:v>
                </c:pt>
                <c:pt idx="7">
                  <c:v>29928.0</c:v>
                </c:pt>
                <c:pt idx="8">
                  <c:v>36156.0</c:v>
                </c:pt>
                <c:pt idx="9">
                  <c:v>48986.0</c:v>
                </c:pt>
                <c:pt idx="10">
                  <c:v>63171.0</c:v>
                </c:pt>
                <c:pt idx="11">
                  <c:v>77356.0</c:v>
                </c:pt>
                <c:pt idx="12">
                  <c:v>81856.0</c:v>
                </c:pt>
                <c:pt idx="13">
                  <c:v>70978.5</c:v>
                </c:pt>
                <c:pt idx="14">
                  <c:v>82424.0</c:v>
                </c:pt>
                <c:pt idx="15">
                  <c:v>88747.0</c:v>
                </c:pt>
                <c:pt idx="16">
                  <c:v>229617.0</c:v>
                </c:pt>
                <c:pt idx="17">
                  <c:v>566163.0</c:v>
                </c:pt>
              </c:numCache>
            </c:numRef>
          </c:val>
        </c:ser>
        <c:ser>
          <c:idx val="60"/>
          <c:order val="46"/>
          <c:tx>
            <c:strRef>
              <c:f>Time_series!$A$103</c:f>
              <c:strCache>
                <c:ptCount val="1"/>
                <c:pt idx="0">
                  <c:v>Cyprus</c:v>
                </c:pt>
              </c:strCache>
            </c:strRef>
          </c:tx>
          <c:spPr>
            <a:pattFill prst="pct25">
              <a:fgClr>
                <a:srgbClr val="993300"/>
              </a:fgClr>
              <a:bgClr>
                <a:srgbClr val="FFFFFF"/>
              </a:bgClr>
            </a:pattFill>
            <a:ln w="25400">
              <a:noFill/>
            </a:ln>
          </c:spPr>
          <c:cat>
            <c:numRef>
              <c:f>Time_series!$B$56:$S$56</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Time_series!$B$103:$S$103</c:f>
              <c:numCache>
                <c:formatCode>0</c:formatCode>
                <c:ptCount val="18"/>
                <c:pt idx="8">
                  <c:v>334.0</c:v>
                </c:pt>
                <c:pt idx="9">
                  <c:v>1078.0</c:v>
                </c:pt>
                <c:pt idx="10">
                  <c:v>5710.5</c:v>
                </c:pt>
                <c:pt idx="11">
                  <c:v>10343.0</c:v>
                </c:pt>
                <c:pt idx="12">
                  <c:v>42283.0</c:v>
                </c:pt>
                <c:pt idx="13">
                  <c:v>73295.0</c:v>
                </c:pt>
                <c:pt idx="14">
                  <c:v>84327.0</c:v>
                </c:pt>
                <c:pt idx="15">
                  <c:v>78191.0</c:v>
                </c:pt>
                <c:pt idx="16">
                  <c:v>77296.0</c:v>
                </c:pt>
                <c:pt idx="17">
                  <c:v>54000.0</c:v>
                </c:pt>
              </c:numCache>
            </c:numRef>
          </c:val>
        </c:ser>
        <c:ser>
          <c:idx val="61"/>
          <c:order val="47"/>
          <c:tx>
            <c:strRef>
              <c:f>Time_series!$A$104</c:f>
              <c:strCache>
                <c:ptCount val="1"/>
                <c:pt idx="0">
                  <c:v>Iran</c:v>
                </c:pt>
              </c:strCache>
            </c:strRef>
          </c:tx>
          <c:spPr>
            <a:pattFill prst="pct50">
              <a:fgClr>
                <a:srgbClr val="FEA746"/>
              </a:fgClr>
              <a:bgClr>
                <a:srgbClr val="FFFFFF"/>
              </a:bgClr>
            </a:pattFill>
            <a:ln w="25400">
              <a:noFill/>
            </a:ln>
          </c:spPr>
          <c:cat>
            <c:numRef>
              <c:f>Time_series!$B$56:$S$56</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Time_series!$B$104:$S$104</c:f>
              <c:numCache>
                <c:formatCode>0</c:formatCode>
                <c:ptCount val="18"/>
                <c:pt idx="11">
                  <c:v>1776.0</c:v>
                </c:pt>
                <c:pt idx="12">
                  <c:v>4035.0</c:v>
                </c:pt>
                <c:pt idx="13">
                  <c:v>8205.0</c:v>
                </c:pt>
                <c:pt idx="14">
                  <c:v>28068.0</c:v>
                </c:pt>
                <c:pt idx="15">
                  <c:v>32158.0</c:v>
                </c:pt>
                <c:pt idx="16">
                  <c:v>42355.0</c:v>
                </c:pt>
                <c:pt idx="17">
                  <c:v>84453.0</c:v>
                </c:pt>
              </c:numCache>
            </c:numRef>
          </c:val>
        </c:ser>
        <c:ser>
          <c:idx val="62"/>
          <c:order val="48"/>
          <c:tx>
            <c:strRef>
              <c:f>Time_series!$A$105</c:f>
              <c:strCache>
                <c:ptCount val="1"/>
                <c:pt idx="0">
                  <c:v>Iraq</c:v>
                </c:pt>
              </c:strCache>
            </c:strRef>
          </c:tx>
          <c:spPr>
            <a:pattFill prst="pct50">
              <a:fgClr>
                <a:srgbClr val="865357"/>
              </a:fgClr>
              <a:bgClr>
                <a:srgbClr val="FFFFFF"/>
              </a:bgClr>
            </a:pattFill>
            <a:ln w="25400">
              <a:noFill/>
            </a:ln>
          </c:spPr>
          <c:cat>
            <c:numRef>
              <c:f>Time_series!$B$56:$S$56</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Time_series!$B$105:$S$105</c:f>
              <c:numCache>
                <c:formatCode>0</c:formatCode>
                <c:ptCount val="18"/>
                <c:pt idx="16">
                  <c:v>32189.0</c:v>
                </c:pt>
                <c:pt idx="17">
                  <c:v>63000.0</c:v>
                </c:pt>
              </c:numCache>
            </c:numRef>
          </c:val>
        </c:ser>
        <c:ser>
          <c:idx val="64"/>
          <c:order val="49"/>
          <c:tx>
            <c:strRef>
              <c:f>Time_series!$A$106</c:f>
              <c:strCache>
                <c:ptCount val="1"/>
                <c:pt idx="0">
                  <c:v>Other Middle East</c:v>
                </c:pt>
              </c:strCache>
            </c:strRef>
          </c:tx>
          <c:spPr>
            <a:pattFill prst="pct50">
              <a:fgClr>
                <a:srgbClr val="63AAFE"/>
              </a:fgClr>
              <a:bgClr>
                <a:srgbClr val="FFFFFF"/>
              </a:bgClr>
            </a:pattFill>
            <a:ln w="25400">
              <a:noFill/>
            </a:ln>
          </c:spPr>
          <c:cat>
            <c:numRef>
              <c:f>Time_series!$B$56:$S$56</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Time_series!$B$106:$S$106</c:f>
              <c:numCache>
                <c:formatCode>0</c:formatCode>
                <c:ptCount val="18"/>
                <c:pt idx="11">
                  <c:v>4276.0</c:v>
                </c:pt>
                <c:pt idx="12">
                  <c:v>12155.0</c:v>
                </c:pt>
                <c:pt idx="13">
                  <c:v>29659.5</c:v>
                </c:pt>
                <c:pt idx="14">
                  <c:v>43972.0</c:v>
                </c:pt>
                <c:pt idx="15">
                  <c:v>69401.0</c:v>
                </c:pt>
                <c:pt idx="16">
                  <c:v>83834.0</c:v>
                </c:pt>
                <c:pt idx="17">
                  <c:v>159215.0</c:v>
                </c:pt>
              </c:numCache>
            </c:numRef>
          </c:val>
        </c:ser>
        <c:ser>
          <c:idx val="66"/>
          <c:order val="50"/>
          <c:tx>
            <c:strRef>
              <c:f>Time_series!$A$107</c:f>
              <c:strCache>
                <c:ptCount val="1"/>
                <c:pt idx="0">
                  <c:v>China</c:v>
                </c:pt>
              </c:strCache>
            </c:strRef>
          </c:tx>
          <c:spPr>
            <a:pattFill prst="pct50">
              <a:fgClr>
                <a:srgbClr val="FFF58C"/>
              </a:fgClr>
              <a:bgClr>
                <a:srgbClr val="FFFFFF"/>
              </a:bgClr>
            </a:pattFill>
            <a:ln w="25400">
              <a:noFill/>
            </a:ln>
          </c:spPr>
          <c:cat>
            <c:numRef>
              <c:f>Time_series!$B$56:$S$56</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Time_series!$B$107:$S$107</c:f>
              <c:numCache>
                <c:formatCode>0</c:formatCode>
                <c:ptCount val="18"/>
                <c:pt idx="2">
                  <c:v>173.2844</c:v>
                </c:pt>
                <c:pt idx="3">
                  <c:v>199.0</c:v>
                </c:pt>
                <c:pt idx="4">
                  <c:v>212.0</c:v>
                </c:pt>
                <c:pt idx="5">
                  <c:v>796.0</c:v>
                </c:pt>
                <c:pt idx="6">
                  <c:v>425.0</c:v>
                </c:pt>
                <c:pt idx="7">
                  <c:v>3353.0</c:v>
                </c:pt>
                <c:pt idx="8">
                  <c:v>5863.0</c:v>
                </c:pt>
                <c:pt idx="9">
                  <c:v>6733.0</c:v>
                </c:pt>
                <c:pt idx="10">
                  <c:v>8095.5</c:v>
                </c:pt>
                <c:pt idx="11">
                  <c:v>9458.0</c:v>
                </c:pt>
                <c:pt idx="12">
                  <c:v>9852.0</c:v>
                </c:pt>
                <c:pt idx="13">
                  <c:v>13495.0</c:v>
                </c:pt>
                <c:pt idx="14">
                  <c:v>17569.0</c:v>
                </c:pt>
                <c:pt idx="15">
                  <c:v>23846.0</c:v>
                </c:pt>
                <c:pt idx="16">
                  <c:v>51788.0</c:v>
                </c:pt>
                <c:pt idx="17">
                  <c:v>167836.0</c:v>
                </c:pt>
              </c:numCache>
            </c:numRef>
          </c:val>
        </c:ser>
        <c:ser>
          <c:idx val="67"/>
          <c:order val="51"/>
          <c:tx>
            <c:strRef>
              <c:f>Time_series!$A$108</c:f>
              <c:strCache>
                <c:ptCount val="1"/>
                <c:pt idx="0">
                  <c:v>Hong Kong</c:v>
                </c:pt>
              </c:strCache>
            </c:strRef>
          </c:tx>
          <c:spPr>
            <a:pattFill prst="pct50">
              <a:fgClr>
                <a:srgbClr val="4EE257"/>
              </a:fgClr>
              <a:bgClr>
                <a:srgbClr val="FFFFFF"/>
              </a:bgClr>
            </a:pattFill>
            <a:ln w="25400">
              <a:noFill/>
            </a:ln>
          </c:spPr>
          <c:cat>
            <c:numRef>
              <c:f>Time_series!$B$56:$S$56</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Time_series!$B$108:$S$108</c:f>
              <c:numCache>
                <c:formatCode>0</c:formatCode>
                <c:ptCount val="18"/>
                <c:pt idx="11">
                  <c:v>3459.0</c:v>
                </c:pt>
                <c:pt idx="12">
                  <c:v>10878.0</c:v>
                </c:pt>
                <c:pt idx="13">
                  <c:v>29520.0</c:v>
                </c:pt>
                <c:pt idx="14">
                  <c:v>58917.0</c:v>
                </c:pt>
                <c:pt idx="15">
                  <c:v>72884.0</c:v>
                </c:pt>
                <c:pt idx="16">
                  <c:v>94699.0</c:v>
                </c:pt>
                <c:pt idx="17">
                  <c:v>109827.0</c:v>
                </c:pt>
              </c:numCache>
            </c:numRef>
          </c:val>
        </c:ser>
        <c:ser>
          <c:idx val="68"/>
          <c:order val="52"/>
          <c:tx>
            <c:strRef>
              <c:f>Time_series!$A$109</c:f>
              <c:strCache>
                <c:ptCount val="1"/>
                <c:pt idx="0">
                  <c:v>Japan</c:v>
                </c:pt>
              </c:strCache>
            </c:strRef>
          </c:tx>
          <c:spPr>
            <a:pattFill prst="pct50">
              <a:fgClr>
                <a:srgbClr val="6711FF"/>
              </a:fgClr>
              <a:bgClr>
                <a:srgbClr val="FFFFFF"/>
              </a:bgClr>
            </a:pattFill>
            <a:ln w="25400">
              <a:noFill/>
            </a:ln>
          </c:spPr>
          <c:cat>
            <c:numRef>
              <c:f>Time_series!$B$56:$S$56</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Time_series!$B$109:$S$109</c:f>
              <c:numCache>
                <c:formatCode>0</c:formatCode>
                <c:ptCount val="18"/>
                <c:pt idx="6">
                  <c:v>453.0</c:v>
                </c:pt>
                <c:pt idx="7">
                  <c:v>1465.0</c:v>
                </c:pt>
                <c:pt idx="8">
                  <c:v>2617.0</c:v>
                </c:pt>
                <c:pt idx="9">
                  <c:v>2422.0</c:v>
                </c:pt>
                <c:pt idx="10">
                  <c:v>1959.5</c:v>
                </c:pt>
                <c:pt idx="11">
                  <c:v>1497.0</c:v>
                </c:pt>
                <c:pt idx="12">
                  <c:v>2559.0</c:v>
                </c:pt>
                <c:pt idx="13">
                  <c:v>7424.0</c:v>
                </c:pt>
                <c:pt idx="14">
                  <c:v>12289.0</c:v>
                </c:pt>
                <c:pt idx="15">
                  <c:v>28247.0</c:v>
                </c:pt>
                <c:pt idx="16">
                  <c:v>37419.0</c:v>
                </c:pt>
                <c:pt idx="17">
                  <c:v>43000.0</c:v>
                </c:pt>
              </c:numCache>
            </c:numRef>
          </c:val>
        </c:ser>
        <c:ser>
          <c:idx val="69"/>
          <c:order val="53"/>
          <c:tx>
            <c:strRef>
              <c:f>Time_series!$A$110</c:f>
              <c:strCache>
                <c:ptCount val="1"/>
                <c:pt idx="0">
                  <c:v>Malaysia</c:v>
                </c:pt>
              </c:strCache>
            </c:strRef>
          </c:tx>
          <c:spPr>
            <a:pattFill prst="pct50">
              <a:fgClr>
                <a:srgbClr val="FEA746"/>
              </a:fgClr>
              <a:bgClr>
                <a:srgbClr val="FFFFFF"/>
              </a:bgClr>
            </a:pattFill>
            <a:ln w="25400">
              <a:noFill/>
            </a:ln>
          </c:spPr>
          <c:cat>
            <c:numRef>
              <c:f>Time_series!$B$56:$S$56</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Time_series!$B$110:$S$110</c:f>
              <c:numCache>
                <c:formatCode>0</c:formatCode>
                <c:ptCount val="18"/>
                <c:pt idx="9">
                  <c:v>5140.0</c:v>
                </c:pt>
                <c:pt idx="10">
                  <c:v>4964.0</c:v>
                </c:pt>
                <c:pt idx="11">
                  <c:v>4788.0</c:v>
                </c:pt>
                <c:pt idx="12">
                  <c:v>10429.0</c:v>
                </c:pt>
                <c:pt idx="13">
                  <c:v>25685.0</c:v>
                </c:pt>
                <c:pt idx="14">
                  <c:v>45430.0</c:v>
                </c:pt>
                <c:pt idx="15">
                  <c:v>43608.0</c:v>
                </c:pt>
                <c:pt idx="16">
                  <c:v>49304.0</c:v>
                </c:pt>
                <c:pt idx="17">
                  <c:v>62000.0</c:v>
                </c:pt>
              </c:numCache>
            </c:numRef>
          </c:val>
        </c:ser>
        <c:ser>
          <c:idx val="70"/>
          <c:order val="54"/>
          <c:tx>
            <c:strRef>
              <c:f>Time_series!$A$111</c:f>
              <c:strCache>
                <c:ptCount val="1"/>
                <c:pt idx="0">
                  <c:v>Philippines</c:v>
                </c:pt>
              </c:strCache>
            </c:strRef>
          </c:tx>
          <c:spPr>
            <a:pattFill prst="pct50">
              <a:fgClr>
                <a:srgbClr val="865357"/>
              </a:fgClr>
              <a:bgClr>
                <a:srgbClr val="FFFFFF"/>
              </a:bgClr>
            </a:pattFill>
            <a:ln w="25400">
              <a:noFill/>
            </a:ln>
          </c:spPr>
          <c:cat>
            <c:numRef>
              <c:f>Time_series!$B$56:$S$56</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Time_series!$B$111:$S$111</c:f>
              <c:numCache>
                <c:formatCode>0</c:formatCode>
                <c:ptCount val="18"/>
                <c:pt idx="14">
                  <c:v>11897.0</c:v>
                </c:pt>
                <c:pt idx="15">
                  <c:v>21789.0</c:v>
                </c:pt>
                <c:pt idx="16">
                  <c:v>47742.66666666666</c:v>
                </c:pt>
                <c:pt idx="17">
                  <c:v>126889.0</c:v>
                </c:pt>
              </c:numCache>
            </c:numRef>
          </c:val>
        </c:ser>
        <c:ser>
          <c:idx val="71"/>
          <c:order val="55"/>
          <c:tx>
            <c:strRef>
              <c:f>Time_series!$A$112</c:f>
              <c:strCache>
                <c:ptCount val="1"/>
                <c:pt idx="0">
                  <c:v>Singapore</c:v>
                </c:pt>
              </c:strCache>
            </c:strRef>
          </c:tx>
          <c:spPr>
            <a:pattFill prst="pct50">
              <a:fgClr>
                <a:srgbClr val="A2BD90"/>
              </a:fgClr>
              <a:bgClr>
                <a:srgbClr val="FFFFFF"/>
              </a:bgClr>
            </a:pattFill>
            <a:ln w="25400">
              <a:noFill/>
            </a:ln>
          </c:spPr>
          <c:cat>
            <c:numRef>
              <c:f>Time_series!$B$56:$S$56</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Time_series!$B$112:$S$112</c:f>
              <c:numCache>
                <c:formatCode>0</c:formatCode>
                <c:ptCount val="18"/>
                <c:pt idx="12">
                  <c:v>10447.0</c:v>
                </c:pt>
                <c:pt idx="13">
                  <c:v>27335.0</c:v>
                </c:pt>
                <c:pt idx="14">
                  <c:v>32447.0</c:v>
                </c:pt>
                <c:pt idx="15">
                  <c:v>33751.0</c:v>
                </c:pt>
                <c:pt idx="16">
                  <c:v>40203.0</c:v>
                </c:pt>
                <c:pt idx="17">
                  <c:v>38000.0</c:v>
                </c:pt>
              </c:numCache>
            </c:numRef>
          </c:val>
        </c:ser>
        <c:ser>
          <c:idx val="72"/>
          <c:order val="56"/>
          <c:tx>
            <c:strRef>
              <c:f>Time_series!$A$113</c:f>
              <c:strCache>
                <c:ptCount val="1"/>
                <c:pt idx="0">
                  <c:v>Vietnam</c:v>
                </c:pt>
              </c:strCache>
            </c:strRef>
          </c:tx>
          <c:spPr>
            <a:pattFill prst="pct50">
              <a:fgClr>
                <a:srgbClr val="00CCFF"/>
              </a:fgClr>
              <a:bgClr>
                <a:srgbClr val="FFFFFF"/>
              </a:bgClr>
            </a:pattFill>
            <a:ln w="25400">
              <a:noFill/>
            </a:ln>
          </c:spPr>
          <c:cat>
            <c:numRef>
              <c:f>Time_series!$B$56:$S$56</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Time_series!$B$113:$S$113</c:f>
              <c:numCache>
                <c:formatCode>0</c:formatCode>
                <c:ptCount val="18"/>
                <c:pt idx="14">
                  <c:v>13296.0</c:v>
                </c:pt>
                <c:pt idx="15">
                  <c:v>20116.0</c:v>
                </c:pt>
                <c:pt idx="16">
                  <c:v>20116.0</c:v>
                </c:pt>
                <c:pt idx="17">
                  <c:v>26000.0</c:v>
                </c:pt>
              </c:numCache>
            </c:numRef>
          </c:val>
        </c:ser>
        <c:ser>
          <c:idx val="73"/>
          <c:order val="57"/>
          <c:tx>
            <c:strRef>
              <c:f>Time_series!$A$114</c:f>
              <c:strCache>
                <c:ptCount val="1"/>
                <c:pt idx="0">
                  <c:v>Afghanistan</c:v>
                </c:pt>
              </c:strCache>
            </c:strRef>
          </c:tx>
          <c:spPr>
            <a:pattFill prst="pct50">
              <a:fgClr>
                <a:srgbClr val="CCFFFF"/>
              </a:fgClr>
              <a:bgClr>
                <a:srgbClr val="FFFFFF"/>
              </a:bgClr>
            </a:pattFill>
            <a:ln w="25400">
              <a:noFill/>
            </a:ln>
          </c:spPr>
          <c:cat>
            <c:numRef>
              <c:f>Time_series!$B$56:$S$56</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Time_series!$B$114:$S$114</c:f>
              <c:numCache>
                <c:formatCode>0</c:formatCode>
                <c:ptCount val="18"/>
                <c:pt idx="16">
                  <c:v>14861.0</c:v>
                </c:pt>
                <c:pt idx="17">
                  <c:v>54000.0</c:v>
                </c:pt>
              </c:numCache>
            </c:numRef>
          </c:val>
        </c:ser>
        <c:ser>
          <c:idx val="74"/>
          <c:order val="58"/>
          <c:tx>
            <c:strRef>
              <c:f>Time_series!$A$115</c:f>
              <c:strCache>
                <c:ptCount val="1"/>
                <c:pt idx="0">
                  <c:v>Other Asia</c:v>
                </c:pt>
              </c:strCache>
            </c:strRef>
          </c:tx>
          <c:spPr>
            <a:pattFill prst="pct50">
              <a:fgClr>
                <a:srgbClr val="CCFFCC"/>
              </a:fgClr>
              <a:bgClr>
                <a:srgbClr val="FFFFFF"/>
              </a:bgClr>
            </a:pattFill>
            <a:ln w="25400">
              <a:noFill/>
            </a:ln>
          </c:spPr>
          <c:cat>
            <c:numRef>
              <c:f>Time_series!$B$56:$S$56</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Time_series!$B$115:$S$115</c:f>
              <c:numCache>
                <c:formatCode>0</c:formatCode>
                <c:ptCount val="18"/>
                <c:pt idx="2">
                  <c:v>229.2504</c:v>
                </c:pt>
                <c:pt idx="3">
                  <c:v>169.0</c:v>
                </c:pt>
                <c:pt idx="4">
                  <c:v>332.0</c:v>
                </c:pt>
                <c:pt idx="5">
                  <c:v>1100.0</c:v>
                </c:pt>
                <c:pt idx="6">
                  <c:v>445.0</c:v>
                </c:pt>
                <c:pt idx="7">
                  <c:v>1921.0</c:v>
                </c:pt>
                <c:pt idx="8">
                  <c:v>13058.0</c:v>
                </c:pt>
                <c:pt idx="9">
                  <c:v>10550.0</c:v>
                </c:pt>
                <c:pt idx="10">
                  <c:v>15081.0</c:v>
                </c:pt>
                <c:pt idx="11">
                  <c:v>19612.0</c:v>
                </c:pt>
                <c:pt idx="12">
                  <c:v>19866.0</c:v>
                </c:pt>
                <c:pt idx="13">
                  <c:v>29108.5</c:v>
                </c:pt>
                <c:pt idx="14">
                  <c:v>24395.0</c:v>
                </c:pt>
                <c:pt idx="15">
                  <c:v>35310.0</c:v>
                </c:pt>
                <c:pt idx="16">
                  <c:v>87999.33333333334</c:v>
                </c:pt>
                <c:pt idx="17">
                  <c:v>79837.0</c:v>
                </c:pt>
              </c:numCache>
            </c:numRef>
          </c:val>
        </c:ser>
        <c:ser>
          <c:idx val="75"/>
          <c:order val="59"/>
          <c:tx>
            <c:strRef>
              <c:f>Time_series!$A$116</c:f>
              <c:strCache>
                <c:ptCount val="1"/>
                <c:pt idx="0">
                  <c:v>United States of America</c:v>
                </c:pt>
              </c:strCache>
            </c:strRef>
          </c:tx>
          <c:spPr>
            <a:pattFill prst="pct50">
              <a:fgClr>
                <a:srgbClr val="FFFF99"/>
              </a:fgClr>
              <a:bgClr>
                <a:srgbClr val="FFFFFF"/>
              </a:bgClr>
            </a:pattFill>
            <a:ln w="25400">
              <a:noFill/>
            </a:ln>
          </c:spPr>
          <c:cat>
            <c:numRef>
              <c:f>Time_series!$B$56:$S$56</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Time_series!$B$116:$S$116</c:f>
              <c:numCache>
                <c:formatCode>0</c:formatCode>
                <c:ptCount val="18"/>
                <c:pt idx="2">
                  <c:v>9561.221599999999</c:v>
                </c:pt>
                <c:pt idx="3">
                  <c:v>8270.0</c:v>
                </c:pt>
                <c:pt idx="4">
                  <c:v>18306.0</c:v>
                </c:pt>
                <c:pt idx="5">
                  <c:v>20400.0</c:v>
                </c:pt>
                <c:pt idx="6">
                  <c:v>17358.0</c:v>
                </c:pt>
                <c:pt idx="7">
                  <c:v>41521.0</c:v>
                </c:pt>
                <c:pt idx="8">
                  <c:v>50738.0</c:v>
                </c:pt>
                <c:pt idx="9">
                  <c:v>44592.0</c:v>
                </c:pt>
                <c:pt idx="10">
                  <c:v>55331.5</c:v>
                </c:pt>
                <c:pt idx="11">
                  <c:v>66071.0</c:v>
                </c:pt>
                <c:pt idx="12">
                  <c:v>102295.0</c:v>
                </c:pt>
                <c:pt idx="13">
                  <c:v>110590.0</c:v>
                </c:pt>
                <c:pt idx="14">
                  <c:v>118079.0</c:v>
                </c:pt>
                <c:pt idx="15">
                  <c:v>143590.0</c:v>
                </c:pt>
                <c:pt idx="16">
                  <c:v>155065.0</c:v>
                </c:pt>
                <c:pt idx="17">
                  <c:v>193104.0</c:v>
                </c:pt>
              </c:numCache>
            </c:numRef>
          </c:val>
        </c:ser>
        <c:ser>
          <c:idx val="76"/>
          <c:order val="60"/>
          <c:tx>
            <c:strRef>
              <c:f>Time_series!$A$117</c:f>
              <c:strCache>
                <c:ptCount val="1"/>
                <c:pt idx="0">
                  <c:v>South America</c:v>
                </c:pt>
              </c:strCache>
            </c:strRef>
          </c:tx>
          <c:spPr>
            <a:pattFill prst="pct50">
              <a:fgClr>
                <a:srgbClr val="99CCFF"/>
              </a:fgClr>
              <a:bgClr>
                <a:srgbClr val="FFFFFF"/>
              </a:bgClr>
            </a:pattFill>
            <a:ln w="25400">
              <a:noFill/>
            </a:ln>
          </c:spPr>
          <c:cat>
            <c:numRef>
              <c:f>Time_series!$B$56:$S$56</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Time_series!$B$117:$S$117</c:f>
              <c:numCache>
                <c:formatCode>0</c:formatCode>
                <c:ptCount val="18"/>
                <c:pt idx="2">
                  <c:v>591.2056</c:v>
                </c:pt>
                <c:pt idx="3">
                  <c:v>425.0</c:v>
                </c:pt>
                <c:pt idx="4">
                  <c:v>197.0</c:v>
                </c:pt>
                <c:pt idx="5">
                  <c:v>795.0</c:v>
                </c:pt>
                <c:pt idx="6">
                  <c:v>1330.0</c:v>
                </c:pt>
                <c:pt idx="7">
                  <c:v>5254.0</c:v>
                </c:pt>
                <c:pt idx="8">
                  <c:v>8520.0</c:v>
                </c:pt>
                <c:pt idx="9">
                  <c:v>8916.0</c:v>
                </c:pt>
                <c:pt idx="10">
                  <c:v>9892.0</c:v>
                </c:pt>
                <c:pt idx="11">
                  <c:v>10868.0</c:v>
                </c:pt>
                <c:pt idx="12">
                  <c:v>22199.0</c:v>
                </c:pt>
                <c:pt idx="13">
                  <c:v>21070.0</c:v>
                </c:pt>
                <c:pt idx="14">
                  <c:v>48563.0</c:v>
                </c:pt>
                <c:pt idx="15">
                  <c:v>34518.0</c:v>
                </c:pt>
                <c:pt idx="16">
                  <c:v>76403.0</c:v>
                </c:pt>
                <c:pt idx="17">
                  <c:v>149573.0</c:v>
                </c:pt>
              </c:numCache>
            </c:numRef>
          </c:val>
        </c:ser>
        <c:ser>
          <c:idx val="77"/>
          <c:order val="61"/>
          <c:tx>
            <c:strRef>
              <c:f>Time_series!$A$118</c:f>
              <c:strCache>
                <c:ptCount val="1"/>
                <c:pt idx="0">
                  <c:v>Other America</c:v>
                </c:pt>
              </c:strCache>
            </c:strRef>
          </c:tx>
          <c:spPr>
            <a:pattFill prst="pct50">
              <a:fgClr>
                <a:srgbClr val="FF99CC"/>
              </a:fgClr>
              <a:bgClr>
                <a:srgbClr val="FFFFFF"/>
              </a:bgClr>
            </a:pattFill>
            <a:ln w="25400">
              <a:noFill/>
            </a:ln>
          </c:spPr>
          <c:cat>
            <c:numRef>
              <c:f>Time_series!$B$56:$S$56</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Time_series!$B$118:$S$118</c:f>
              <c:numCache>
                <c:formatCode>0</c:formatCode>
                <c:ptCount val="18"/>
                <c:pt idx="2">
                  <c:v>1849.4684</c:v>
                </c:pt>
                <c:pt idx="3">
                  <c:v>1823.0</c:v>
                </c:pt>
                <c:pt idx="4">
                  <c:v>732.0</c:v>
                </c:pt>
                <c:pt idx="5">
                  <c:v>5836.0</c:v>
                </c:pt>
                <c:pt idx="6">
                  <c:v>372.0</c:v>
                </c:pt>
                <c:pt idx="7">
                  <c:v>3147.0</c:v>
                </c:pt>
                <c:pt idx="8">
                  <c:v>6079.0</c:v>
                </c:pt>
                <c:pt idx="9">
                  <c:v>6259.0</c:v>
                </c:pt>
                <c:pt idx="10">
                  <c:v>5540.0</c:v>
                </c:pt>
                <c:pt idx="11">
                  <c:v>4821.0</c:v>
                </c:pt>
                <c:pt idx="12">
                  <c:v>6527.0</c:v>
                </c:pt>
                <c:pt idx="13">
                  <c:v>20950.0</c:v>
                </c:pt>
                <c:pt idx="14">
                  <c:v>4166.0</c:v>
                </c:pt>
                <c:pt idx="15">
                  <c:v>4512.0</c:v>
                </c:pt>
                <c:pt idx="16">
                  <c:v>8868.0</c:v>
                </c:pt>
                <c:pt idx="17">
                  <c:v>13898.0</c:v>
                </c:pt>
              </c:numCache>
            </c:numRef>
          </c:val>
        </c:ser>
        <c:ser>
          <c:idx val="78"/>
          <c:order val="62"/>
          <c:tx>
            <c:strRef>
              <c:f>Time_series!$A$119</c:f>
              <c:strCache>
                <c:ptCount val="1"/>
                <c:pt idx="0">
                  <c:v>At sea/Elsewhere/Not stated</c:v>
                </c:pt>
              </c:strCache>
            </c:strRef>
          </c:tx>
          <c:spPr>
            <a:pattFill prst="pct50">
              <a:fgClr>
                <a:srgbClr val="CC99FF"/>
              </a:fgClr>
              <a:bgClr>
                <a:srgbClr val="FFFFFF"/>
              </a:bgClr>
            </a:pattFill>
            <a:ln w="25400">
              <a:noFill/>
            </a:ln>
          </c:spPr>
          <c:cat>
            <c:numRef>
              <c:f>Time_series!$B$56:$S$56</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Time_series!$B$119:$S$119</c:f>
              <c:numCache>
                <c:formatCode>0</c:formatCode>
                <c:ptCount val="18"/>
                <c:pt idx="0">
                  <c:v>124846.0</c:v>
                </c:pt>
                <c:pt idx="1">
                  <c:v>3149.0</c:v>
                </c:pt>
                <c:pt idx="2">
                  <c:v>3513.0</c:v>
                </c:pt>
                <c:pt idx="3">
                  <c:v>5106.0</c:v>
                </c:pt>
                <c:pt idx="4">
                  <c:v>5327.0</c:v>
                </c:pt>
                <c:pt idx="5">
                  <c:v>4992.0</c:v>
                </c:pt>
                <c:pt idx="6">
                  <c:v>4823.0</c:v>
                </c:pt>
                <c:pt idx="7">
                  <c:v>339091.0</c:v>
                </c:pt>
                <c:pt idx="8">
                  <c:v>230198.0</c:v>
                </c:pt>
                <c:pt idx="9">
                  <c:v>162619.0</c:v>
                </c:pt>
                <c:pt idx="10">
                  <c:v>296688.5</c:v>
                </c:pt>
                <c:pt idx="11">
                  <c:v>430758.0</c:v>
                </c:pt>
                <c:pt idx="12">
                  <c:v>163405.0</c:v>
                </c:pt>
                <c:pt idx="13">
                  <c:v>224867.0</c:v>
                </c:pt>
                <c:pt idx="14">
                  <c:v>938.0</c:v>
                </c:pt>
                <c:pt idx="15">
                  <c:v>3247.0</c:v>
                </c:pt>
                <c:pt idx="16">
                  <c:v>41993.0</c:v>
                </c:pt>
                <c:pt idx="17">
                  <c:v>106.0</c:v>
                </c:pt>
              </c:numCache>
            </c:numRef>
          </c:val>
        </c:ser>
        <c:dLbls>
          <c:showLegendKey val="0"/>
          <c:showVal val="0"/>
          <c:showCatName val="0"/>
          <c:showSerName val="0"/>
          <c:showPercent val="0"/>
          <c:showBubbleSize val="0"/>
        </c:dLbls>
        <c:axId val="-2067556216"/>
        <c:axId val="-2067553128"/>
      </c:areaChart>
      <c:catAx>
        <c:axId val="-20675562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067553128"/>
        <c:crosses val="autoZero"/>
        <c:auto val="1"/>
        <c:lblAlgn val="ctr"/>
        <c:lblOffset val="100"/>
        <c:tickLblSkip val="1"/>
        <c:tickMarkSkip val="1"/>
        <c:noMultiLvlLbl val="0"/>
      </c:catAx>
      <c:valAx>
        <c:axId val="-2067553128"/>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067556216"/>
        <c:crosses val="autoZero"/>
        <c:crossBetween val="midCat"/>
      </c:valAx>
      <c:spPr>
        <a:solidFill>
          <a:srgbClr val="C0C0C0"/>
        </a:solidFill>
        <a:ln w="12700">
          <a:solidFill>
            <a:srgbClr val="808080"/>
          </a:solidFill>
          <a:prstDash val="solid"/>
        </a:ln>
      </c:spPr>
    </c:plotArea>
    <c:legend>
      <c:legendPos val="r"/>
      <c:layout>
        <c:manualLayout>
          <c:xMode val="edge"/>
          <c:yMode val="edge"/>
          <c:x val="0.0654942829378162"/>
          <c:y val="0.118784362481006"/>
          <c:w val="0.724606526260342"/>
          <c:h val="0.426242136934424"/>
        </c:manualLayout>
      </c:layout>
      <c:overlay val="0"/>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2150" b="0" i="0" u="none" strike="noStrike" baseline="0">
          <a:solidFill>
            <a:srgbClr val="000000"/>
          </a:solidFill>
          <a:latin typeface="Arial"/>
          <a:ea typeface="Arial"/>
          <a:cs typeface="Arial"/>
        </a:defRPr>
      </a:pPr>
      <a:endParaRPr lang="en-US"/>
    </a:p>
  </c:txPr>
  <c:printSettings>
    <c:headerFooter alignWithMargins="0"/>
    <c:pageMargins b="1.0" l="0.75" r="0.75" t="1.0"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Living in Scotland, % born in the UK</a:t>
            </a:r>
          </a:p>
        </c:rich>
      </c:tx>
      <c:layout/>
      <c:overlay val="0"/>
      <c:spPr>
        <a:noFill/>
        <a:ln w="25400">
          <a:noFill/>
        </a:ln>
      </c:spPr>
    </c:title>
    <c:autoTitleDeleted val="0"/>
    <c:plotArea>
      <c:layout/>
      <c:barChart>
        <c:barDir val="col"/>
        <c:grouping val="clustered"/>
        <c:varyColors val="0"/>
        <c:ser>
          <c:idx val="0"/>
          <c:order val="0"/>
          <c:tx>
            <c:strRef>
              <c:f>g3.02!$B$3</c:f>
              <c:strCache>
                <c:ptCount val="1"/>
                <c:pt idx="0">
                  <c:v>Scotland</c:v>
                </c:pt>
              </c:strCache>
            </c:strRef>
          </c:tx>
          <c:invertIfNegative val="0"/>
          <c:cat>
            <c:numRef>
              <c:f>g3.02!$C$2:$F$2</c:f>
              <c:numCache>
                <c:formatCode>General</c:formatCode>
                <c:ptCount val="4"/>
                <c:pt idx="0">
                  <c:v>2011.0</c:v>
                </c:pt>
                <c:pt idx="1">
                  <c:v>2012.0</c:v>
                </c:pt>
                <c:pt idx="2">
                  <c:v>2013.0</c:v>
                </c:pt>
                <c:pt idx="3">
                  <c:v>2014.0</c:v>
                </c:pt>
              </c:numCache>
            </c:numRef>
          </c:cat>
          <c:val>
            <c:numRef>
              <c:f>g3.02!$C$3:$F$3</c:f>
              <c:numCache>
                <c:formatCode>0.0%</c:formatCode>
                <c:ptCount val="4"/>
                <c:pt idx="0">
                  <c:v>0.934108527131783</c:v>
                </c:pt>
                <c:pt idx="1">
                  <c:v>0.927592199266268</c:v>
                </c:pt>
                <c:pt idx="2">
                  <c:v>0.931691360400231</c:v>
                </c:pt>
                <c:pt idx="3">
                  <c:v>0.927431610942249</c:v>
                </c:pt>
              </c:numCache>
            </c:numRef>
          </c:val>
        </c:ser>
        <c:dLbls>
          <c:showLegendKey val="0"/>
          <c:showVal val="0"/>
          <c:showCatName val="0"/>
          <c:showSerName val="0"/>
          <c:showPercent val="0"/>
          <c:showBubbleSize val="0"/>
        </c:dLbls>
        <c:gapWidth val="150"/>
        <c:axId val="-2066211208"/>
        <c:axId val="-2066209800"/>
      </c:barChart>
      <c:catAx>
        <c:axId val="-2066211208"/>
        <c:scaling>
          <c:orientation val="minMax"/>
        </c:scaling>
        <c:delete val="0"/>
        <c:axPos val="b"/>
        <c:numFmt formatCode="General" sourceLinked="1"/>
        <c:majorTickMark val="out"/>
        <c:minorTickMark val="none"/>
        <c:tickLblPos val="nextTo"/>
        <c:crossAx val="-2066209800"/>
        <c:crosses val="autoZero"/>
        <c:auto val="1"/>
        <c:lblAlgn val="ctr"/>
        <c:lblOffset val="100"/>
        <c:noMultiLvlLbl val="0"/>
      </c:catAx>
      <c:valAx>
        <c:axId val="-2066209800"/>
        <c:scaling>
          <c:orientation val="minMax"/>
        </c:scaling>
        <c:delete val="0"/>
        <c:axPos val="l"/>
        <c:majorGridlines/>
        <c:numFmt formatCode="0.0%" sourceLinked="1"/>
        <c:majorTickMark val="out"/>
        <c:minorTickMark val="none"/>
        <c:tickLblPos val="nextTo"/>
        <c:crossAx val="-2066211208"/>
        <c:crosses val="autoZero"/>
        <c:crossBetween val="between"/>
      </c:valAx>
    </c:plotArea>
    <c:plotVisOnly val="1"/>
    <c:dispBlanksAs val="gap"/>
    <c:showDLblsOverMax val="0"/>
  </c:chart>
  <c:printSettings>
    <c:headerFooter/>
    <c:pageMargins b="1.0" l="0.75" r="0.75" t="1.0" header="0.5" footer="0.5"/>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924664104723"/>
          <c:y val="0.0363636824823489"/>
          <c:w val="0.547170441445913"/>
          <c:h val="0.872728379576374"/>
        </c:manualLayout>
      </c:layout>
      <c:areaChart>
        <c:grouping val="percentStacked"/>
        <c:varyColors val="0"/>
        <c:ser>
          <c:idx val="0"/>
          <c:order val="0"/>
          <c:tx>
            <c:strRef>
              <c:f>Time_series!$A$140</c:f>
              <c:strCache>
                <c:ptCount val="1"/>
                <c:pt idx="0">
                  <c:v>Not BRI born %</c:v>
                </c:pt>
              </c:strCache>
            </c:strRef>
          </c:tx>
          <c:cat>
            <c:numRef>
              <c:f>Time_series!$B$47:$S$47</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Time_series!$B$140:$S$140</c:f>
              <c:numCache>
                <c:formatCode>General</c:formatCode>
                <c:ptCount val="18"/>
                <c:pt idx="0">
                  <c:v>0.908008209673219</c:v>
                </c:pt>
                <c:pt idx="1">
                  <c:v>0.525356245193982</c:v>
                </c:pt>
                <c:pt idx="2">
                  <c:v>0.746524269302512</c:v>
                </c:pt>
                <c:pt idx="3">
                  <c:v>0.898110806095853</c:v>
                </c:pt>
                <c:pt idx="4">
                  <c:v>1.008737391287489</c:v>
                </c:pt>
                <c:pt idx="5">
                  <c:v>1.14783222032391</c:v>
                </c:pt>
                <c:pt idx="6">
                  <c:v>1.42075072217673</c:v>
                </c:pt>
                <c:pt idx="7">
                  <c:v>1.459538635416727</c:v>
                </c:pt>
                <c:pt idx="8">
                  <c:v>2.615847630149513</c:v>
                </c:pt>
                <c:pt idx="9">
                  <c:v>1.628463414188216</c:v>
                </c:pt>
                <c:pt idx="10">
                  <c:v>2.349347557695351</c:v>
                </c:pt>
                <c:pt idx="11">
                  <c:v>3.010338720828746</c:v>
                </c:pt>
                <c:pt idx="12">
                  <c:v>3.411968030819502</c:v>
                </c:pt>
                <c:pt idx="13">
                  <c:v>4.815849039266346</c:v>
                </c:pt>
                <c:pt idx="14">
                  <c:v>5.139200429240588</c:v>
                </c:pt>
                <c:pt idx="15">
                  <c:v>5.745030347205613</c:v>
                </c:pt>
                <c:pt idx="16">
                  <c:v>7.533255987806233</c:v>
                </c:pt>
                <c:pt idx="17">
                  <c:v>12.08426444830129</c:v>
                </c:pt>
              </c:numCache>
            </c:numRef>
          </c:val>
        </c:ser>
        <c:ser>
          <c:idx val="1"/>
          <c:order val="1"/>
          <c:tx>
            <c:strRef>
              <c:f>Time_series!$A$141</c:f>
              <c:strCache>
                <c:ptCount val="1"/>
                <c:pt idx="0">
                  <c:v>BRI born %</c:v>
                </c:pt>
              </c:strCache>
            </c:strRef>
          </c:tx>
          <c:cat>
            <c:numRef>
              <c:f>Time_series!$B$47:$S$47</c:f>
              <c:numCache>
                <c:formatCode>General</c:formatCode>
                <c:ptCount val="18"/>
                <c:pt idx="0">
                  <c:v>1841.0</c:v>
                </c:pt>
                <c:pt idx="1">
                  <c:v>1851.0</c:v>
                </c:pt>
                <c:pt idx="2">
                  <c:v>1861.0</c:v>
                </c:pt>
                <c:pt idx="3">
                  <c:v>1871.0</c:v>
                </c:pt>
                <c:pt idx="4">
                  <c:v>1881.0</c:v>
                </c:pt>
                <c:pt idx="5">
                  <c:v>1891.0</c:v>
                </c:pt>
                <c:pt idx="6">
                  <c:v>1901.0</c:v>
                </c:pt>
                <c:pt idx="7">
                  <c:v>1911.0</c:v>
                </c:pt>
                <c:pt idx="8">
                  <c:v>1921.0</c:v>
                </c:pt>
                <c:pt idx="9">
                  <c:v>1931.0</c:v>
                </c:pt>
                <c:pt idx="10">
                  <c:v>1941.0</c:v>
                </c:pt>
                <c:pt idx="11">
                  <c:v>1951.0</c:v>
                </c:pt>
                <c:pt idx="12">
                  <c:v>1961.0</c:v>
                </c:pt>
                <c:pt idx="13">
                  <c:v>1971.0</c:v>
                </c:pt>
                <c:pt idx="14">
                  <c:v>1981.0</c:v>
                </c:pt>
                <c:pt idx="15">
                  <c:v>1991.0</c:v>
                </c:pt>
                <c:pt idx="16">
                  <c:v>2001.0</c:v>
                </c:pt>
                <c:pt idx="17">
                  <c:v>2011.0</c:v>
                </c:pt>
              </c:numCache>
            </c:numRef>
          </c:cat>
          <c:val>
            <c:numRef>
              <c:f>Time_series!$B$141:$S$141</c:f>
              <c:numCache>
                <c:formatCode>General</c:formatCode>
                <c:ptCount val="18"/>
                <c:pt idx="0">
                  <c:v>99.09199179032678</c:v>
                </c:pt>
                <c:pt idx="1">
                  <c:v>99.47464375480602</c:v>
                </c:pt>
                <c:pt idx="2">
                  <c:v>99.25347573069749</c:v>
                </c:pt>
                <c:pt idx="3">
                  <c:v>99.10188919390414</c:v>
                </c:pt>
                <c:pt idx="4">
                  <c:v>98.9912626087125</c:v>
                </c:pt>
                <c:pt idx="5">
                  <c:v>98.85216777967609</c:v>
                </c:pt>
                <c:pt idx="6">
                  <c:v>98.57924927782327</c:v>
                </c:pt>
                <c:pt idx="7">
                  <c:v>98.54046136458328</c:v>
                </c:pt>
                <c:pt idx="8">
                  <c:v>97.38415236985048</c:v>
                </c:pt>
                <c:pt idx="9">
                  <c:v>98.37153658581178</c:v>
                </c:pt>
                <c:pt idx="10">
                  <c:v>97.65065244230465</c:v>
                </c:pt>
                <c:pt idx="11">
                  <c:v>96.98966127917125</c:v>
                </c:pt>
                <c:pt idx="12">
                  <c:v>96.58803196918049</c:v>
                </c:pt>
                <c:pt idx="13">
                  <c:v>95.18415096073366</c:v>
                </c:pt>
                <c:pt idx="14">
                  <c:v>94.86079957075941</c:v>
                </c:pt>
                <c:pt idx="15">
                  <c:v>94.25496965279438</c:v>
                </c:pt>
                <c:pt idx="16">
                  <c:v>92.46674401219377</c:v>
                </c:pt>
                <c:pt idx="17">
                  <c:v>87.9157355516987</c:v>
                </c:pt>
              </c:numCache>
            </c:numRef>
          </c:val>
        </c:ser>
        <c:dLbls>
          <c:showLegendKey val="0"/>
          <c:showVal val="0"/>
          <c:showCatName val="0"/>
          <c:showSerName val="0"/>
          <c:showPercent val="0"/>
          <c:showBubbleSize val="0"/>
        </c:dLbls>
        <c:axId val="2138388568"/>
        <c:axId val="2138373144"/>
      </c:areaChart>
      <c:catAx>
        <c:axId val="2138388568"/>
        <c:scaling>
          <c:orientation val="minMax"/>
        </c:scaling>
        <c:delete val="0"/>
        <c:axPos val="b"/>
        <c:numFmt formatCode="General" sourceLinked="1"/>
        <c:majorTickMark val="out"/>
        <c:minorTickMark val="none"/>
        <c:tickLblPos val="nextTo"/>
        <c:crossAx val="2138373144"/>
        <c:crosses val="autoZero"/>
        <c:auto val="1"/>
        <c:lblAlgn val="ctr"/>
        <c:lblOffset val="100"/>
        <c:noMultiLvlLbl val="0"/>
      </c:catAx>
      <c:valAx>
        <c:axId val="2138373144"/>
        <c:scaling>
          <c:orientation val="minMax"/>
        </c:scaling>
        <c:delete val="0"/>
        <c:axPos val="l"/>
        <c:majorGridlines/>
        <c:numFmt formatCode="0%" sourceLinked="1"/>
        <c:majorTickMark val="out"/>
        <c:minorTickMark val="none"/>
        <c:tickLblPos val="nextTo"/>
        <c:crossAx val="2138388568"/>
        <c:crosses val="autoZero"/>
        <c:crossBetween val="midCat"/>
      </c:valAx>
    </c:plotArea>
    <c:legend>
      <c:legendPos val="r"/>
      <c:layout>
        <c:manualLayout>
          <c:xMode val="edge"/>
          <c:yMode val="edge"/>
          <c:x val="0.733491410731375"/>
          <c:y val="0.436364189788187"/>
          <c:w val="0.245283301337823"/>
          <c:h val="0.124675482796625"/>
        </c:manualLayout>
      </c:layout>
      <c:overlay val="0"/>
    </c:legend>
    <c:plotVisOnly val="1"/>
    <c:dispBlanksAs val="zero"/>
    <c:showDLblsOverMax val="0"/>
  </c:chart>
  <c:printSettings>
    <c:headerFooter alignWithMargins="0"/>
    <c:pageMargins b="1.0" l="0.75" r="0.75" t="1.0"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Living in Wales, % born in the UK</a:t>
            </a:r>
          </a:p>
        </c:rich>
      </c:tx>
      <c:layout/>
      <c:overlay val="0"/>
      <c:spPr>
        <a:noFill/>
        <a:ln w="25400">
          <a:noFill/>
        </a:ln>
      </c:spPr>
    </c:title>
    <c:autoTitleDeleted val="0"/>
    <c:plotArea>
      <c:layout/>
      <c:barChart>
        <c:barDir val="col"/>
        <c:grouping val="clustered"/>
        <c:varyColors val="0"/>
        <c:ser>
          <c:idx val="0"/>
          <c:order val="0"/>
          <c:tx>
            <c:strRef>
              <c:f>g3.03!$B$3</c:f>
              <c:strCache>
                <c:ptCount val="1"/>
                <c:pt idx="0">
                  <c:v>Wales</c:v>
                </c:pt>
              </c:strCache>
            </c:strRef>
          </c:tx>
          <c:invertIfNegative val="0"/>
          <c:cat>
            <c:numRef>
              <c:f>g3.03!$C$2:$F$2</c:f>
              <c:numCache>
                <c:formatCode>General</c:formatCode>
                <c:ptCount val="4"/>
                <c:pt idx="0">
                  <c:v>2011.0</c:v>
                </c:pt>
                <c:pt idx="1">
                  <c:v>2012.0</c:v>
                </c:pt>
                <c:pt idx="2">
                  <c:v>2013.0</c:v>
                </c:pt>
                <c:pt idx="3">
                  <c:v>2014.0</c:v>
                </c:pt>
              </c:numCache>
            </c:numRef>
          </c:cat>
          <c:val>
            <c:numRef>
              <c:f>g3.03!$C$3:$F$3</c:f>
              <c:numCache>
                <c:formatCode>0.0%</c:formatCode>
                <c:ptCount val="4"/>
                <c:pt idx="0">
                  <c:v>0.948125836680054</c:v>
                </c:pt>
                <c:pt idx="1">
                  <c:v>0.948069241011984</c:v>
                </c:pt>
                <c:pt idx="2">
                  <c:v>0.945346141106327</c:v>
                </c:pt>
                <c:pt idx="3">
                  <c:v>0.941176470588235</c:v>
                </c:pt>
              </c:numCache>
            </c:numRef>
          </c:val>
        </c:ser>
        <c:dLbls>
          <c:showLegendKey val="0"/>
          <c:showVal val="0"/>
          <c:showCatName val="0"/>
          <c:showSerName val="0"/>
          <c:showPercent val="0"/>
          <c:showBubbleSize val="0"/>
        </c:dLbls>
        <c:gapWidth val="150"/>
        <c:axId val="-2066678760"/>
        <c:axId val="-2066675688"/>
      </c:barChart>
      <c:catAx>
        <c:axId val="-2066678760"/>
        <c:scaling>
          <c:orientation val="minMax"/>
        </c:scaling>
        <c:delete val="0"/>
        <c:axPos val="b"/>
        <c:numFmt formatCode="General" sourceLinked="1"/>
        <c:majorTickMark val="out"/>
        <c:minorTickMark val="none"/>
        <c:tickLblPos val="nextTo"/>
        <c:crossAx val="-2066675688"/>
        <c:crosses val="autoZero"/>
        <c:auto val="1"/>
        <c:lblAlgn val="ctr"/>
        <c:lblOffset val="100"/>
        <c:noMultiLvlLbl val="0"/>
      </c:catAx>
      <c:valAx>
        <c:axId val="-2066675688"/>
        <c:scaling>
          <c:orientation val="minMax"/>
        </c:scaling>
        <c:delete val="0"/>
        <c:axPos val="l"/>
        <c:majorGridlines/>
        <c:numFmt formatCode="0.0%" sourceLinked="1"/>
        <c:majorTickMark val="out"/>
        <c:minorTickMark val="none"/>
        <c:tickLblPos val="nextTo"/>
        <c:crossAx val="-2066678760"/>
        <c:crosses val="autoZero"/>
        <c:crossBetween val="between"/>
      </c:valAx>
    </c:plotArea>
    <c:plotVisOnly val="1"/>
    <c:dispBlanksAs val="gap"/>
    <c:showDLblsOverMax val="0"/>
  </c:chart>
  <c:printSettings>
    <c:headerFooter/>
    <c:pageMargins b="1.0" l="0.75" r="0.75" t="1.0"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Living in Northern Ireland,</a:t>
            </a:r>
          </a:p>
          <a:p>
            <a:pPr>
              <a:defRPr/>
            </a:pPr>
            <a:r>
              <a:rPr lang="en-US"/>
              <a:t> % born in the UK</a:t>
            </a:r>
          </a:p>
        </c:rich>
      </c:tx>
      <c:layout>
        <c:manualLayout>
          <c:xMode val="edge"/>
          <c:yMode val="edge"/>
          <c:x val="0.322325247460659"/>
          <c:y val="0.115740826514333"/>
        </c:manualLayout>
      </c:layout>
      <c:overlay val="1"/>
      <c:spPr>
        <a:noFill/>
        <a:ln w="25400">
          <a:noFill/>
        </a:ln>
      </c:spPr>
    </c:title>
    <c:autoTitleDeleted val="0"/>
    <c:plotArea>
      <c:layout>
        <c:manualLayout>
          <c:layoutTarget val="inner"/>
          <c:xMode val="edge"/>
          <c:yMode val="edge"/>
          <c:x val="0.12053584565936"/>
          <c:y val="0.0456026783939179"/>
          <c:w val="0.84598306490551"/>
          <c:h val="0.840392216116488"/>
        </c:manualLayout>
      </c:layout>
      <c:barChart>
        <c:barDir val="col"/>
        <c:grouping val="clustered"/>
        <c:varyColors val="0"/>
        <c:ser>
          <c:idx val="0"/>
          <c:order val="0"/>
          <c:tx>
            <c:strRef>
              <c:f>g3.04!$B$3</c:f>
              <c:strCache>
                <c:ptCount val="1"/>
                <c:pt idx="0">
                  <c:v>Northern Ireland</c:v>
                </c:pt>
              </c:strCache>
            </c:strRef>
          </c:tx>
          <c:invertIfNegative val="0"/>
          <c:cat>
            <c:numRef>
              <c:f>g3.04!$C$2:$F$2</c:f>
              <c:numCache>
                <c:formatCode>General</c:formatCode>
                <c:ptCount val="4"/>
                <c:pt idx="0">
                  <c:v>2011.0</c:v>
                </c:pt>
                <c:pt idx="1">
                  <c:v>2012.0</c:v>
                </c:pt>
                <c:pt idx="2">
                  <c:v>2013.0</c:v>
                </c:pt>
                <c:pt idx="3">
                  <c:v>2014.0</c:v>
                </c:pt>
              </c:numCache>
            </c:numRef>
          </c:cat>
          <c:val>
            <c:numRef>
              <c:f>g3.04!$C$3:$F$3</c:f>
              <c:numCache>
                <c:formatCode>0.0%</c:formatCode>
                <c:ptCount val="4"/>
                <c:pt idx="0">
                  <c:v>0.940749021799888</c:v>
                </c:pt>
                <c:pt idx="1">
                  <c:v>0.930996104618809</c:v>
                </c:pt>
                <c:pt idx="2">
                  <c:v>0.932156646442361</c:v>
                </c:pt>
                <c:pt idx="3">
                  <c:v>0.931356397583745</c:v>
                </c:pt>
              </c:numCache>
            </c:numRef>
          </c:val>
        </c:ser>
        <c:dLbls>
          <c:showLegendKey val="0"/>
          <c:showVal val="0"/>
          <c:showCatName val="0"/>
          <c:showSerName val="0"/>
          <c:showPercent val="0"/>
          <c:showBubbleSize val="0"/>
        </c:dLbls>
        <c:gapWidth val="150"/>
        <c:axId val="-2067190360"/>
        <c:axId val="-2132970760"/>
      </c:barChart>
      <c:catAx>
        <c:axId val="-2067190360"/>
        <c:scaling>
          <c:orientation val="minMax"/>
        </c:scaling>
        <c:delete val="0"/>
        <c:axPos val="b"/>
        <c:numFmt formatCode="General" sourceLinked="1"/>
        <c:majorTickMark val="out"/>
        <c:minorTickMark val="none"/>
        <c:tickLblPos val="nextTo"/>
        <c:crossAx val="-2132970760"/>
        <c:crosses val="autoZero"/>
        <c:auto val="1"/>
        <c:lblAlgn val="ctr"/>
        <c:lblOffset val="100"/>
        <c:noMultiLvlLbl val="0"/>
      </c:catAx>
      <c:valAx>
        <c:axId val="-2132970760"/>
        <c:scaling>
          <c:orientation val="minMax"/>
        </c:scaling>
        <c:delete val="0"/>
        <c:axPos val="l"/>
        <c:majorGridlines/>
        <c:numFmt formatCode="0.0%" sourceLinked="1"/>
        <c:majorTickMark val="out"/>
        <c:minorTickMark val="none"/>
        <c:tickLblPos val="nextTo"/>
        <c:crossAx val="-2067190360"/>
        <c:crosses val="autoZero"/>
        <c:crossBetween val="between"/>
      </c:valAx>
    </c:plotArea>
    <c:plotVisOnly val="1"/>
    <c:dispBlanksAs val="gap"/>
    <c:showDLblsOverMax val="0"/>
  </c:chart>
  <c:printSettings>
    <c:headerFooter/>
    <c:pageMargins b="1.0" l="0.75" r="0.75" t="1.0"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800" b="1" i="0">
                <a:latin typeface="+mn-lt"/>
              </a:rPr>
              <a:t>People living</a:t>
            </a:r>
            <a:r>
              <a:rPr lang="en-US" sz="1800" b="1" i="0" baseline="0">
                <a:latin typeface="+mn-lt"/>
              </a:rPr>
              <a:t> in the UK born in</a:t>
            </a:r>
          </a:p>
          <a:p>
            <a:pPr>
              <a:defRPr sz="1400" b="1" i="0" u="none" strike="noStrike" baseline="0">
                <a:solidFill>
                  <a:srgbClr val="000000"/>
                </a:solidFill>
                <a:latin typeface="Arial"/>
                <a:ea typeface="Arial"/>
                <a:cs typeface="Arial"/>
              </a:defRPr>
            </a:pPr>
            <a:r>
              <a:rPr lang="en-US" sz="1800" b="1" i="0">
                <a:latin typeface="+mn-lt"/>
              </a:rPr>
              <a:t>South Asia (India, Pakistan, and</a:t>
            </a:r>
          </a:p>
          <a:p>
            <a:pPr>
              <a:defRPr sz="1400" b="1" i="0" u="none" strike="noStrike" baseline="0">
                <a:solidFill>
                  <a:srgbClr val="000000"/>
                </a:solidFill>
                <a:latin typeface="Arial"/>
                <a:ea typeface="Arial"/>
                <a:cs typeface="Arial"/>
              </a:defRPr>
            </a:pPr>
            <a:r>
              <a:rPr lang="en-US" sz="1800" b="1" i="0">
                <a:latin typeface="+mn-lt"/>
              </a:rPr>
              <a:t>Bangladesh),</a:t>
            </a:r>
            <a:r>
              <a:rPr lang="en-US" sz="1800" b="1" i="0" baseline="0">
                <a:latin typeface="+mn-lt"/>
              </a:rPr>
              <a:t> %</a:t>
            </a:r>
            <a:endParaRPr lang="en-US" sz="1800" b="1" i="0">
              <a:latin typeface="+mn-lt"/>
            </a:endParaRPr>
          </a:p>
        </c:rich>
      </c:tx>
      <c:layout>
        <c:manualLayout>
          <c:xMode val="edge"/>
          <c:yMode val="edge"/>
          <c:x val="0.144735759381429"/>
          <c:y val="0.0955223318604162"/>
        </c:manualLayout>
      </c:layout>
      <c:overlay val="1"/>
      <c:spPr>
        <a:noFill/>
        <a:ln w="25400">
          <a:noFill/>
        </a:ln>
      </c:spPr>
    </c:title>
    <c:autoTitleDeleted val="0"/>
    <c:plotArea>
      <c:layout>
        <c:manualLayout>
          <c:layoutTarget val="inner"/>
          <c:xMode val="edge"/>
          <c:yMode val="edge"/>
          <c:x val="0.0942408678115502"/>
          <c:y val="0.0858216006581267"/>
          <c:w val="0.876963631024148"/>
          <c:h val="0.722320131625338"/>
        </c:manualLayout>
      </c:layout>
      <c:barChart>
        <c:barDir val="col"/>
        <c:grouping val="clustered"/>
        <c:varyColors val="0"/>
        <c:ser>
          <c:idx val="0"/>
          <c:order val="0"/>
          <c:tx>
            <c:strRef>
              <c:f>g3.05!$A$2</c:f>
              <c:strCache>
                <c:ptCount val="1"/>
                <c:pt idx="0">
                  <c:v>South Asia</c:v>
                </c:pt>
              </c:strCache>
            </c:strRef>
          </c:tx>
          <c:spPr>
            <a:solidFill>
              <a:srgbClr val="9999FF"/>
            </a:solidFill>
            <a:ln w="12700">
              <a:solidFill>
                <a:srgbClr val="000000"/>
              </a:solidFill>
              <a:prstDash val="solid"/>
            </a:ln>
          </c:spPr>
          <c:invertIfNegative val="0"/>
          <c:cat>
            <c:numRef>
              <c:f>g3.05!$B$1:$E$1</c:f>
              <c:numCache>
                <c:formatCode>General</c:formatCode>
                <c:ptCount val="4"/>
                <c:pt idx="0">
                  <c:v>2011.0</c:v>
                </c:pt>
                <c:pt idx="1">
                  <c:v>2012.0</c:v>
                </c:pt>
                <c:pt idx="2">
                  <c:v>2013.0</c:v>
                </c:pt>
                <c:pt idx="3">
                  <c:v>2014.0</c:v>
                </c:pt>
              </c:numCache>
            </c:numRef>
          </c:cat>
          <c:val>
            <c:numRef>
              <c:f>g3.05!$B$2:$E$2</c:f>
              <c:numCache>
                <c:formatCode>0.00</c:formatCode>
                <c:ptCount val="4"/>
                <c:pt idx="0">
                  <c:v>2.296671633571961</c:v>
                </c:pt>
                <c:pt idx="1">
                  <c:v>2.300423081254122</c:v>
                </c:pt>
                <c:pt idx="2">
                  <c:v>2.325565003356456</c:v>
                </c:pt>
                <c:pt idx="3">
                  <c:v>2.402433815909305</c:v>
                </c:pt>
              </c:numCache>
            </c:numRef>
          </c:val>
        </c:ser>
        <c:dLbls>
          <c:showLegendKey val="0"/>
          <c:showVal val="0"/>
          <c:showCatName val="0"/>
          <c:showSerName val="0"/>
          <c:showPercent val="0"/>
          <c:showBubbleSize val="0"/>
        </c:dLbls>
        <c:gapWidth val="150"/>
        <c:axId val="-2065031560"/>
        <c:axId val="-2066276552"/>
      </c:barChart>
      <c:catAx>
        <c:axId val="-20650315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2066276552"/>
        <c:crosses val="autoZero"/>
        <c:auto val="1"/>
        <c:lblAlgn val="ctr"/>
        <c:lblOffset val="100"/>
        <c:tickLblSkip val="1"/>
        <c:tickMarkSkip val="1"/>
        <c:noMultiLvlLbl val="0"/>
      </c:catAx>
      <c:valAx>
        <c:axId val="-2066276552"/>
        <c:scaling>
          <c:orientation val="minMax"/>
        </c:scaling>
        <c:delete val="0"/>
        <c:axPos val="l"/>
        <c:majorGridlines>
          <c:spPr>
            <a:ln w="3175">
              <a:solidFill>
                <a:srgbClr val="000000"/>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2065031560"/>
        <c:crosses val="autoZero"/>
        <c:crossBetween val="between"/>
        <c:minorUnit val="0.005"/>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en-US"/>
    </a:p>
  </c:txPr>
  <c:printSettings>
    <c:headerFooter/>
    <c:pageMargins b="1.0" l="0.75" r="0.75" t="1.0"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Living in the UK,</a:t>
            </a:r>
          </a:p>
          <a:p>
            <a:pPr>
              <a:defRPr/>
            </a:pPr>
            <a:r>
              <a:rPr lang="en-US"/>
              <a:t> % born in the rest</a:t>
            </a:r>
            <a:r>
              <a:rPr lang="en-US" baseline="0"/>
              <a:t> of the EU</a:t>
            </a:r>
            <a:endParaRPr lang="en-US"/>
          </a:p>
        </c:rich>
      </c:tx>
      <c:layout>
        <c:manualLayout>
          <c:xMode val="edge"/>
          <c:yMode val="edge"/>
          <c:x val="0.152880901098125"/>
          <c:y val="0.0694443586708524"/>
        </c:manualLayout>
      </c:layout>
      <c:overlay val="1"/>
      <c:spPr>
        <a:noFill/>
        <a:ln w="25400">
          <a:noFill/>
        </a:ln>
      </c:spPr>
    </c:title>
    <c:autoTitleDeleted val="0"/>
    <c:plotArea>
      <c:layout>
        <c:manualLayout>
          <c:layoutTarget val="inner"/>
          <c:xMode val="edge"/>
          <c:yMode val="edge"/>
          <c:x val="0.104910828629443"/>
          <c:y val="0.0456026783939179"/>
          <c:w val="0.859375936645439"/>
          <c:h val="0.840392216116488"/>
        </c:manualLayout>
      </c:layout>
      <c:barChart>
        <c:barDir val="col"/>
        <c:grouping val="clustered"/>
        <c:varyColors val="0"/>
        <c:ser>
          <c:idx val="0"/>
          <c:order val="0"/>
          <c:invertIfNegative val="0"/>
          <c:cat>
            <c:numRef>
              <c:f>g3.06!$C$2:$F$2</c:f>
              <c:numCache>
                <c:formatCode>General</c:formatCode>
                <c:ptCount val="4"/>
                <c:pt idx="0">
                  <c:v>2011.0</c:v>
                </c:pt>
                <c:pt idx="1">
                  <c:v>2012.0</c:v>
                </c:pt>
                <c:pt idx="2">
                  <c:v>2013.0</c:v>
                </c:pt>
                <c:pt idx="3">
                  <c:v>2014.0</c:v>
                </c:pt>
              </c:numCache>
            </c:numRef>
          </c:cat>
          <c:val>
            <c:numRef>
              <c:f>g3.06!$C$3:$F$3</c:f>
              <c:numCache>
                <c:formatCode>0.0%</c:formatCode>
                <c:ptCount val="4"/>
                <c:pt idx="0">
                  <c:v>0.0407664150821159</c:v>
                </c:pt>
                <c:pt idx="1">
                  <c:v>0.0419703038785129</c:v>
                </c:pt>
                <c:pt idx="2">
                  <c:v>0.04273886775565</c:v>
                </c:pt>
                <c:pt idx="3">
                  <c:v>0.0474986653267594</c:v>
                </c:pt>
              </c:numCache>
            </c:numRef>
          </c:val>
        </c:ser>
        <c:dLbls>
          <c:showLegendKey val="0"/>
          <c:showVal val="0"/>
          <c:showCatName val="0"/>
          <c:showSerName val="0"/>
          <c:showPercent val="0"/>
          <c:showBubbleSize val="0"/>
        </c:dLbls>
        <c:gapWidth val="150"/>
        <c:axId val="-2064940696"/>
        <c:axId val="-2064937624"/>
      </c:barChart>
      <c:catAx>
        <c:axId val="-2064940696"/>
        <c:scaling>
          <c:orientation val="minMax"/>
        </c:scaling>
        <c:delete val="0"/>
        <c:axPos val="b"/>
        <c:numFmt formatCode="General" sourceLinked="1"/>
        <c:majorTickMark val="out"/>
        <c:minorTickMark val="none"/>
        <c:tickLblPos val="nextTo"/>
        <c:crossAx val="-2064937624"/>
        <c:crosses val="autoZero"/>
        <c:auto val="1"/>
        <c:lblAlgn val="ctr"/>
        <c:lblOffset val="100"/>
        <c:noMultiLvlLbl val="0"/>
      </c:catAx>
      <c:valAx>
        <c:axId val="-2064937624"/>
        <c:scaling>
          <c:orientation val="minMax"/>
        </c:scaling>
        <c:delete val="0"/>
        <c:axPos val="l"/>
        <c:majorGridlines/>
        <c:numFmt formatCode="0.0%" sourceLinked="1"/>
        <c:majorTickMark val="out"/>
        <c:minorTickMark val="none"/>
        <c:tickLblPos val="nextTo"/>
        <c:crossAx val="-2064940696"/>
        <c:crosses val="autoZero"/>
        <c:crossBetween val="between"/>
      </c:valAx>
    </c:plotArea>
    <c:plotVisOnly val="1"/>
    <c:dispBlanksAs val="gap"/>
    <c:showDLblsOverMax val="0"/>
  </c:chart>
  <c:printSettings>
    <c:headerFooter/>
    <c:pageMargins b="1.0" l="0.75" r="0.75" t="1.0"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800" b="1" i="0">
                <a:latin typeface="+mn-lt"/>
              </a:rPr>
              <a:t>People living</a:t>
            </a:r>
            <a:r>
              <a:rPr lang="en-US" sz="1800" b="1" i="0" baseline="0">
                <a:latin typeface="+mn-lt"/>
              </a:rPr>
              <a:t> in the UK born in</a:t>
            </a:r>
          </a:p>
          <a:p>
            <a:pPr>
              <a:defRPr sz="1400" b="1" i="0" u="none" strike="noStrike" baseline="0">
                <a:solidFill>
                  <a:srgbClr val="000000"/>
                </a:solidFill>
                <a:latin typeface="Arial"/>
                <a:ea typeface="Arial"/>
                <a:cs typeface="Arial"/>
              </a:defRPr>
            </a:pPr>
            <a:r>
              <a:rPr lang="en-US" sz="1800" b="1" i="0">
                <a:latin typeface="+mn-lt"/>
              </a:rPr>
              <a:t>Poland or Romania,</a:t>
            </a:r>
            <a:r>
              <a:rPr lang="en-US" sz="1800" b="1" i="0" baseline="0">
                <a:latin typeface="+mn-lt"/>
              </a:rPr>
              <a:t> %</a:t>
            </a:r>
            <a:endParaRPr lang="en-US" sz="1800" b="1" i="0">
              <a:latin typeface="+mn-lt"/>
            </a:endParaRPr>
          </a:p>
        </c:rich>
      </c:tx>
      <c:layout>
        <c:manualLayout>
          <c:xMode val="edge"/>
          <c:yMode val="edge"/>
          <c:x val="0.129028871391076"/>
          <c:y val="0.128358195731863"/>
        </c:manualLayout>
      </c:layout>
      <c:overlay val="1"/>
      <c:spPr>
        <a:noFill/>
        <a:ln w="25400">
          <a:noFill/>
        </a:ln>
      </c:spPr>
    </c:title>
    <c:autoTitleDeleted val="0"/>
    <c:plotArea>
      <c:layout>
        <c:manualLayout>
          <c:layoutTarget val="inner"/>
          <c:xMode val="edge"/>
          <c:yMode val="edge"/>
          <c:x val="0.0942408678115502"/>
          <c:y val="0.0858216006581267"/>
          <c:w val="0.876963631024148"/>
          <c:h val="0.722320131625338"/>
        </c:manualLayout>
      </c:layout>
      <c:barChart>
        <c:barDir val="col"/>
        <c:grouping val="clustered"/>
        <c:varyColors val="0"/>
        <c:ser>
          <c:idx val="0"/>
          <c:order val="0"/>
          <c:tx>
            <c:strRef>
              <c:f>g3.07!$A$2</c:f>
              <c:strCache>
                <c:ptCount val="1"/>
                <c:pt idx="0">
                  <c:v>Poland &amp; Romania</c:v>
                </c:pt>
              </c:strCache>
            </c:strRef>
          </c:tx>
          <c:spPr>
            <a:solidFill>
              <a:srgbClr val="9999FF"/>
            </a:solidFill>
            <a:ln w="12700">
              <a:solidFill>
                <a:srgbClr val="000000"/>
              </a:solidFill>
              <a:prstDash val="solid"/>
            </a:ln>
          </c:spPr>
          <c:invertIfNegative val="0"/>
          <c:cat>
            <c:numRef>
              <c:f>g3.07!$B$1:$E$1</c:f>
              <c:numCache>
                <c:formatCode>General</c:formatCode>
                <c:ptCount val="4"/>
                <c:pt idx="0">
                  <c:v>2011.0</c:v>
                </c:pt>
                <c:pt idx="1">
                  <c:v>2012.0</c:v>
                </c:pt>
                <c:pt idx="2">
                  <c:v>2013.0</c:v>
                </c:pt>
                <c:pt idx="3">
                  <c:v>2014.0</c:v>
                </c:pt>
              </c:numCache>
            </c:numRef>
          </c:cat>
          <c:val>
            <c:numRef>
              <c:f>g3.07!$B$2:$E$2</c:f>
              <c:numCache>
                <c:formatCode>0.00</c:formatCode>
                <c:ptCount val="4"/>
                <c:pt idx="0">
                  <c:v>1.193676913608241</c:v>
                </c:pt>
                <c:pt idx="1">
                  <c:v>1.201679455624729</c:v>
                </c:pt>
                <c:pt idx="2">
                  <c:v>1.293034555509382</c:v>
                </c:pt>
                <c:pt idx="3">
                  <c:v>1.507395659956662</c:v>
                </c:pt>
              </c:numCache>
            </c:numRef>
          </c:val>
        </c:ser>
        <c:dLbls>
          <c:showLegendKey val="0"/>
          <c:showVal val="0"/>
          <c:showCatName val="0"/>
          <c:showSerName val="0"/>
          <c:showPercent val="0"/>
          <c:showBubbleSize val="0"/>
        </c:dLbls>
        <c:gapWidth val="150"/>
        <c:axId val="-2066947400"/>
        <c:axId val="2078636232"/>
      </c:barChart>
      <c:catAx>
        <c:axId val="-20669474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2078636232"/>
        <c:crosses val="autoZero"/>
        <c:auto val="1"/>
        <c:lblAlgn val="ctr"/>
        <c:lblOffset val="100"/>
        <c:tickLblSkip val="1"/>
        <c:tickMarkSkip val="1"/>
        <c:noMultiLvlLbl val="0"/>
      </c:catAx>
      <c:valAx>
        <c:axId val="2078636232"/>
        <c:scaling>
          <c:orientation val="minMax"/>
          <c:max val="1.6"/>
          <c:min val="1.0"/>
        </c:scaling>
        <c:delete val="0"/>
        <c:axPos val="l"/>
        <c:majorGridlines>
          <c:spPr>
            <a:ln w="3175">
              <a:solidFill>
                <a:srgbClr val="000000"/>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2066947400"/>
        <c:crosses val="autoZero"/>
        <c:crossBetween val="between"/>
        <c:minorUnit val="0.005"/>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en-US"/>
    </a:p>
  </c:txPr>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3" Type="http://schemas.openxmlformats.org/officeDocument/2006/relationships/chart" Target="../charts/chart23.xml"/><Relationship Id="rId4" Type="http://schemas.openxmlformats.org/officeDocument/2006/relationships/chart" Target="../charts/chart24.xml"/><Relationship Id="rId5" Type="http://schemas.openxmlformats.org/officeDocument/2006/relationships/chart" Target="../charts/chart25.xml"/><Relationship Id="rId6" Type="http://schemas.openxmlformats.org/officeDocument/2006/relationships/chart" Target="../charts/chart26.xml"/><Relationship Id="rId7" Type="http://schemas.openxmlformats.org/officeDocument/2006/relationships/chart" Target="../charts/chart27.xml"/><Relationship Id="rId8" Type="http://schemas.openxmlformats.org/officeDocument/2006/relationships/chart" Target="../charts/chart28.xml"/><Relationship Id="rId9" Type="http://schemas.openxmlformats.org/officeDocument/2006/relationships/chart" Target="../charts/chart29.xml"/><Relationship Id="rId1" Type="http://schemas.openxmlformats.org/officeDocument/2006/relationships/chart" Target="../charts/chart21.xml"/><Relationship Id="rId2" Type="http://schemas.openxmlformats.org/officeDocument/2006/relationships/chart" Target="../charts/chart22.xml"/></Relationships>
</file>

<file path=xl/drawings/_rels/drawing22.xml.rels><?xml version="1.0" encoding="UTF-8" standalone="yes"?>
<Relationships xmlns="http://schemas.openxmlformats.org/package/2006/relationships"><Relationship Id="rId3" Type="http://schemas.openxmlformats.org/officeDocument/2006/relationships/chart" Target="../charts/chart32.xml"/><Relationship Id="rId4" Type="http://schemas.openxmlformats.org/officeDocument/2006/relationships/chart" Target="../charts/chart33.xml"/><Relationship Id="rId5" Type="http://schemas.openxmlformats.org/officeDocument/2006/relationships/chart" Target="../charts/chart34.xml"/><Relationship Id="rId6" Type="http://schemas.openxmlformats.org/officeDocument/2006/relationships/chart" Target="../charts/chart35.xml"/><Relationship Id="rId7" Type="http://schemas.openxmlformats.org/officeDocument/2006/relationships/chart" Target="../charts/chart36.xml"/><Relationship Id="rId8" Type="http://schemas.openxmlformats.org/officeDocument/2006/relationships/chart" Target="../charts/chart37.xml"/><Relationship Id="rId9" Type="http://schemas.openxmlformats.org/officeDocument/2006/relationships/chart" Target="../charts/chart38.xml"/><Relationship Id="rId1" Type="http://schemas.openxmlformats.org/officeDocument/2006/relationships/chart" Target="../charts/chart30.xml"/><Relationship Id="rId2" Type="http://schemas.openxmlformats.org/officeDocument/2006/relationships/chart" Target="../charts/chart3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39.xml"/><Relationship Id="rId2" Type="http://schemas.openxmlformats.org/officeDocument/2006/relationships/chart" Target="../charts/chart40.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1771650</xdr:colOff>
      <xdr:row>66</xdr:row>
      <xdr:rowOff>28575</xdr:rowOff>
    </xdr:from>
    <xdr:to>
      <xdr:col>18</xdr:col>
      <xdr:colOff>333375</xdr:colOff>
      <xdr:row>112</xdr:row>
      <xdr:rowOff>0</xdr:rowOff>
    </xdr:to>
    <xdr:graphicFrame macro="">
      <xdr:nvGraphicFramePr>
        <xdr:cNvPr id="102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9525</xdr:colOff>
      <xdr:row>31</xdr:row>
      <xdr:rowOff>152400</xdr:rowOff>
    </xdr:to>
    <xdr:graphicFrame macro="">
      <xdr:nvGraphicFramePr>
        <xdr:cNvPr id="4301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3</xdr:row>
      <xdr:rowOff>0</xdr:rowOff>
    </xdr:from>
    <xdr:to>
      <xdr:col>7</xdr:col>
      <xdr:colOff>581025</xdr:colOff>
      <xdr:row>30</xdr:row>
      <xdr:rowOff>152400</xdr:rowOff>
    </xdr:to>
    <xdr:graphicFrame macro="">
      <xdr:nvGraphicFramePr>
        <xdr:cNvPr id="4403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0</xdr:colOff>
      <xdr:row>22</xdr:row>
      <xdr:rowOff>9525</xdr:rowOff>
    </xdr:to>
    <xdr:graphicFrame macro="">
      <xdr:nvGraphicFramePr>
        <xdr:cNvPr id="4505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9525</xdr:colOff>
      <xdr:row>31</xdr:row>
      <xdr:rowOff>152400</xdr:rowOff>
    </xdr:to>
    <xdr:graphicFrame macro="">
      <xdr:nvGraphicFramePr>
        <xdr:cNvPr id="4608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3</xdr:row>
      <xdr:rowOff>0</xdr:rowOff>
    </xdr:from>
    <xdr:to>
      <xdr:col>7</xdr:col>
      <xdr:colOff>581025</xdr:colOff>
      <xdr:row>30</xdr:row>
      <xdr:rowOff>152400</xdr:rowOff>
    </xdr:to>
    <xdr:graphicFrame macro="">
      <xdr:nvGraphicFramePr>
        <xdr:cNvPr id="4710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3</xdr:row>
      <xdr:rowOff>0</xdr:rowOff>
    </xdr:from>
    <xdr:to>
      <xdr:col>7</xdr:col>
      <xdr:colOff>590550</xdr:colOff>
      <xdr:row>30</xdr:row>
      <xdr:rowOff>152400</xdr:rowOff>
    </xdr:to>
    <xdr:graphicFrame macro="">
      <xdr:nvGraphicFramePr>
        <xdr:cNvPr id="4812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3</xdr:row>
      <xdr:rowOff>0</xdr:rowOff>
    </xdr:from>
    <xdr:to>
      <xdr:col>7</xdr:col>
      <xdr:colOff>590550</xdr:colOff>
      <xdr:row>30</xdr:row>
      <xdr:rowOff>152400</xdr:rowOff>
    </xdr:to>
    <xdr:graphicFrame macro="">
      <xdr:nvGraphicFramePr>
        <xdr:cNvPr id="4915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3</xdr:row>
      <xdr:rowOff>0</xdr:rowOff>
    </xdr:from>
    <xdr:to>
      <xdr:col>7</xdr:col>
      <xdr:colOff>590550</xdr:colOff>
      <xdr:row>30</xdr:row>
      <xdr:rowOff>152400</xdr:rowOff>
    </xdr:to>
    <xdr:graphicFrame macro="">
      <xdr:nvGraphicFramePr>
        <xdr:cNvPr id="5017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6</xdr:row>
      <xdr:rowOff>0</xdr:rowOff>
    </xdr:from>
    <xdr:to>
      <xdr:col>7</xdr:col>
      <xdr:colOff>409575</xdr:colOff>
      <xdr:row>31</xdr:row>
      <xdr:rowOff>9525</xdr:rowOff>
    </xdr:to>
    <xdr:graphicFrame macro="">
      <xdr:nvGraphicFramePr>
        <xdr:cNvPr id="5120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2</xdr:col>
      <xdr:colOff>0</xdr:colOff>
      <xdr:row>13</xdr:row>
      <xdr:rowOff>0</xdr:rowOff>
    </xdr:from>
    <xdr:to>
      <xdr:col>11</xdr:col>
      <xdr:colOff>571500</xdr:colOff>
      <xdr:row>44</xdr:row>
      <xdr:rowOff>57150</xdr:rowOff>
    </xdr:to>
    <xdr:graphicFrame macro="">
      <xdr:nvGraphicFramePr>
        <xdr:cNvPr id="522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238125</xdr:colOff>
      <xdr:row>8</xdr:row>
      <xdr:rowOff>76200</xdr:rowOff>
    </xdr:from>
    <xdr:to>
      <xdr:col>14</xdr:col>
      <xdr:colOff>600075</xdr:colOff>
      <xdr:row>31</xdr:row>
      <xdr:rowOff>19050</xdr:rowOff>
    </xdr:to>
    <xdr:graphicFrame macro="">
      <xdr:nvGraphicFramePr>
        <xdr:cNvPr id="2969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2</xdr:col>
      <xdr:colOff>0</xdr:colOff>
      <xdr:row>11</xdr:row>
      <xdr:rowOff>0</xdr:rowOff>
    </xdr:from>
    <xdr:to>
      <xdr:col>9</xdr:col>
      <xdr:colOff>0</xdr:colOff>
      <xdr:row>29</xdr:row>
      <xdr:rowOff>9525</xdr:rowOff>
    </xdr:to>
    <xdr:graphicFrame macro="">
      <xdr:nvGraphicFramePr>
        <xdr:cNvPr id="532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27</xdr:row>
      <xdr:rowOff>0</xdr:rowOff>
    </xdr:from>
    <xdr:to>
      <xdr:col>6</xdr:col>
      <xdr:colOff>447675</xdr:colOff>
      <xdr:row>45</xdr:row>
      <xdr:rowOff>0</xdr:rowOff>
    </xdr:to>
    <xdr:graphicFrame macro="">
      <xdr:nvGraphicFramePr>
        <xdr:cNvPr id="409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47</xdr:row>
      <xdr:rowOff>0</xdr:rowOff>
    </xdr:from>
    <xdr:to>
      <xdr:col>6</xdr:col>
      <xdr:colOff>447675</xdr:colOff>
      <xdr:row>65</xdr:row>
      <xdr:rowOff>0</xdr:rowOff>
    </xdr:to>
    <xdr:graphicFrame macro="">
      <xdr:nvGraphicFramePr>
        <xdr:cNvPr id="409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68</xdr:row>
      <xdr:rowOff>0</xdr:rowOff>
    </xdr:from>
    <xdr:to>
      <xdr:col>6</xdr:col>
      <xdr:colOff>447675</xdr:colOff>
      <xdr:row>86</xdr:row>
      <xdr:rowOff>0</xdr:rowOff>
    </xdr:to>
    <xdr:graphicFrame macro="">
      <xdr:nvGraphicFramePr>
        <xdr:cNvPr id="409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27</xdr:row>
      <xdr:rowOff>0</xdr:rowOff>
    </xdr:from>
    <xdr:to>
      <xdr:col>13</xdr:col>
      <xdr:colOff>447675</xdr:colOff>
      <xdr:row>45</xdr:row>
      <xdr:rowOff>0</xdr:rowOff>
    </xdr:to>
    <xdr:graphicFrame macro="">
      <xdr:nvGraphicFramePr>
        <xdr:cNvPr id="410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0</xdr:colOff>
      <xdr:row>47</xdr:row>
      <xdr:rowOff>0</xdr:rowOff>
    </xdr:from>
    <xdr:to>
      <xdr:col>13</xdr:col>
      <xdr:colOff>447675</xdr:colOff>
      <xdr:row>65</xdr:row>
      <xdr:rowOff>0</xdr:rowOff>
    </xdr:to>
    <xdr:graphicFrame macro="">
      <xdr:nvGraphicFramePr>
        <xdr:cNvPr id="410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68</xdr:row>
      <xdr:rowOff>0</xdr:rowOff>
    </xdr:from>
    <xdr:to>
      <xdr:col>13</xdr:col>
      <xdr:colOff>447675</xdr:colOff>
      <xdr:row>86</xdr:row>
      <xdr:rowOff>0</xdr:rowOff>
    </xdr:to>
    <xdr:graphicFrame macro="">
      <xdr:nvGraphicFramePr>
        <xdr:cNvPr id="4102"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133350</xdr:colOff>
      <xdr:row>90</xdr:row>
      <xdr:rowOff>123825</xdr:rowOff>
    </xdr:from>
    <xdr:to>
      <xdr:col>8</xdr:col>
      <xdr:colOff>657225</xdr:colOff>
      <xdr:row>115</xdr:row>
      <xdr:rowOff>123825</xdr:rowOff>
    </xdr:to>
    <xdr:graphicFrame macro="">
      <xdr:nvGraphicFramePr>
        <xdr:cNvPr id="4103"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600075</xdr:colOff>
      <xdr:row>106</xdr:row>
      <xdr:rowOff>38100</xdr:rowOff>
    </xdr:from>
    <xdr:to>
      <xdr:col>21</xdr:col>
      <xdr:colOff>504825</xdr:colOff>
      <xdr:row>137</xdr:row>
      <xdr:rowOff>85725</xdr:rowOff>
    </xdr:to>
    <xdr:graphicFrame macro="">
      <xdr:nvGraphicFramePr>
        <xdr:cNvPr id="4104"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171450</xdr:colOff>
      <xdr:row>142</xdr:row>
      <xdr:rowOff>142875</xdr:rowOff>
    </xdr:from>
    <xdr:to>
      <xdr:col>16</xdr:col>
      <xdr:colOff>619125</xdr:colOff>
      <xdr:row>160</xdr:row>
      <xdr:rowOff>142875</xdr:rowOff>
    </xdr:to>
    <xdr:graphicFrame macro="">
      <xdr:nvGraphicFramePr>
        <xdr:cNvPr id="4105"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6</xdr:col>
      <xdr:colOff>571500</xdr:colOff>
      <xdr:row>0</xdr:row>
      <xdr:rowOff>142875</xdr:rowOff>
    </xdr:from>
    <xdr:to>
      <xdr:col>13</xdr:col>
      <xdr:colOff>533400</xdr:colOff>
      <xdr:row>28</xdr:row>
      <xdr:rowOff>104775</xdr:rowOff>
    </xdr:to>
    <xdr:graphicFrame macro="">
      <xdr:nvGraphicFramePr>
        <xdr:cNvPr id="1433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123825</xdr:colOff>
      <xdr:row>1</xdr:row>
      <xdr:rowOff>133350</xdr:rowOff>
    </xdr:from>
    <xdr:to>
      <xdr:col>22</xdr:col>
      <xdr:colOff>85725</xdr:colOff>
      <xdr:row>29</xdr:row>
      <xdr:rowOff>95250</xdr:rowOff>
    </xdr:to>
    <xdr:graphicFrame macro="">
      <xdr:nvGraphicFramePr>
        <xdr:cNvPr id="1433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31</xdr:row>
      <xdr:rowOff>0</xdr:rowOff>
    </xdr:from>
    <xdr:to>
      <xdr:col>13</xdr:col>
      <xdr:colOff>657225</xdr:colOff>
      <xdr:row>58</xdr:row>
      <xdr:rowOff>142875</xdr:rowOff>
    </xdr:to>
    <xdr:graphicFrame macro="">
      <xdr:nvGraphicFramePr>
        <xdr:cNvPr id="1433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161925</xdr:colOff>
      <xdr:row>30</xdr:row>
      <xdr:rowOff>142875</xdr:rowOff>
    </xdr:from>
    <xdr:to>
      <xdr:col>22</xdr:col>
      <xdr:colOff>123825</xdr:colOff>
      <xdr:row>58</xdr:row>
      <xdr:rowOff>123825</xdr:rowOff>
    </xdr:to>
    <xdr:graphicFrame macro="">
      <xdr:nvGraphicFramePr>
        <xdr:cNvPr id="1434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0</xdr:colOff>
      <xdr:row>62</xdr:row>
      <xdr:rowOff>0</xdr:rowOff>
    </xdr:from>
    <xdr:to>
      <xdr:col>13</xdr:col>
      <xdr:colOff>657225</xdr:colOff>
      <xdr:row>89</xdr:row>
      <xdr:rowOff>142875</xdr:rowOff>
    </xdr:to>
    <xdr:graphicFrame macro="">
      <xdr:nvGraphicFramePr>
        <xdr:cNvPr id="1434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161925</xdr:colOff>
      <xdr:row>62</xdr:row>
      <xdr:rowOff>28575</xdr:rowOff>
    </xdr:from>
    <xdr:to>
      <xdr:col>22</xdr:col>
      <xdr:colOff>123825</xdr:colOff>
      <xdr:row>90</xdr:row>
      <xdr:rowOff>9525</xdr:rowOff>
    </xdr:to>
    <xdr:graphicFrame macro="">
      <xdr:nvGraphicFramePr>
        <xdr:cNvPr id="1434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42</xdr:row>
      <xdr:rowOff>0</xdr:rowOff>
    </xdr:from>
    <xdr:to>
      <xdr:col>6</xdr:col>
      <xdr:colOff>9525</xdr:colOff>
      <xdr:row>69</xdr:row>
      <xdr:rowOff>142875</xdr:rowOff>
    </xdr:to>
    <xdr:graphicFrame macro="">
      <xdr:nvGraphicFramePr>
        <xdr:cNvPr id="1434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74</xdr:row>
      <xdr:rowOff>0</xdr:rowOff>
    </xdr:from>
    <xdr:to>
      <xdr:col>6</xdr:col>
      <xdr:colOff>9525</xdr:colOff>
      <xdr:row>101</xdr:row>
      <xdr:rowOff>142875</xdr:rowOff>
    </xdr:to>
    <xdr:graphicFrame macro="">
      <xdr:nvGraphicFramePr>
        <xdr:cNvPr id="1434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105</xdr:row>
      <xdr:rowOff>0</xdr:rowOff>
    </xdr:from>
    <xdr:to>
      <xdr:col>6</xdr:col>
      <xdr:colOff>9525</xdr:colOff>
      <xdr:row>132</xdr:row>
      <xdr:rowOff>142875</xdr:rowOff>
    </xdr:to>
    <xdr:graphicFrame macro="">
      <xdr:nvGraphicFramePr>
        <xdr:cNvPr id="1434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7</xdr:col>
      <xdr:colOff>85725</xdr:colOff>
      <xdr:row>0</xdr:row>
      <xdr:rowOff>28575</xdr:rowOff>
    </xdr:from>
    <xdr:to>
      <xdr:col>25</xdr:col>
      <xdr:colOff>238125</xdr:colOff>
      <xdr:row>45</xdr:row>
      <xdr:rowOff>66675</xdr:rowOff>
    </xdr:to>
    <xdr:graphicFrame macro="">
      <xdr:nvGraphicFramePr>
        <xdr:cNvPr id="327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161925</xdr:colOff>
      <xdr:row>17</xdr:row>
      <xdr:rowOff>57150</xdr:rowOff>
    </xdr:from>
    <xdr:to>
      <xdr:col>6</xdr:col>
      <xdr:colOff>257175</xdr:colOff>
      <xdr:row>40</xdr:row>
      <xdr:rowOff>0</xdr:rowOff>
    </xdr:to>
    <xdr:graphicFrame macro="">
      <xdr:nvGraphicFramePr>
        <xdr:cNvPr id="3277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114300</xdr:colOff>
      <xdr:row>22</xdr:row>
      <xdr:rowOff>9525</xdr:rowOff>
    </xdr:to>
    <xdr:graphicFrame macro="">
      <xdr:nvGraphicFramePr>
        <xdr:cNvPr id="3584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5</xdr:row>
      <xdr:rowOff>0</xdr:rowOff>
    </xdr:from>
    <xdr:to>
      <xdr:col>8</xdr:col>
      <xdr:colOff>114300</xdr:colOff>
      <xdr:row>23</xdr:row>
      <xdr:rowOff>9525</xdr:rowOff>
    </xdr:to>
    <xdr:graphicFrame macro="">
      <xdr:nvGraphicFramePr>
        <xdr:cNvPr id="3686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5</xdr:row>
      <xdr:rowOff>0</xdr:rowOff>
    </xdr:from>
    <xdr:to>
      <xdr:col>8</xdr:col>
      <xdr:colOff>114300</xdr:colOff>
      <xdr:row>23</xdr:row>
      <xdr:rowOff>9525</xdr:rowOff>
    </xdr:to>
    <xdr:graphicFrame macro="">
      <xdr:nvGraphicFramePr>
        <xdr:cNvPr id="3788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0</xdr:colOff>
      <xdr:row>22</xdr:row>
      <xdr:rowOff>9525</xdr:rowOff>
    </xdr:to>
    <xdr:graphicFrame macro="">
      <xdr:nvGraphicFramePr>
        <xdr:cNvPr id="3891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4</xdr:row>
      <xdr:rowOff>0</xdr:rowOff>
    </xdr:from>
    <xdr:to>
      <xdr:col>7</xdr:col>
      <xdr:colOff>581025</xdr:colOff>
      <xdr:row>31</xdr:row>
      <xdr:rowOff>152400</xdr:rowOff>
    </xdr:to>
    <xdr:graphicFrame macro="">
      <xdr:nvGraphicFramePr>
        <xdr:cNvPr id="3993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6</xdr:col>
      <xdr:colOff>523875</xdr:colOff>
      <xdr:row>22</xdr:row>
      <xdr:rowOff>9525</xdr:rowOff>
    </xdr:to>
    <xdr:graphicFrame macro="">
      <xdr:nvGraphicFramePr>
        <xdr:cNvPr id="4096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4</xdr:row>
      <xdr:rowOff>0</xdr:rowOff>
    </xdr:from>
    <xdr:to>
      <xdr:col>7</xdr:col>
      <xdr:colOff>581025</xdr:colOff>
      <xdr:row>31</xdr:row>
      <xdr:rowOff>152400</xdr:rowOff>
    </xdr:to>
    <xdr:graphicFrame macro="">
      <xdr:nvGraphicFramePr>
        <xdr:cNvPr id="4198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4"/>
  <sheetViews>
    <sheetView tabSelected="1" workbookViewId="0">
      <pane ySplit="1" topLeftCell="A67" activePane="bottomLeft" state="frozen"/>
      <selection pane="bottomLeft" activeCell="A68" sqref="A68"/>
    </sheetView>
  </sheetViews>
  <sheetFormatPr baseColWidth="10" defaultColWidth="8.83203125" defaultRowHeight="12" x14ac:dyDescent="0"/>
  <cols>
    <col min="1" max="1" width="26.6640625" customWidth="1"/>
    <col min="2" max="2" width="9.1640625" bestFit="1" customWidth="1"/>
    <col min="3" max="5" width="9" bestFit="1" customWidth="1"/>
    <col min="6" max="6" width="14.1640625" customWidth="1"/>
    <col min="7" max="19" width="9.1640625" bestFit="1" customWidth="1"/>
  </cols>
  <sheetData>
    <row r="1" spans="1:19">
      <c r="B1">
        <v>1841</v>
      </c>
      <c r="C1">
        <v>1851</v>
      </c>
      <c r="D1">
        <v>1861</v>
      </c>
      <c r="E1">
        <v>1871</v>
      </c>
      <c r="F1">
        <v>1881</v>
      </c>
      <c r="G1">
        <v>1891</v>
      </c>
      <c r="H1">
        <v>1901</v>
      </c>
      <c r="I1">
        <v>1911</v>
      </c>
      <c r="J1">
        <v>1921</v>
      </c>
      <c r="K1">
        <v>1931</v>
      </c>
      <c r="L1">
        <v>1941</v>
      </c>
      <c r="M1">
        <v>1951</v>
      </c>
      <c r="N1">
        <v>1961</v>
      </c>
      <c r="O1">
        <v>1971</v>
      </c>
      <c r="P1">
        <v>1981</v>
      </c>
      <c r="Q1">
        <v>1991</v>
      </c>
      <c r="R1">
        <v>2001</v>
      </c>
      <c r="S1">
        <v>2011</v>
      </c>
    </row>
    <row r="2" spans="1:19">
      <c r="A2" t="s">
        <v>65</v>
      </c>
      <c r="C2">
        <v>14411</v>
      </c>
      <c r="D2">
        <v>19051</v>
      </c>
      <c r="E2">
        <v>26384</v>
      </c>
      <c r="F2">
        <v>30265</v>
      </c>
      <c r="G2">
        <v>31297</v>
      </c>
      <c r="H2">
        <v>36821</v>
      </c>
      <c r="I2">
        <v>37867</v>
      </c>
      <c r="J2">
        <v>40177</v>
      </c>
      <c r="K2">
        <v>37308</v>
      </c>
      <c r="L2">
        <v>38157.5</v>
      </c>
      <c r="M2">
        <v>39007</v>
      </c>
      <c r="N2">
        <v>33531</v>
      </c>
      <c r="O2">
        <v>31205</v>
      </c>
      <c r="P2">
        <v>30100</v>
      </c>
      <c r="Q2">
        <v>30277.5</v>
      </c>
      <c r="R2">
        <v>30455</v>
      </c>
      <c r="S2">
        <v>27713</v>
      </c>
    </row>
    <row r="3" spans="1:19">
      <c r="A3" t="s">
        <v>4</v>
      </c>
      <c r="B3">
        <v>415725</v>
      </c>
      <c r="C3">
        <v>727326</v>
      </c>
      <c r="D3">
        <v>805717</v>
      </c>
      <c r="E3">
        <v>774310</v>
      </c>
      <c r="F3">
        <v>781119</v>
      </c>
      <c r="G3">
        <v>653122</v>
      </c>
      <c r="H3">
        <v>631629</v>
      </c>
      <c r="I3">
        <v>550040</v>
      </c>
      <c r="J3">
        <v>369879</v>
      </c>
      <c r="K3">
        <v>367424</v>
      </c>
      <c r="L3">
        <v>452566.5</v>
      </c>
      <c r="M3">
        <v>537709</v>
      </c>
      <c r="N3">
        <v>726121</v>
      </c>
      <c r="O3">
        <v>709235</v>
      </c>
      <c r="P3">
        <v>607428</v>
      </c>
      <c r="Q3">
        <v>592283</v>
      </c>
      <c r="R3">
        <v>494836</v>
      </c>
      <c r="S3">
        <v>430309</v>
      </c>
    </row>
    <row r="4" spans="1:19">
      <c r="A4" t="s">
        <v>66</v>
      </c>
      <c r="B4" s="9"/>
      <c r="C4" s="9"/>
      <c r="D4" s="9"/>
      <c r="E4" s="9"/>
      <c r="F4" s="9"/>
      <c r="G4" s="9"/>
      <c r="H4" s="9"/>
      <c r="I4" s="9"/>
      <c r="J4" s="9">
        <v>153888</v>
      </c>
      <c r="K4" s="9">
        <v>137961</v>
      </c>
      <c r="L4" s="9">
        <v>158140</v>
      </c>
      <c r="M4" s="9">
        <v>178319</v>
      </c>
      <c r="N4" s="9">
        <v>224857</v>
      </c>
      <c r="O4" s="9">
        <v>248595</v>
      </c>
      <c r="P4" s="9">
        <v>242969</v>
      </c>
      <c r="Q4" s="9">
        <v>241202.5</v>
      </c>
      <c r="R4" s="9">
        <v>256503</v>
      </c>
      <c r="S4" s="9">
        <v>251643</v>
      </c>
    </row>
    <row r="5" spans="1:19">
      <c r="A5" t="s">
        <v>67</v>
      </c>
      <c r="B5" s="9">
        <v>1360</v>
      </c>
      <c r="C5" s="9">
        <v>40231</v>
      </c>
      <c r="D5" s="9">
        <v>59131</v>
      </c>
      <c r="E5" s="9">
        <v>80552</v>
      </c>
      <c r="F5" s="9">
        <v>107273</v>
      </c>
      <c r="G5" s="9">
        <v>125234</v>
      </c>
      <c r="H5" s="9">
        <v>151999</v>
      </c>
      <c r="I5" s="9">
        <v>179392</v>
      </c>
      <c r="J5" s="9"/>
      <c r="K5" s="9"/>
      <c r="L5" s="9"/>
      <c r="M5" s="9"/>
      <c r="N5" s="9"/>
      <c r="O5" s="9"/>
      <c r="P5" s="9"/>
      <c r="Q5" s="9"/>
      <c r="R5" s="9"/>
      <c r="S5" s="9"/>
    </row>
    <row r="6" spans="1:19">
      <c r="A6" t="s">
        <v>68</v>
      </c>
      <c r="B6" s="9"/>
      <c r="C6" s="9"/>
      <c r="D6" s="9"/>
      <c r="E6" s="9"/>
      <c r="F6" s="9"/>
      <c r="G6" s="9"/>
      <c r="H6" s="9"/>
      <c r="I6" s="9"/>
      <c r="J6" s="9">
        <v>81830</v>
      </c>
      <c r="K6" s="9">
        <v>95311</v>
      </c>
      <c r="L6" s="9">
        <v>112960</v>
      </c>
      <c r="M6" s="9"/>
      <c r="N6" s="9"/>
      <c r="O6" s="9"/>
      <c r="P6" s="9"/>
      <c r="Q6" s="9"/>
      <c r="R6" s="9"/>
      <c r="S6" s="9"/>
    </row>
    <row r="7" spans="1:19">
      <c r="A7" t="s">
        <v>1</v>
      </c>
      <c r="B7" s="9"/>
      <c r="C7" s="9"/>
      <c r="D7" s="9"/>
      <c r="E7" s="9"/>
      <c r="F7" s="9"/>
      <c r="G7" s="9"/>
      <c r="H7" s="9"/>
      <c r="I7" s="9"/>
      <c r="J7" s="9"/>
      <c r="K7" s="9"/>
      <c r="L7" s="9"/>
      <c r="M7" s="9">
        <v>118758</v>
      </c>
      <c r="N7" s="9">
        <v>165869</v>
      </c>
      <c r="O7" s="9">
        <v>321995</v>
      </c>
      <c r="P7" s="9">
        <v>391874</v>
      </c>
      <c r="Q7" s="9">
        <v>409130</v>
      </c>
      <c r="R7" s="9">
        <v>466464</v>
      </c>
      <c r="S7" s="9">
        <v>717637</v>
      </c>
    </row>
    <row r="8" spans="1:19">
      <c r="A8" t="s">
        <v>3</v>
      </c>
      <c r="B8" s="9"/>
      <c r="C8" s="9"/>
      <c r="D8" s="9"/>
      <c r="E8" s="9"/>
      <c r="F8" s="9"/>
      <c r="G8" s="9"/>
      <c r="H8" s="9"/>
      <c r="I8" s="9"/>
      <c r="J8" s="9"/>
      <c r="K8" s="9"/>
      <c r="L8" s="9"/>
      <c r="M8" s="9">
        <v>11851</v>
      </c>
      <c r="N8" s="9">
        <v>31861</v>
      </c>
      <c r="O8" s="9">
        <v>139935</v>
      </c>
      <c r="P8" s="9">
        <v>188198</v>
      </c>
      <c r="Q8" s="9">
        <v>234164</v>
      </c>
      <c r="R8" s="9">
        <v>320843</v>
      </c>
      <c r="S8" s="9">
        <v>502176</v>
      </c>
    </row>
    <row r="9" spans="1:19">
      <c r="A9" t="s">
        <v>6</v>
      </c>
      <c r="B9" s="9"/>
      <c r="C9" s="9"/>
      <c r="D9" s="9"/>
      <c r="E9" s="9"/>
      <c r="F9" s="9"/>
      <c r="G9" s="9"/>
      <c r="H9" s="9"/>
      <c r="I9" s="9"/>
      <c r="J9" s="9"/>
      <c r="K9" s="9"/>
      <c r="L9" s="9"/>
      <c r="M9" s="9"/>
      <c r="N9" s="9"/>
      <c r="O9" s="9"/>
      <c r="P9" s="9">
        <v>48517</v>
      </c>
      <c r="Q9" s="9">
        <v>104925</v>
      </c>
      <c r="R9" s="9">
        <v>154221</v>
      </c>
      <c r="S9" s="9">
        <v>213731</v>
      </c>
    </row>
    <row r="10" spans="1:19">
      <c r="A10" t="s">
        <v>16</v>
      </c>
      <c r="B10" s="9"/>
      <c r="C10" s="9"/>
      <c r="D10" s="9"/>
      <c r="E10" s="9"/>
      <c r="F10" s="9"/>
      <c r="G10" s="9"/>
      <c r="H10" s="9"/>
      <c r="I10" s="9"/>
      <c r="J10" s="9">
        <v>4340</v>
      </c>
      <c r="K10" s="9">
        <v>5025</v>
      </c>
      <c r="L10" s="9">
        <v>5736</v>
      </c>
      <c r="M10" s="9">
        <v>6447</v>
      </c>
      <c r="N10" s="9">
        <v>9617</v>
      </c>
      <c r="O10" s="9">
        <v>17040</v>
      </c>
      <c r="P10" s="9">
        <v>26091</v>
      </c>
      <c r="Q10" s="9">
        <v>39402</v>
      </c>
      <c r="R10" s="9">
        <v>67874</v>
      </c>
      <c r="S10" s="9">
        <v>120000</v>
      </c>
    </row>
    <row r="11" spans="1:19">
      <c r="A11" t="s">
        <v>20</v>
      </c>
      <c r="B11" s="9"/>
      <c r="C11" s="9"/>
      <c r="D11" s="9"/>
      <c r="E11" s="9"/>
      <c r="F11" s="9"/>
      <c r="G11" s="9"/>
      <c r="H11" s="9"/>
      <c r="I11" s="9"/>
      <c r="J11" s="9">
        <v>35975</v>
      </c>
      <c r="K11" s="9">
        <v>38302</v>
      </c>
      <c r="L11" s="9">
        <v>46009.5</v>
      </c>
      <c r="M11" s="9">
        <v>53717</v>
      </c>
      <c r="N11" s="9">
        <v>56611</v>
      </c>
      <c r="O11" s="9">
        <v>64665</v>
      </c>
      <c r="P11" s="9">
        <v>62051</v>
      </c>
      <c r="Q11" s="9">
        <v>63176</v>
      </c>
      <c r="R11" s="9">
        <v>70069</v>
      </c>
      <c r="S11" s="9">
        <v>84000</v>
      </c>
    </row>
    <row r="12" spans="1:19">
      <c r="A12" t="s">
        <v>17</v>
      </c>
      <c r="B12" s="9"/>
      <c r="C12" s="9"/>
      <c r="D12" s="9"/>
      <c r="E12" s="9"/>
      <c r="F12" s="9"/>
      <c r="G12" s="9"/>
      <c r="H12" s="9"/>
      <c r="I12" s="9"/>
      <c r="J12" s="9">
        <v>28848</v>
      </c>
      <c r="K12" s="9">
        <v>30637</v>
      </c>
      <c r="L12" s="9">
        <v>31952</v>
      </c>
      <c r="M12" s="9">
        <v>33267</v>
      </c>
      <c r="N12" s="9">
        <v>39263</v>
      </c>
      <c r="O12" s="9">
        <v>57000</v>
      </c>
      <c r="P12" s="9">
        <v>61916</v>
      </c>
      <c r="Q12" s="9">
        <v>73336</v>
      </c>
      <c r="R12" s="9">
        <v>106327</v>
      </c>
      <c r="S12" s="9">
        <v>124566</v>
      </c>
    </row>
    <row r="13" spans="1:19">
      <c r="A13" t="s">
        <v>28</v>
      </c>
      <c r="B13" s="9"/>
      <c r="C13" s="9"/>
      <c r="D13" s="9"/>
      <c r="E13" s="9"/>
      <c r="F13" s="9"/>
      <c r="G13" s="9"/>
      <c r="H13" s="9"/>
      <c r="I13" s="9"/>
      <c r="J13" s="9">
        <v>8269</v>
      </c>
      <c r="K13" s="9">
        <v>9490</v>
      </c>
      <c r="L13" s="9">
        <v>11009.5</v>
      </c>
      <c r="M13" s="9">
        <v>12529</v>
      </c>
      <c r="N13" s="9">
        <v>14455</v>
      </c>
      <c r="O13" s="9">
        <v>21155</v>
      </c>
      <c r="P13" s="9">
        <v>28780</v>
      </c>
      <c r="Q13" s="9">
        <v>41203</v>
      </c>
      <c r="R13" s="9">
        <v>57838</v>
      </c>
      <c r="S13" s="9">
        <v>58000</v>
      </c>
    </row>
    <row r="14" spans="1:19">
      <c r="A14" t="s">
        <v>69</v>
      </c>
      <c r="B14" s="9"/>
      <c r="C14" s="9"/>
      <c r="D14" s="9"/>
      <c r="E14" s="9"/>
      <c r="F14" s="9"/>
      <c r="G14" s="9"/>
      <c r="H14" s="9"/>
      <c r="I14" s="9"/>
      <c r="J14" s="9">
        <v>352</v>
      </c>
      <c r="K14" s="9">
        <v>525</v>
      </c>
      <c r="L14" s="9">
        <v>351.5</v>
      </c>
      <c r="M14" s="9">
        <v>178</v>
      </c>
      <c r="N14" s="9">
        <v>1167</v>
      </c>
      <c r="O14" s="9">
        <v>3480</v>
      </c>
      <c r="P14" s="9">
        <v>6647</v>
      </c>
      <c r="Q14" s="9">
        <v>7473</v>
      </c>
      <c r="R14" s="9">
        <v>5585</v>
      </c>
      <c r="S14" s="9">
        <v>13215</v>
      </c>
    </row>
    <row r="15" spans="1:19">
      <c r="A15" t="s">
        <v>70</v>
      </c>
      <c r="B15" s="9"/>
      <c r="C15" s="9"/>
      <c r="D15" s="9"/>
      <c r="E15" s="9"/>
      <c r="F15" s="9"/>
      <c r="G15" s="9"/>
      <c r="H15" s="9"/>
      <c r="I15" s="9">
        <v>1437</v>
      </c>
      <c r="J15" s="9">
        <v>9757</v>
      </c>
      <c r="K15" s="9">
        <v>9128</v>
      </c>
      <c r="L15" s="9">
        <v>11538</v>
      </c>
      <c r="M15" s="9">
        <v>13948</v>
      </c>
      <c r="N15" s="9">
        <v>161988</v>
      </c>
      <c r="O15" s="9">
        <v>283000</v>
      </c>
      <c r="P15" s="9">
        <v>274623</v>
      </c>
      <c r="Q15" s="9">
        <v>266902</v>
      </c>
      <c r="R15" s="9">
        <v>254789</v>
      </c>
      <c r="S15" s="9">
        <v>266179</v>
      </c>
    </row>
    <row r="16" spans="1:19">
      <c r="A16" t="s">
        <v>13</v>
      </c>
      <c r="B16" s="9"/>
      <c r="C16" s="9"/>
      <c r="D16" s="9"/>
      <c r="E16" s="9"/>
      <c r="F16" s="9"/>
      <c r="G16" s="9"/>
      <c r="H16" s="9"/>
      <c r="I16" s="9"/>
      <c r="J16" s="9"/>
      <c r="K16" s="9"/>
      <c r="L16" s="9"/>
      <c r="M16" s="9">
        <v>2420</v>
      </c>
      <c r="N16" s="9">
        <v>6741</v>
      </c>
      <c r="O16" s="9">
        <v>59500</v>
      </c>
      <c r="P16" s="9">
        <v>102144</v>
      </c>
      <c r="Q16" s="9">
        <v>112441</v>
      </c>
      <c r="R16" s="9">
        <v>129405</v>
      </c>
      <c r="S16" s="9">
        <v>140235</v>
      </c>
    </row>
    <row r="17" spans="1:19">
      <c r="A17" t="s">
        <v>35</v>
      </c>
      <c r="B17" s="9"/>
      <c r="C17" s="9"/>
      <c r="D17" s="9"/>
      <c r="E17" s="9"/>
      <c r="F17" s="9"/>
      <c r="G17" s="9"/>
      <c r="H17" s="9"/>
      <c r="I17" s="9"/>
      <c r="J17" s="9"/>
      <c r="K17" s="9"/>
      <c r="L17" s="9"/>
      <c r="M17" s="9"/>
      <c r="N17" s="9"/>
      <c r="O17" s="9"/>
      <c r="P17" s="9">
        <v>21062</v>
      </c>
      <c r="Q17" s="9">
        <v>23584</v>
      </c>
      <c r="R17" s="9">
        <v>23584</v>
      </c>
      <c r="S17" s="9">
        <v>42000</v>
      </c>
    </row>
    <row r="18" spans="1:19">
      <c r="A18" t="s">
        <v>18</v>
      </c>
      <c r="B18" s="9"/>
      <c r="C18" s="9"/>
      <c r="D18" s="9"/>
      <c r="E18" s="9"/>
      <c r="F18" s="9"/>
      <c r="G18" s="9"/>
      <c r="H18" s="9"/>
      <c r="I18" s="9"/>
      <c r="J18" s="9"/>
      <c r="K18" s="9"/>
      <c r="L18" s="9"/>
      <c r="M18" s="9"/>
      <c r="N18" s="9"/>
      <c r="O18" s="9"/>
      <c r="P18" s="9"/>
      <c r="Q18" s="9"/>
      <c r="R18" s="9">
        <v>43532</v>
      </c>
      <c r="S18" s="9">
        <v>102000</v>
      </c>
    </row>
    <row r="19" spans="1:19">
      <c r="A19" t="s">
        <v>7</v>
      </c>
      <c r="B19" s="9"/>
      <c r="C19" s="9"/>
      <c r="D19" s="9"/>
      <c r="E19" s="9"/>
      <c r="F19" s="9"/>
      <c r="G19" s="9"/>
      <c r="H19" s="9"/>
      <c r="I19" s="9"/>
      <c r="J19" s="9">
        <v>26591</v>
      </c>
      <c r="K19" s="9">
        <v>26575</v>
      </c>
      <c r="L19" s="9">
        <v>28366.5</v>
      </c>
      <c r="M19" s="9">
        <v>30158</v>
      </c>
      <c r="N19" s="9">
        <v>40263</v>
      </c>
      <c r="O19" s="9">
        <v>45825</v>
      </c>
      <c r="P19" s="9">
        <v>54207</v>
      </c>
      <c r="Q19" s="9">
        <v>67918</v>
      </c>
      <c r="R19" s="9">
        <v>140104</v>
      </c>
      <c r="S19" s="9">
        <v>201630</v>
      </c>
    </row>
    <row r="20" spans="1:19">
      <c r="A20" t="s">
        <v>40</v>
      </c>
      <c r="B20" s="9"/>
      <c r="C20" s="9"/>
      <c r="D20" s="9"/>
      <c r="E20" s="9"/>
      <c r="F20" s="9"/>
      <c r="G20" s="9"/>
      <c r="H20" s="9"/>
      <c r="I20" s="9"/>
      <c r="J20" s="9"/>
      <c r="K20" s="9"/>
      <c r="L20" s="9"/>
      <c r="M20" s="9">
        <v>1014</v>
      </c>
      <c r="N20" s="9">
        <v>2401</v>
      </c>
      <c r="O20" s="9">
        <v>3409.42</v>
      </c>
      <c r="P20" s="9">
        <v>27151</v>
      </c>
      <c r="Q20" s="9">
        <v>29677</v>
      </c>
      <c r="R20" s="9">
        <v>29677</v>
      </c>
      <c r="S20" s="9">
        <v>35000</v>
      </c>
    </row>
    <row r="21" spans="1:19">
      <c r="A21" t="s">
        <v>31</v>
      </c>
      <c r="B21" s="9"/>
      <c r="C21" s="9"/>
      <c r="D21" s="9"/>
      <c r="E21" s="9"/>
      <c r="F21" s="9"/>
      <c r="G21" s="9"/>
      <c r="H21" s="9"/>
      <c r="I21" s="9"/>
      <c r="J21" s="9"/>
      <c r="K21" s="9"/>
      <c r="L21" s="9"/>
      <c r="M21" s="9">
        <v>736</v>
      </c>
      <c r="N21" s="9">
        <v>2217</v>
      </c>
      <c r="O21" s="9">
        <v>12590</v>
      </c>
      <c r="P21" s="9">
        <v>45937</v>
      </c>
      <c r="Q21" s="9">
        <v>47958</v>
      </c>
      <c r="R21" s="9">
        <v>49979</v>
      </c>
      <c r="S21" s="9">
        <v>52000</v>
      </c>
    </row>
    <row r="22" spans="1:19">
      <c r="A22" t="s">
        <v>39</v>
      </c>
      <c r="B22" s="9"/>
      <c r="C22" s="9"/>
      <c r="D22" s="9"/>
      <c r="E22" s="9"/>
      <c r="F22" s="9"/>
      <c r="G22" s="9"/>
      <c r="H22" s="9"/>
      <c r="I22" s="9"/>
      <c r="J22" s="9"/>
      <c r="K22" s="9"/>
      <c r="L22" s="9"/>
      <c r="M22" s="9">
        <v>1951</v>
      </c>
      <c r="N22" s="9">
        <v>3845.5</v>
      </c>
      <c r="O22" s="9">
        <v>5740</v>
      </c>
      <c r="P22" s="9">
        <v>12558</v>
      </c>
      <c r="Q22" s="9">
        <v>16783</v>
      </c>
      <c r="R22" s="9">
        <v>16783</v>
      </c>
      <c r="S22" s="9">
        <v>35000</v>
      </c>
    </row>
    <row r="23" spans="1:19">
      <c r="A23" t="s">
        <v>14</v>
      </c>
      <c r="B23" s="9"/>
      <c r="C23" s="9"/>
      <c r="D23" s="9"/>
      <c r="E23" s="9"/>
      <c r="F23" s="9"/>
      <c r="G23" s="9"/>
      <c r="H23" s="9"/>
      <c r="I23" s="9"/>
      <c r="J23" s="9"/>
      <c r="K23" s="9"/>
      <c r="L23" s="9"/>
      <c r="M23" s="9">
        <v>483</v>
      </c>
      <c r="N23" s="9">
        <v>6713</v>
      </c>
      <c r="O23" s="9">
        <v>7905</v>
      </c>
      <c r="P23" s="9">
        <v>16330</v>
      </c>
      <c r="Q23" s="9">
        <v>21427</v>
      </c>
      <c r="R23" s="9">
        <v>49235</v>
      </c>
      <c r="S23" s="9">
        <v>123014</v>
      </c>
    </row>
    <row r="24" spans="1:19">
      <c r="A24" t="s">
        <v>23</v>
      </c>
      <c r="B24" s="9"/>
      <c r="C24" s="9"/>
      <c r="D24" s="9"/>
      <c r="E24" s="9"/>
      <c r="F24" s="9"/>
      <c r="G24" s="9"/>
      <c r="H24" s="9"/>
      <c r="I24" s="9"/>
      <c r="J24" s="9"/>
      <c r="K24" s="9"/>
      <c r="L24" s="9"/>
      <c r="M24" s="9">
        <v>1275</v>
      </c>
      <c r="N24" s="9">
        <v>4854</v>
      </c>
      <c r="O24" s="9">
        <v>11215</v>
      </c>
      <c r="P24" s="9">
        <v>16887</v>
      </c>
      <c r="Q24" s="9">
        <v>32528</v>
      </c>
      <c r="R24" s="9">
        <v>48352</v>
      </c>
      <c r="S24" s="9">
        <v>80000</v>
      </c>
    </row>
    <row r="25" spans="1:19">
      <c r="A25" t="s">
        <v>8</v>
      </c>
      <c r="B25" s="9"/>
      <c r="C25" s="9"/>
      <c r="D25" s="9"/>
      <c r="E25" s="9"/>
      <c r="F25" s="9"/>
      <c r="G25" s="9"/>
      <c r="H25" s="9"/>
      <c r="I25" s="9"/>
      <c r="J25" s="9"/>
      <c r="K25" s="9"/>
      <c r="L25" s="9"/>
      <c r="M25" s="9">
        <v>3051</v>
      </c>
      <c r="N25" s="9">
        <v>13676</v>
      </c>
      <c r="O25" s="9">
        <v>28565</v>
      </c>
      <c r="P25" s="9">
        <v>31310</v>
      </c>
      <c r="Q25" s="9">
        <v>47201</v>
      </c>
      <c r="R25" s="9">
        <v>88211</v>
      </c>
      <c r="S25" s="9">
        <v>200641</v>
      </c>
    </row>
    <row r="26" spans="1:19">
      <c r="A26" t="s">
        <v>71</v>
      </c>
      <c r="B26" s="9"/>
      <c r="C26" s="9"/>
      <c r="D26" s="9"/>
      <c r="E26" s="9"/>
      <c r="F26" s="9"/>
      <c r="G26" s="9"/>
      <c r="H26" s="9"/>
      <c r="I26" s="9"/>
      <c r="J26" s="9"/>
      <c r="K26" s="9"/>
      <c r="L26" s="9"/>
      <c r="M26" s="9"/>
      <c r="N26" s="9"/>
      <c r="O26" s="9"/>
      <c r="P26" s="9"/>
      <c r="Q26" s="9"/>
      <c r="R26" s="9">
        <v>8560</v>
      </c>
      <c r="S26" s="9">
        <v>20000</v>
      </c>
    </row>
    <row r="27" spans="1:19">
      <c r="A27" t="s">
        <v>72</v>
      </c>
      <c r="B27" s="9"/>
      <c r="C27" s="9"/>
      <c r="D27" s="9">
        <v>152.898</v>
      </c>
      <c r="E27" s="9">
        <v>148</v>
      </c>
      <c r="F27" s="9">
        <v>84</v>
      </c>
      <c r="G27" s="9">
        <v>382</v>
      </c>
      <c r="H27" s="9">
        <v>211</v>
      </c>
      <c r="I27" s="9">
        <v>58</v>
      </c>
      <c r="J27" s="9">
        <v>3757</v>
      </c>
      <c r="K27" s="9">
        <v>5578</v>
      </c>
      <c r="L27" s="9">
        <v>9234.5</v>
      </c>
      <c r="M27" s="9">
        <v>12891</v>
      </c>
      <c r="N27" s="9">
        <v>21281</v>
      </c>
      <c r="O27" s="9">
        <v>30510</v>
      </c>
      <c r="P27" s="9">
        <v>39739</v>
      </c>
      <c r="Q27" s="9">
        <v>44561</v>
      </c>
      <c r="R27" s="9">
        <v>71837</v>
      </c>
      <c r="S27" s="9">
        <v>119348</v>
      </c>
    </row>
    <row r="28" spans="1:19">
      <c r="A28" t="s">
        <v>73</v>
      </c>
      <c r="B28" s="9"/>
      <c r="C28" s="9"/>
      <c r="D28" s="9">
        <v>493.08040000000005</v>
      </c>
      <c r="E28" s="9">
        <v>257</v>
      </c>
      <c r="F28" s="9">
        <v>189</v>
      </c>
      <c r="G28" s="9">
        <v>694</v>
      </c>
      <c r="H28" s="9">
        <v>269</v>
      </c>
      <c r="I28" s="9">
        <v>3221</v>
      </c>
      <c r="J28" s="9">
        <v>6771</v>
      </c>
      <c r="K28" s="9">
        <v>1490</v>
      </c>
      <c r="L28" s="9">
        <v>5268</v>
      </c>
      <c r="M28" s="9">
        <v>9046</v>
      </c>
      <c r="N28" s="9">
        <v>14485</v>
      </c>
      <c r="O28" s="9">
        <v>20900.580000000002</v>
      </c>
      <c r="P28" s="9">
        <v>33045</v>
      </c>
      <c r="Q28" s="9">
        <v>57445</v>
      </c>
      <c r="R28" s="9">
        <v>261250</v>
      </c>
      <c r="S28" s="9">
        <v>208491</v>
      </c>
    </row>
    <row r="29" spans="1:19">
      <c r="A29" t="s">
        <v>32</v>
      </c>
      <c r="B29" s="9"/>
      <c r="C29" s="9"/>
      <c r="D29" s="9"/>
      <c r="E29" s="9"/>
      <c r="F29" s="9"/>
      <c r="G29" s="9"/>
      <c r="H29" s="9"/>
      <c r="I29" s="9"/>
      <c r="J29" s="9">
        <v>1226</v>
      </c>
      <c r="K29" s="9">
        <v>1152</v>
      </c>
      <c r="L29" s="9">
        <v>4636</v>
      </c>
      <c r="M29" s="9">
        <v>8120</v>
      </c>
      <c r="N29" s="9">
        <v>18272</v>
      </c>
      <c r="O29" s="9">
        <v>15910</v>
      </c>
      <c r="P29" s="9">
        <v>14235</v>
      </c>
      <c r="Q29" s="9">
        <v>12293</v>
      </c>
      <c r="R29" s="9">
        <v>12293</v>
      </c>
      <c r="S29" s="9">
        <v>48000</v>
      </c>
    </row>
    <row r="30" spans="1:19">
      <c r="A30" t="s">
        <v>74</v>
      </c>
      <c r="B30" s="9"/>
      <c r="C30" s="9"/>
      <c r="D30" s="9">
        <v>2383.0495999999998</v>
      </c>
      <c r="E30" s="9">
        <v>1933</v>
      </c>
      <c r="F30" s="9">
        <v>3036</v>
      </c>
      <c r="G30" s="9">
        <v>5866</v>
      </c>
      <c r="H30" s="9">
        <v>11198</v>
      </c>
      <c r="I30" s="9">
        <v>17472</v>
      </c>
      <c r="J30" s="9"/>
      <c r="K30" s="9"/>
      <c r="L30" s="9"/>
      <c r="M30" s="9"/>
      <c r="N30" s="9"/>
      <c r="O30" s="9"/>
      <c r="P30" s="9"/>
      <c r="Q30" s="9"/>
      <c r="R30" s="9"/>
      <c r="S30" s="9"/>
    </row>
    <row r="31" spans="1:19">
      <c r="A31" t="s">
        <v>43</v>
      </c>
      <c r="B31" s="9"/>
      <c r="C31" s="9"/>
      <c r="D31" s="9">
        <v>2489.7544000000003</v>
      </c>
      <c r="E31" s="9">
        <v>2599</v>
      </c>
      <c r="F31" s="9">
        <v>2519</v>
      </c>
      <c r="G31" s="9">
        <v>3986</v>
      </c>
      <c r="H31" s="9">
        <v>4443</v>
      </c>
      <c r="I31" s="9">
        <v>6537</v>
      </c>
      <c r="J31" s="9">
        <v>13056</v>
      </c>
      <c r="K31" s="9">
        <v>10356</v>
      </c>
      <c r="L31" s="9">
        <v>13240</v>
      </c>
      <c r="M31" s="9">
        <v>16124</v>
      </c>
      <c r="N31" s="9">
        <v>15499</v>
      </c>
      <c r="O31" s="9">
        <v>15245</v>
      </c>
      <c r="P31" s="9">
        <v>14834</v>
      </c>
      <c r="Q31" s="9">
        <v>16528</v>
      </c>
      <c r="R31" s="9">
        <v>21526</v>
      </c>
      <c r="S31" s="9">
        <v>29000</v>
      </c>
    </row>
    <row r="32" spans="1:19">
      <c r="A32" t="s">
        <v>11</v>
      </c>
      <c r="B32" s="9"/>
      <c r="C32" s="9"/>
      <c r="D32" s="9">
        <v>16009.46</v>
      </c>
      <c r="E32" s="9">
        <v>18402</v>
      </c>
      <c r="F32" s="9">
        <v>15065</v>
      </c>
      <c r="G32" s="9">
        <v>21243</v>
      </c>
      <c r="H32" s="9">
        <v>21057</v>
      </c>
      <c r="I32" s="9">
        <v>39229</v>
      </c>
      <c r="J32" s="9">
        <v>36955</v>
      </c>
      <c r="K32" s="9">
        <v>30075</v>
      </c>
      <c r="L32" s="9">
        <v>30848</v>
      </c>
      <c r="M32" s="9">
        <v>31621</v>
      </c>
      <c r="N32" s="9">
        <v>31495</v>
      </c>
      <c r="O32" s="9">
        <v>35910</v>
      </c>
      <c r="P32" s="9">
        <v>39052</v>
      </c>
      <c r="Q32" s="9">
        <v>53371</v>
      </c>
      <c r="R32" s="9">
        <v>94309</v>
      </c>
      <c r="S32" s="9">
        <v>136951</v>
      </c>
    </row>
    <row r="33" spans="1:19">
      <c r="A33" t="s">
        <v>5</v>
      </c>
      <c r="B33" s="9"/>
      <c r="C33" s="9"/>
      <c r="D33" s="9">
        <v>36153.550799999997</v>
      </c>
      <c r="E33" s="9">
        <v>34354</v>
      </c>
      <c r="F33" s="9">
        <v>39444</v>
      </c>
      <c r="G33" s="9">
        <v>52651</v>
      </c>
      <c r="H33" s="9">
        <v>52365</v>
      </c>
      <c r="I33" s="9">
        <v>67623</v>
      </c>
      <c r="J33" s="9">
        <v>23703</v>
      </c>
      <c r="K33" s="9">
        <v>29202</v>
      </c>
      <c r="L33" s="9">
        <v>66298.5</v>
      </c>
      <c r="M33" s="9">
        <v>103395</v>
      </c>
      <c r="N33" s="9">
        <v>127912</v>
      </c>
      <c r="O33" s="9">
        <v>157680</v>
      </c>
      <c r="P33" s="9">
        <v>181008</v>
      </c>
      <c r="Q33" s="9">
        <v>215113</v>
      </c>
      <c r="R33" s="9">
        <v>262257</v>
      </c>
      <c r="S33" s="9">
        <v>295838</v>
      </c>
    </row>
    <row r="34" spans="1:19">
      <c r="A34" t="s">
        <v>38</v>
      </c>
      <c r="B34" s="9"/>
      <c r="C34" s="9"/>
      <c r="D34" s="9">
        <v>700.13760000000002</v>
      </c>
      <c r="E34" s="9">
        <v>616</v>
      </c>
      <c r="F34" s="9">
        <v>748</v>
      </c>
      <c r="G34" s="9">
        <v>1006</v>
      </c>
      <c r="H34" s="9">
        <v>1091</v>
      </c>
      <c r="I34" s="9">
        <v>2035</v>
      </c>
      <c r="J34" s="9">
        <v>3240</v>
      </c>
      <c r="K34" s="9">
        <v>2258</v>
      </c>
      <c r="L34" s="9">
        <v>3615.5</v>
      </c>
      <c r="M34" s="9">
        <v>4973</v>
      </c>
      <c r="N34" s="9">
        <v>7268</v>
      </c>
      <c r="O34" s="9">
        <v>9690</v>
      </c>
      <c r="P34" s="9">
        <v>12112</v>
      </c>
      <c r="Q34" s="9">
        <v>14459</v>
      </c>
      <c r="R34" s="9">
        <v>35077</v>
      </c>
      <c r="S34" s="9">
        <v>36000</v>
      </c>
    </row>
    <row r="35" spans="1:19">
      <c r="A35" t="s">
        <v>15</v>
      </c>
      <c r="B35" s="9"/>
      <c r="C35" s="9"/>
      <c r="D35" s="9">
        <v>5582.5551999999998</v>
      </c>
      <c r="E35" s="9">
        <v>5331</v>
      </c>
      <c r="F35" s="9">
        <v>6832</v>
      </c>
      <c r="G35" s="9">
        <v>10658</v>
      </c>
      <c r="H35" s="9">
        <v>24383</v>
      </c>
      <c r="I35" s="9">
        <v>26686</v>
      </c>
      <c r="J35" s="9">
        <v>27379</v>
      </c>
      <c r="K35" s="9">
        <v>7303</v>
      </c>
      <c r="L35" s="9">
        <v>22865</v>
      </c>
      <c r="M35" s="9">
        <v>38427</v>
      </c>
      <c r="N35" s="9">
        <v>87243</v>
      </c>
      <c r="O35" s="9">
        <v>108980</v>
      </c>
      <c r="P35" s="9">
        <v>97848</v>
      </c>
      <c r="Q35" s="9">
        <v>91011</v>
      </c>
      <c r="R35" s="9">
        <v>106956</v>
      </c>
      <c r="S35" s="9">
        <v>140667</v>
      </c>
    </row>
    <row r="36" spans="1:19">
      <c r="A36" t="s">
        <v>29</v>
      </c>
      <c r="B36" s="9"/>
      <c r="C36" s="9"/>
      <c r="D36" s="9">
        <v>6888.1256000000003</v>
      </c>
      <c r="E36" s="9">
        <v>6438</v>
      </c>
      <c r="F36" s="9">
        <v>5553</v>
      </c>
      <c r="G36" s="9">
        <v>6671</v>
      </c>
      <c r="H36" s="9">
        <v>7036</v>
      </c>
      <c r="I36" s="9">
        <v>9351</v>
      </c>
      <c r="J36" s="9">
        <v>9779</v>
      </c>
      <c r="K36" s="9">
        <v>8537</v>
      </c>
      <c r="L36" s="9">
        <v>11199.5</v>
      </c>
      <c r="M36" s="9">
        <v>13862</v>
      </c>
      <c r="N36" s="9">
        <v>16479</v>
      </c>
      <c r="O36" s="9">
        <v>19465</v>
      </c>
      <c r="P36" s="9">
        <v>23761</v>
      </c>
      <c r="Q36" s="9">
        <v>29653</v>
      </c>
      <c r="R36" s="9">
        <v>40040</v>
      </c>
      <c r="S36" s="9">
        <v>56000</v>
      </c>
    </row>
    <row r="37" spans="1:19">
      <c r="A37" t="s">
        <v>21</v>
      </c>
      <c r="B37" s="9"/>
      <c r="C37" s="9"/>
      <c r="D37" s="9">
        <v>659.17160000000001</v>
      </c>
      <c r="E37" s="9">
        <v>478</v>
      </c>
      <c r="F37" s="9">
        <v>312</v>
      </c>
      <c r="G37" s="9">
        <v>675</v>
      </c>
      <c r="H37" s="9">
        <v>417</v>
      </c>
      <c r="I37" s="9">
        <v>1639</v>
      </c>
      <c r="J37" s="9">
        <v>1752</v>
      </c>
      <c r="K37" s="9">
        <v>1212</v>
      </c>
      <c r="L37" s="9">
        <v>1326.5</v>
      </c>
      <c r="M37" s="9">
        <v>1441</v>
      </c>
      <c r="N37" s="9">
        <v>2992</v>
      </c>
      <c r="O37" s="9">
        <v>9751</v>
      </c>
      <c r="P37" s="9">
        <v>16510</v>
      </c>
      <c r="Q37" s="9">
        <v>19904</v>
      </c>
      <c r="R37" s="9">
        <v>36387</v>
      </c>
      <c r="S37" s="9">
        <v>84000</v>
      </c>
    </row>
    <row r="38" spans="1:19">
      <c r="A38" t="s">
        <v>25</v>
      </c>
      <c r="B38" s="9"/>
      <c r="C38" s="9"/>
      <c r="D38" s="9">
        <v>1823.912</v>
      </c>
      <c r="E38" s="9">
        <v>1550</v>
      </c>
      <c r="F38" s="9">
        <v>1490</v>
      </c>
      <c r="G38" s="9">
        <v>2288</v>
      </c>
      <c r="H38" s="9">
        <v>2937</v>
      </c>
      <c r="I38" s="9">
        <v>5338</v>
      </c>
      <c r="J38" s="9">
        <v>5227</v>
      </c>
      <c r="K38" s="9">
        <v>4777</v>
      </c>
      <c r="L38" s="9">
        <v>5875</v>
      </c>
      <c r="M38" s="9">
        <v>6973</v>
      </c>
      <c r="N38" s="9">
        <v>21363</v>
      </c>
      <c r="O38" s="9">
        <v>49470</v>
      </c>
      <c r="P38" s="9">
        <v>40041</v>
      </c>
      <c r="Q38" s="9">
        <v>38606</v>
      </c>
      <c r="R38" s="9">
        <v>54118</v>
      </c>
      <c r="S38" s="9">
        <v>84092</v>
      </c>
    </row>
    <row r="39" spans="1:19">
      <c r="A39" t="s">
        <v>42</v>
      </c>
      <c r="B39" s="9"/>
      <c r="C39" s="9"/>
      <c r="D39" s="9">
        <v>2281.538</v>
      </c>
      <c r="E39" s="9">
        <v>2167</v>
      </c>
      <c r="F39" s="9">
        <v>3479</v>
      </c>
      <c r="G39" s="9">
        <v>5093</v>
      </c>
      <c r="H39" s="9">
        <v>6195</v>
      </c>
      <c r="I39" s="9">
        <v>7480</v>
      </c>
      <c r="J39" s="9">
        <v>6288</v>
      </c>
      <c r="K39" s="9">
        <v>4878</v>
      </c>
      <c r="L39" s="9">
        <v>4153.5</v>
      </c>
      <c r="M39" s="9">
        <v>3429</v>
      </c>
      <c r="N39" s="9">
        <v>3783</v>
      </c>
      <c r="O39" s="9">
        <v>5408.5</v>
      </c>
      <c r="P39" s="9">
        <v>7034</v>
      </c>
      <c r="Q39" s="9">
        <v>11001</v>
      </c>
      <c r="R39" s="9">
        <v>22408</v>
      </c>
      <c r="S39" s="9">
        <v>29000</v>
      </c>
    </row>
    <row r="40" spans="1:19">
      <c r="A40" t="s">
        <v>75</v>
      </c>
      <c r="B40" s="9"/>
      <c r="C40" s="9"/>
      <c r="D40" s="9"/>
      <c r="E40" s="9"/>
      <c r="F40" s="9"/>
      <c r="G40" s="9"/>
      <c r="H40" s="9"/>
      <c r="I40" s="9"/>
      <c r="J40" s="9">
        <v>6736</v>
      </c>
      <c r="K40" s="9">
        <v>8418</v>
      </c>
      <c r="L40" s="9">
        <v>11740.5</v>
      </c>
      <c r="M40" s="9">
        <v>15063</v>
      </c>
      <c r="N40" s="9">
        <v>25742</v>
      </c>
      <c r="O40" s="9">
        <v>33840</v>
      </c>
      <c r="P40" s="9">
        <v>34007</v>
      </c>
      <c r="Q40" s="9">
        <v>31252</v>
      </c>
      <c r="R40" s="9">
        <v>31252</v>
      </c>
      <c r="S40" s="9">
        <v>26000</v>
      </c>
    </row>
    <row r="41" spans="1:19">
      <c r="A41" t="s">
        <v>33</v>
      </c>
      <c r="B41" s="9"/>
      <c r="C41" s="9"/>
      <c r="D41" s="9"/>
      <c r="E41" s="9"/>
      <c r="F41" s="9"/>
      <c r="G41" s="9"/>
      <c r="H41" s="9"/>
      <c r="I41" s="9"/>
      <c r="J41" s="9"/>
      <c r="K41" s="9"/>
      <c r="L41" s="9"/>
      <c r="M41" s="9"/>
      <c r="N41" s="9"/>
      <c r="O41" s="9"/>
      <c r="P41" s="9">
        <v>691</v>
      </c>
      <c r="Q41" s="9">
        <v>1739</v>
      </c>
      <c r="R41" s="9">
        <v>1739</v>
      </c>
      <c r="S41" s="9">
        <v>47000</v>
      </c>
    </row>
    <row r="42" spans="1:19">
      <c r="A42" t="s">
        <v>36</v>
      </c>
      <c r="B42" s="9"/>
      <c r="C42" s="9"/>
      <c r="D42" s="9">
        <v>2050.674</v>
      </c>
      <c r="E42" s="9">
        <v>2604</v>
      </c>
      <c r="F42" s="9">
        <v>4014</v>
      </c>
      <c r="G42" s="9">
        <v>24625</v>
      </c>
      <c r="H42" s="9">
        <v>68973</v>
      </c>
      <c r="I42" s="9">
        <v>76929</v>
      </c>
      <c r="J42" s="9">
        <v>70527</v>
      </c>
      <c r="K42" s="9">
        <v>42314</v>
      </c>
      <c r="L42" s="9">
        <v>62139.5</v>
      </c>
      <c r="M42" s="9">
        <v>81965</v>
      </c>
      <c r="N42" s="9">
        <v>56867</v>
      </c>
      <c r="O42" s="9">
        <v>48095</v>
      </c>
      <c r="P42" s="9">
        <v>35900</v>
      </c>
      <c r="Q42" s="9">
        <v>27108</v>
      </c>
      <c r="R42" s="9">
        <v>43095</v>
      </c>
      <c r="S42" s="9">
        <v>41000</v>
      </c>
    </row>
    <row r="43" spans="1:19">
      <c r="A43" t="s">
        <v>41</v>
      </c>
      <c r="B43" s="9"/>
      <c r="C43" s="9"/>
      <c r="D43" s="9"/>
      <c r="E43" s="9"/>
      <c r="F43" s="9"/>
      <c r="G43" s="9"/>
      <c r="H43" s="9"/>
      <c r="I43" s="9"/>
      <c r="J43" s="9">
        <v>1960</v>
      </c>
      <c r="K43" s="9">
        <v>1982</v>
      </c>
      <c r="L43" s="9">
        <v>7667.5</v>
      </c>
      <c r="M43" s="9">
        <v>13353</v>
      </c>
      <c r="N43" s="9">
        <v>10318</v>
      </c>
      <c r="O43" s="9">
        <v>10077</v>
      </c>
      <c r="P43" s="9">
        <v>9836</v>
      </c>
      <c r="Q43" s="9">
        <v>8696</v>
      </c>
      <c r="R43" s="9">
        <v>12181</v>
      </c>
      <c r="S43" s="9">
        <v>33000</v>
      </c>
    </row>
    <row r="44" spans="1:19">
      <c r="A44" t="s">
        <v>2</v>
      </c>
      <c r="B44" s="9"/>
      <c r="C44" s="9"/>
      <c r="D44" s="9">
        <v>4461.2692000000006</v>
      </c>
      <c r="E44" s="9">
        <v>7225</v>
      </c>
      <c r="F44" s="9">
        <v>10990</v>
      </c>
      <c r="G44" s="9">
        <v>21924</v>
      </c>
      <c r="H44" s="9">
        <v>24244</v>
      </c>
      <c r="I44" s="9">
        <v>41622</v>
      </c>
      <c r="J44" s="9">
        <v>43787</v>
      </c>
      <c r="K44" s="9">
        <v>44883</v>
      </c>
      <c r="L44" s="9">
        <v>103611</v>
      </c>
      <c r="M44" s="9">
        <v>162339</v>
      </c>
      <c r="N44" s="9">
        <v>127246</v>
      </c>
      <c r="O44" s="9">
        <v>110925</v>
      </c>
      <c r="P44" s="9">
        <v>93369</v>
      </c>
      <c r="Q44" s="9">
        <v>73951</v>
      </c>
      <c r="R44" s="9">
        <v>60612</v>
      </c>
      <c r="S44" s="9">
        <v>634352</v>
      </c>
    </row>
    <row r="45" spans="1:19">
      <c r="A45" t="s">
        <v>19</v>
      </c>
      <c r="B45" s="9"/>
      <c r="C45" s="9"/>
      <c r="D45" s="9"/>
      <c r="E45" s="9"/>
      <c r="F45" s="9"/>
      <c r="G45" s="9"/>
      <c r="H45" s="9"/>
      <c r="I45" s="9"/>
      <c r="J45" s="9">
        <v>5169</v>
      </c>
      <c r="K45" s="9">
        <v>4666</v>
      </c>
      <c r="L45" s="9">
        <v>5290</v>
      </c>
      <c r="M45" s="9">
        <v>5914</v>
      </c>
      <c r="N45" s="9">
        <v>4608</v>
      </c>
      <c r="O45" s="9">
        <v>4003</v>
      </c>
      <c r="P45" s="9">
        <v>3398</v>
      </c>
      <c r="Q45" s="9">
        <v>4019</v>
      </c>
      <c r="R45" s="9">
        <v>7530</v>
      </c>
      <c r="S45" s="9">
        <v>82074</v>
      </c>
    </row>
    <row r="46" spans="1:19">
      <c r="A46" t="s">
        <v>24</v>
      </c>
      <c r="B46" s="9"/>
      <c r="C46" s="9"/>
      <c r="D46" s="9">
        <v>404.53480000000002</v>
      </c>
      <c r="E46" s="9">
        <v>535</v>
      </c>
      <c r="F46" s="9">
        <v>613</v>
      </c>
      <c r="G46" s="9">
        <v>1258</v>
      </c>
      <c r="H46" s="9">
        <v>1634</v>
      </c>
      <c r="I46" s="9">
        <v>4019</v>
      </c>
      <c r="J46" s="9">
        <v>1864</v>
      </c>
      <c r="K46" s="9">
        <v>2244</v>
      </c>
      <c r="L46" s="9">
        <v>2835</v>
      </c>
      <c r="M46" s="9">
        <v>3426</v>
      </c>
      <c r="N46" s="9">
        <v>3978</v>
      </c>
      <c r="O46" s="9">
        <v>6615</v>
      </c>
      <c r="P46" s="9">
        <v>11848</v>
      </c>
      <c r="Q46" s="9">
        <v>26757</v>
      </c>
      <c r="R46" s="9">
        <v>53935</v>
      </c>
      <c r="S46" s="9">
        <v>93539</v>
      </c>
    </row>
    <row r="47" spans="1:19">
      <c r="A47" t="s">
        <v>76</v>
      </c>
      <c r="B47" s="9"/>
      <c r="C47" s="9"/>
      <c r="D47" s="9">
        <v>10918.0856</v>
      </c>
      <c r="E47" s="9">
        <v>9719</v>
      </c>
      <c r="F47" s="9">
        <v>10107</v>
      </c>
      <c r="G47" s="9">
        <v>18461</v>
      </c>
      <c r="H47" s="9">
        <v>23110</v>
      </c>
      <c r="I47" s="9">
        <v>29928</v>
      </c>
      <c r="J47" s="9">
        <v>36156</v>
      </c>
      <c r="K47" s="9">
        <v>48986</v>
      </c>
      <c r="L47" s="9">
        <v>63171</v>
      </c>
      <c r="M47" s="9">
        <v>77356</v>
      </c>
      <c r="N47" s="9">
        <v>81856</v>
      </c>
      <c r="O47" s="9">
        <v>70978.5</v>
      </c>
      <c r="P47" s="9">
        <v>82424</v>
      </c>
      <c r="Q47" s="9">
        <v>88747</v>
      </c>
      <c r="R47" s="9">
        <v>229617</v>
      </c>
      <c r="S47" s="9">
        <v>566163</v>
      </c>
    </row>
    <row r="48" spans="1:19">
      <c r="A48" t="s">
        <v>77</v>
      </c>
      <c r="B48" s="9"/>
      <c r="C48" s="9"/>
      <c r="D48" s="9"/>
      <c r="E48" s="9"/>
      <c r="F48" s="9"/>
      <c r="G48" s="9"/>
      <c r="H48" s="9"/>
      <c r="I48" s="9"/>
      <c r="J48" s="9">
        <v>334</v>
      </c>
      <c r="K48" s="9">
        <v>1078</v>
      </c>
      <c r="L48" s="9">
        <v>5710.5</v>
      </c>
      <c r="M48" s="9">
        <v>10343</v>
      </c>
      <c r="N48" s="9">
        <v>42283</v>
      </c>
      <c r="O48" s="9">
        <v>73295</v>
      </c>
      <c r="P48" s="9">
        <v>84327</v>
      </c>
      <c r="Q48" s="9">
        <v>78191</v>
      </c>
      <c r="R48" s="9">
        <v>77296</v>
      </c>
      <c r="S48" s="9">
        <v>54000</v>
      </c>
    </row>
    <row r="49" spans="1:19">
      <c r="A49" t="s">
        <v>22</v>
      </c>
      <c r="B49" s="9"/>
      <c r="C49" s="9"/>
      <c r="D49" s="9"/>
      <c r="E49" s="9"/>
      <c r="F49" s="9"/>
      <c r="G49" s="9"/>
      <c r="H49" s="9"/>
      <c r="I49" s="9"/>
      <c r="J49" s="9"/>
      <c r="K49" s="9"/>
      <c r="L49" s="9"/>
      <c r="M49" s="9">
        <v>1776</v>
      </c>
      <c r="N49" s="9">
        <v>4035</v>
      </c>
      <c r="O49" s="9">
        <v>8205</v>
      </c>
      <c r="P49" s="9">
        <v>28068</v>
      </c>
      <c r="Q49" s="9">
        <v>32158</v>
      </c>
      <c r="R49" s="9">
        <v>42355</v>
      </c>
      <c r="S49" s="9">
        <v>84453</v>
      </c>
    </row>
    <row r="50" spans="1:19">
      <c r="A50" t="s">
        <v>26</v>
      </c>
      <c r="B50" s="9"/>
      <c r="C50" s="9"/>
      <c r="D50" s="9"/>
      <c r="E50" s="9"/>
      <c r="F50" s="9"/>
      <c r="G50" s="9"/>
      <c r="H50" s="9"/>
      <c r="I50" s="9"/>
      <c r="J50" s="9"/>
      <c r="K50" s="9"/>
      <c r="L50" s="9"/>
      <c r="M50" s="9"/>
      <c r="N50" s="9"/>
      <c r="O50" s="9"/>
      <c r="P50" s="9"/>
      <c r="Q50" s="9"/>
      <c r="R50" s="9">
        <v>32189</v>
      </c>
      <c r="S50" s="9">
        <v>63000</v>
      </c>
    </row>
    <row r="51" spans="1:19">
      <c r="A51" t="s">
        <v>78</v>
      </c>
      <c r="B51" s="9"/>
      <c r="C51" s="9"/>
      <c r="D51" s="9"/>
      <c r="E51" s="9"/>
      <c r="F51" s="9"/>
      <c r="G51" s="9"/>
      <c r="H51" s="9"/>
      <c r="I51" s="9"/>
      <c r="J51" s="9"/>
      <c r="K51" s="9"/>
      <c r="L51" s="9"/>
      <c r="M51" s="9">
        <v>4276</v>
      </c>
      <c r="N51" s="9">
        <v>12155</v>
      </c>
      <c r="O51" s="9">
        <v>29659.5</v>
      </c>
      <c r="P51" s="9">
        <v>43972</v>
      </c>
      <c r="Q51" s="9">
        <v>69401</v>
      </c>
      <c r="R51" s="9">
        <v>83834</v>
      </c>
      <c r="S51" s="9">
        <v>159215</v>
      </c>
    </row>
    <row r="52" spans="1:19">
      <c r="A52" t="s">
        <v>12</v>
      </c>
      <c r="B52" s="9"/>
      <c r="C52" s="9"/>
      <c r="D52" s="9">
        <v>173.28440000000001</v>
      </c>
      <c r="E52" s="9">
        <v>199</v>
      </c>
      <c r="F52" s="9">
        <v>212</v>
      </c>
      <c r="G52" s="9">
        <v>796</v>
      </c>
      <c r="H52" s="9">
        <v>425</v>
      </c>
      <c r="I52" s="9">
        <v>3353</v>
      </c>
      <c r="J52" s="9">
        <v>5863</v>
      </c>
      <c r="K52" s="9">
        <v>6733</v>
      </c>
      <c r="L52" s="9">
        <v>8095.5</v>
      </c>
      <c r="M52" s="9">
        <v>9458</v>
      </c>
      <c r="N52" s="9">
        <v>9852</v>
      </c>
      <c r="O52" s="9">
        <v>13495</v>
      </c>
      <c r="P52" s="9">
        <v>17569</v>
      </c>
      <c r="Q52" s="9">
        <v>23846</v>
      </c>
      <c r="R52" s="9">
        <v>51788</v>
      </c>
      <c r="S52" s="9">
        <v>167836</v>
      </c>
    </row>
    <row r="53" spans="1:19">
      <c r="A53" t="s">
        <v>79</v>
      </c>
      <c r="B53" s="9"/>
      <c r="C53" s="9"/>
      <c r="D53" s="9"/>
      <c r="E53" s="9"/>
      <c r="F53" s="9"/>
      <c r="G53" s="9"/>
      <c r="H53" s="9"/>
      <c r="I53" s="9"/>
      <c r="J53" s="9"/>
      <c r="K53" s="9"/>
      <c r="L53" s="9"/>
      <c r="M53" s="9">
        <v>3459</v>
      </c>
      <c r="N53" s="9">
        <v>10878</v>
      </c>
      <c r="O53" s="9">
        <v>29520</v>
      </c>
      <c r="P53" s="9">
        <v>58917</v>
      </c>
      <c r="Q53" s="9">
        <v>72884</v>
      </c>
      <c r="R53" s="9">
        <v>94699</v>
      </c>
      <c r="S53" s="9">
        <v>109827</v>
      </c>
    </row>
    <row r="54" spans="1:19">
      <c r="A54" t="s">
        <v>34</v>
      </c>
      <c r="B54" s="9"/>
      <c r="C54" s="9"/>
      <c r="D54" s="9"/>
      <c r="E54" s="9"/>
      <c r="F54" s="9"/>
      <c r="G54" s="9"/>
      <c r="H54" s="9">
        <v>453</v>
      </c>
      <c r="I54" s="9">
        <v>1465</v>
      </c>
      <c r="J54" s="9">
        <v>2617</v>
      </c>
      <c r="K54" s="9">
        <v>2422</v>
      </c>
      <c r="L54" s="9">
        <v>1959.5</v>
      </c>
      <c r="M54" s="9">
        <v>1497</v>
      </c>
      <c r="N54" s="9">
        <v>2559</v>
      </c>
      <c r="O54" s="9">
        <v>7424</v>
      </c>
      <c r="P54" s="9">
        <v>12289</v>
      </c>
      <c r="Q54" s="9">
        <v>28247</v>
      </c>
      <c r="R54" s="9">
        <v>37419</v>
      </c>
      <c r="S54" s="9">
        <v>43000</v>
      </c>
    </row>
    <row r="55" spans="1:19">
      <c r="A55" t="s">
        <v>27</v>
      </c>
      <c r="B55" s="9"/>
      <c r="C55" s="9"/>
      <c r="D55" s="9"/>
      <c r="E55" s="9"/>
      <c r="F55" s="9"/>
      <c r="G55" s="9"/>
      <c r="H55" s="9"/>
      <c r="I55" s="9"/>
      <c r="J55" s="9"/>
      <c r="K55" s="9">
        <v>5140</v>
      </c>
      <c r="L55" s="9">
        <v>4964</v>
      </c>
      <c r="M55" s="9">
        <v>4788</v>
      </c>
      <c r="N55" s="9">
        <v>10429</v>
      </c>
      <c r="O55" s="9">
        <v>25685</v>
      </c>
      <c r="P55" s="9">
        <v>45430</v>
      </c>
      <c r="Q55" s="9">
        <v>43608</v>
      </c>
      <c r="R55" s="9">
        <v>49304</v>
      </c>
      <c r="S55" s="9">
        <v>62000</v>
      </c>
    </row>
    <row r="56" spans="1:19">
      <c r="A56" t="s">
        <v>10</v>
      </c>
      <c r="B56" s="9"/>
      <c r="C56" s="9"/>
      <c r="D56" s="9"/>
      <c r="E56" s="9"/>
      <c r="F56" s="9"/>
      <c r="G56" s="9"/>
      <c r="H56" s="9"/>
      <c r="I56" s="9"/>
      <c r="J56" s="9"/>
      <c r="K56" s="9"/>
      <c r="L56" s="9"/>
      <c r="M56" s="9"/>
      <c r="N56" s="9"/>
      <c r="O56" s="9"/>
      <c r="P56" s="9">
        <v>11897</v>
      </c>
      <c r="Q56" s="9">
        <v>21789</v>
      </c>
      <c r="R56" s="9">
        <v>47742.666666666664</v>
      </c>
      <c r="S56" s="9">
        <v>126889</v>
      </c>
    </row>
    <row r="57" spans="1:19">
      <c r="A57" t="s">
        <v>37</v>
      </c>
      <c r="B57" s="9"/>
      <c r="C57" s="9"/>
      <c r="D57" s="9"/>
      <c r="E57" s="9"/>
      <c r="F57" s="9"/>
      <c r="G57" s="9"/>
      <c r="H57" s="9"/>
      <c r="I57" s="9"/>
      <c r="J57" s="9"/>
      <c r="K57" s="9"/>
      <c r="L57" s="9"/>
      <c r="M57" s="9"/>
      <c r="N57" s="9">
        <v>10447</v>
      </c>
      <c r="O57" s="9">
        <v>27335</v>
      </c>
      <c r="P57" s="9">
        <v>32447</v>
      </c>
      <c r="Q57" s="9">
        <v>33751</v>
      </c>
      <c r="R57" s="9">
        <v>40203</v>
      </c>
      <c r="S57" s="9">
        <v>38000</v>
      </c>
    </row>
    <row r="58" spans="1:19">
      <c r="A58" t="s">
        <v>44</v>
      </c>
      <c r="B58" s="9"/>
      <c r="C58" s="9"/>
      <c r="D58" s="9"/>
      <c r="E58" s="9"/>
      <c r="F58" s="9"/>
      <c r="G58" s="9"/>
      <c r="H58" s="9"/>
      <c r="I58" s="9"/>
      <c r="J58" s="9"/>
      <c r="K58" s="9"/>
      <c r="L58" s="9"/>
      <c r="M58" s="9"/>
      <c r="N58" s="9"/>
      <c r="O58" s="9"/>
      <c r="P58" s="9">
        <v>13296</v>
      </c>
      <c r="Q58" s="9">
        <v>20116</v>
      </c>
      <c r="R58" s="9">
        <v>20116</v>
      </c>
      <c r="S58" s="9">
        <v>26000</v>
      </c>
    </row>
    <row r="59" spans="1:19">
      <c r="A59" t="s">
        <v>30</v>
      </c>
      <c r="B59" s="9"/>
      <c r="C59" s="9"/>
      <c r="D59" s="9"/>
      <c r="E59" s="9"/>
      <c r="F59" s="9"/>
      <c r="G59" s="9"/>
      <c r="H59" s="9"/>
      <c r="I59" s="9"/>
      <c r="J59" s="9"/>
      <c r="K59" s="9"/>
      <c r="L59" s="9"/>
      <c r="M59" s="9"/>
      <c r="N59" s="9"/>
      <c r="O59" s="9"/>
      <c r="P59" s="9"/>
      <c r="Q59" s="9"/>
      <c r="R59" s="9">
        <v>14861</v>
      </c>
      <c r="S59" s="9">
        <v>54000</v>
      </c>
    </row>
    <row r="60" spans="1:19">
      <c r="A60" t="s">
        <v>80</v>
      </c>
      <c r="B60" s="9"/>
      <c r="C60" s="9"/>
      <c r="D60" s="9">
        <v>229.25040000000001</v>
      </c>
      <c r="E60" s="9">
        <v>169</v>
      </c>
      <c r="F60" s="9">
        <v>332</v>
      </c>
      <c r="G60" s="9">
        <v>1100</v>
      </c>
      <c r="H60" s="9">
        <v>445</v>
      </c>
      <c r="I60" s="9">
        <v>1921</v>
      </c>
      <c r="J60" s="9">
        <v>13058</v>
      </c>
      <c r="K60" s="9">
        <v>10550</v>
      </c>
      <c r="L60" s="9">
        <v>15081</v>
      </c>
      <c r="M60" s="9">
        <v>19612</v>
      </c>
      <c r="N60" s="9">
        <v>19866</v>
      </c>
      <c r="O60" s="9">
        <v>29108.5</v>
      </c>
      <c r="P60" s="9">
        <v>24395</v>
      </c>
      <c r="Q60" s="9">
        <v>35310</v>
      </c>
      <c r="R60" s="9">
        <v>87999.333333333343</v>
      </c>
      <c r="S60" s="9">
        <v>79837</v>
      </c>
    </row>
    <row r="61" spans="1:19">
      <c r="A61" t="s">
        <v>9</v>
      </c>
      <c r="B61" s="9"/>
      <c r="C61" s="9"/>
      <c r="D61" s="9">
        <v>9561.2215999999989</v>
      </c>
      <c r="E61" s="9">
        <v>8270</v>
      </c>
      <c r="F61" s="9">
        <v>18306</v>
      </c>
      <c r="G61" s="9">
        <v>20400</v>
      </c>
      <c r="H61" s="9">
        <v>17358</v>
      </c>
      <c r="I61" s="9">
        <v>41521</v>
      </c>
      <c r="J61" s="9">
        <v>50738</v>
      </c>
      <c r="K61" s="9">
        <v>44592</v>
      </c>
      <c r="L61" s="9">
        <v>55331.5</v>
      </c>
      <c r="M61" s="9">
        <v>66071</v>
      </c>
      <c r="N61" s="9">
        <v>102295</v>
      </c>
      <c r="O61" s="9">
        <v>110590</v>
      </c>
      <c r="P61" s="9">
        <v>118079</v>
      </c>
      <c r="Q61" s="9">
        <v>143590</v>
      </c>
      <c r="R61" s="9">
        <v>155065</v>
      </c>
      <c r="S61" s="9">
        <v>193104</v>
      </c>
    </row>
    <row r="62" spans="1:19">
      <c r="A62" t="s">
        <v>81</v>
      </c>
      <c r="B62" s="9"/>
      <c r="C62" s="9"/>
      <c r="D62" s="9">
        <v>591.2056</v>
      </c>
      <c r="E62" s="9">
        <v>425</v>
      </c>
      <c r="F62" s="9">
        <v>197</v>
      </c>
      <c r="G62" s="9">
        <v>795</v>
      </c>
      <c r="H62" s="9">
        <v>1330</v>
      </c>
      <c r="I62" s="9">
        <v>5254</v>
      </c>
      <c r="J62" s="9">
        <v>8520</v>
      </c>
      <c r="K62" s="9">
        <v>8916</v>
      </c>
      <c r="L62" s="9">
        <v>9892</v>
      </c>
      <c r="M62" s="9">
        <v>10868</v>
      </c>
      <c r="N62" s="9">
        <v>22199</v>
      </c>
      <c r="O62" s="9">
        <v>21070</v>
      </c>
      <c r="P62" s="9">
        <v>48563</v>
      </c>
      <c r="Q62" s="9">
        <v>34518</v>
      </c>
      <c r="R62" s="9">
        <v>76403</v>
      </c>
      <c r="S62" s="9">
        <v>149573</v>
      </c>
    </row>
    <row r="63" spans="1:19">
      <c r="A63" t="s">
        <v>82</v>
      </c>
      <c r="B63" s="9"/>
      <c r="C63" s="9"/>
      <c r="D63" s="9">
        <v>1849.4684</v>
      </c>
      <c r="E63" s="9">
        <v>1823</v>
      </c>
      <c r="F63" s="9">
        <v>732</v>
      </c>
      <c r="G63" s="9">
        <v>5836</v>
      </c>
      <c r="H63" s="9">
        <v>372</v>
      </c>
      <c r="I63" s="9">
        <v>3147</v>
      </c>
      <c r="J63" s="9">
        <v>6079</v>
      </c>
      <c r="K63" s="9">
        <v>6259</v>
      </c>
      <c r="L63" s="9">
        <v>5540</v>
      </c>
      <c r="M63" s="9">
        <v>4821</v>
      </c>
      <c r="N63" s="9">
        <v>6527</v>
      </c>
      <c r="O63" s="9">
        <v>20950</v>
      </c>
      <c r="P63" s="9">
        <v>4166</v>
      </c>
      <c r="Q63" s="9">
        <v>4512</v>
      </c>
      <c r="R63" s="9">
        <v>8868</v>
      </c>
      <c r="S63" s="9">
        <v>13898</v>
      </c>
    </row>
    <row r="64" spans="1:19">
      <c r="A64" t="s">
        <v>83</v>
      </c>
      <c r="B64" s="9">
        <v>124846</v>
      </c>
      <c r="C64" s="9">
        <v>3149</v>
      </c>
      <c r="D64" s="9">
        <v>3513</v>
      </c>
      <c r="E64" s="9">
        <v>5106</v>
      </c>
      <c r="F64" s="9">
        <v>5327</v>
      </c>
      <c r="G64" s="9">
        <v>4992</v>
      </c>
      <c r="H64" s="9">
        <v>4823</v>
      </c>
      <c r="I64" s="9">
        <v>339091</v>
      </c>
      <c r="J64" s="9">
        <v>230198</v>
      </c>
      <c r="K64" s="9">
        <v>162619</v>
      </c>
      <c r="L64" s="9">
        <v>296688.5</v>
      </c>
      <c r="M64" s="9">
        <v>430758</v>
      </c>
      <c r="N64" s="9">
        <v>163405</v>
      </c>
      <c r="O64" s="9">
        <v>224867</v>
      </c>
      <c r="P64" s="9">
        <v>938</v>
      </c>
      <c r="Q64" s="9">
        <v>3247</v>
      </c>
      <c r="R64" s="9">
        <v>41993</v>
      </c>
      <c r="S64" s="9">
        <v>106</v>
      </c>
    </row>
    <row r="74" spans="4:19">
      <c r="D74" s="11"/>
      <c r="E74" s="11"/>
      <c r="F74" s="11"/>
      <c r="G74" s="11"/>
      <c r="H74" s="11"/>
      <c r="I74" s="11"/>
      <c r="J74" s="11"/>
      <c r="K74" s="11"/>
      <c r="L74" s="11"/>
      <c r="M74" s="11"/>
      <c r="N74" s="11"/>
      <c r="O74" s="11"/>
      <c r="P74" s="11"/>
      <c r="Q74" s="11"/>
      <c r="R74" s="11"/>
      <c r="S74" s="11"/>
    </row>
  </sheetData>
  <phoneticPr fontId="2" type="noConversion"/>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
  <sheetViews>
    <sheetView workbookViewId="0"/>
  </sheetViews>
  <sheetFormatPr baseColWidth="10" defaultColWidth="8.83203125" defaultRowHeight="12" x14ac:dyDescent="0"/>
  <sheetData>
    <row r="1" spans="1:5">
      <c r="A1" s="1" t="s">
        <v>51</v>
      </c>
      <c r="B1" s="1">
        <v>2011</v>
      </c>
      <c r="C1" s="1">
        <v>2012</v>
      </c>
      <c r="D1" s="1">
        <v>2013</v>
      </c>
      <c r="E1" s="6">
        <v>2014</v>
      </c>
    </row>
    <row r="2" spans="1:5">
      <c r="A2" s="2" t="s">
        <v>4</v>
      </c>
      <c r="B2" s="7">
        <v>0.64299828317838748</v>
      </c>
      <c r="C2" s="7">
        <v>0.64829560992873581</v>
      </c>
      <c r="D2" s="7">
        <v>0.60096538055813054</v>
      </c>
      <c r="E2" s="7">
        <v>0.60138806017021007</v>
      </c>
    </row>
  </sheetData>
  <phoneticPr fontId="2" type="noConversion"/>
  <pageMargins left="0.75" right="0.75" top="1" bottom="1" header="0.5" footer="0.5"/>
  <headerFooter alignWithMargins="0"/>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
  <sheetViews>
    <sheetView workbookViewId="0"/>
  </sheetViews>
  <sheetFormatPr baseColWidth="10" defaultColWidth="8.83203125" defaultRowHeight="12" x14ac:dyDescent="0"/>
  <sheetData>
    <row r="1" spans="1:5">
      <c r="A1" s="1" t="s">
        <v>51</v>
      </c>
      <c r="B1" s="1">
        <v>2011</v>
      </c>
      <c r="C1" s="1">
        <v>2012</v>
      </c>
      <c r="D1" s="1">
        <v>2013</v>
      </c>
      <c r="E1" s="6">
        <v>2014</v>
      </c>
    </row>
    <row r="2" spans="1:5">
      <c r="A2" s="2" t="s">
        <v>55</v>
      </c>
      <c r="B2" s="7">
        <v>0.54420005830714913</v>
      </c>
      <c r="C2" s="7">
        <v>0.51799301835497003</v>
      </c>
      <c r="D2" s="7">
        <v>0.52744302017069977</v>
      </c>
      <c r="E2" s="7">
        <v>0.50403542379800903</v>
      </c>
    </row>
  </sheetData>
  <phoneticPr fontId="2" type="noConversion"/>
  <pageMargins left="0.75" right="0.75" top="1" bottom="1" header="0.5" footer="0.5"/>
  <headerFooter alignWithMargins="0"/>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
  <sheetViews>
    <sheetView workbookViewId="0"/>
  </sheetViews>
  <sheetFormatPr baseColWidth="10" defaultColWidth="8.83203125" defaultRowHeight="12" x14ac:dyDescent="0"/>
  <sheetData>
    <row r="1" spans="2:6">
      <c r="B1" t="s">
        <v>107</v>
      </c>
    </row>
    <row r="2" spans="2:6">
      <c r="C2">
        <v>2011</v>
      </c>
      <c r="D2">
        <v>2012</v>
      </c>
      <c r="E2">
        <v>2013</v>
      </c>
      <c r="F2">
        <v>2014</v>
      </c>
    </row>
    <row r="3" spans="2:6">
      <c r="B3" t="s">
        <v>106</v>
      </c>
      <c r="C3" s="12">
        <v>8.0852580091347867E-2</v>
      </c>
      <c r="D3" s="12">
        <v>8.1575857021057546E-2</v>
      </c>
      <c r="E3" s="12">
        <v>8.1609820030048269E-2</v>
      </c>
      <c r="F3" s="12">
        <v>8.2467104230129068E-2</v>
      </c>
    </row>
  </sheetData>
  <phoneticPr fontId="2" type="noConversion"/>
  <pageMargins left="0.75" right="0.75" top="1" bottom="1" header="0.5" footer="0.5"/>
  <headerFooter alignWithMargins="0"/>
  <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
  <sheetViews>
    <sheetView workbookViewId="0"/>
  </sheetViews>
  <sheetFormatPr baseColWidth="10" defaultColWidth="8.83203125" defaultRowHeight="12" x14ac:dyDescent="0"/>
  <sheetData>
    <row r="1" spans="1:5">
      <c r="A1" s="1" t="s">
        <v>51</v>
      </c>
      <c r="B1" s="1">
        <v>2011</v>
      </c>
      <c r="C1" s="1">
        <v>2012</v>
      </c>
      <c r="D1" s="1">
        <v>2013</v>
      </c>
      <c r="E1" s="6">
        <v>2014</v>
      </c>
    </row>
    <row r="2" spans="1:5">
      <c r="A2" s="2" t="s">
        <v>5</v>
      </c>
      <c r="B2" s="8">
        <v>0.48103398011078358</v>
      </c>
      <c r="C2" s="8">
        <v>0.48903688689413322</v>
      </c>
      <c r="D2" s="8">
        <v>0.47469871815362974</v>
      </c>
      <c r="E2" s="8">
        <v>0.4726313475489119</v>
      </c>
    </row>
  </sheetData>
  <phoneticPr fontId="2" type="noConversion"/>
  <pageMargins left="0.75" right="0.75" top="1" bottom="1" header="0.5" footer="0.5"/>
  <headerFooter alignWithMargins="0"/>
  <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
  <sheetViews>
    <sheetView workbookViewId="0"/>
  </sheetViews>
  <sheetFormatPr baseColWidth="10" defaultColWidth="8.83203125" defaultRowHeight="12" x14ac:dyDescent="0"/>
  <sheetData>
    <row r="1" spans="1:5">
      <c r="A1" s="1" t="s">
        <v>51</v>
      </c>
      <c r="B1" s="1">
        <v>2011</v>
      </c>
      <c r="C1" s="1">
        <v>2012</v>
      </c>
      <c r="D1" s="1">
        <v>2013</v>
      </c>
      <c r="E1" s="6">
        <v>2014</v>
      </c>
    </row>
    <row r="2" spans="1:5">
      <c r="A2" s="2" t="s">
        <v>52</v>
      </c>
      <c r="B2" s="8">
        <v>0.35308218068737646</v>
      </c>
      <c r="C2" s="8">
        <v>0.31690877209915863</v>
      </c>
      <c r="D2" s="8">
        <v>0.30527762682607168</v>
      </c>
      <c r="E2" s="8">
        <v>0.30775994724115191</v>
      </c>
    </row>
  </sheetData>
  <phoneticPr fontId="2" type="noConversion"/>
  <pageMargins left="0.75" right="0.75" top="1" bottom="1" header="0.5" footer="0.5"/>
  <headerFooter alignWithMargins="0"/>
  <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
  <sheetViews>
    <sheetView workbookViewId="0"/>
  </sheetViews>
  <sheetFormatPr baseColWidth="10" defaultColWidth="8.83203125" defaultRowHeight="12" x14ac:dyDescent="0"/>
  <sheetData>
    <row r="1" spans="1:5">
      <c r="A1" s="1" t="s">
        <v>51</v>
      </c>
      <c r="B1" s="1">
        <v>2011</v>
      </c>
      <c r="C1" s="1">
        <v>2012</v>
      </c>
      <c r="D1" s="1">
        <v>2013</v>
      </c>
      <c r="E1" s="6">
        <v>2014</v>
      </c>
    </row>
    <row r="2" spans="1:5">
      <c r="A2" s="6" t="s">
        <v>64</v>
      </c>
      <c r="B2" s="8">
        <v>0.23160895338667359</v>
      </c>
      <c r="C2" s="8">
        <v>0.23325772565674116</v>
      </c>
      <c r="D2" s="8">
        <v>0.23495189080331172</v>
      </c>
      <c r="E2" s="8">
        <v>0.21354771849386051</v>
      </c>
    </row>
  </sheetData>
  <phoneticPr fontId="2" type="noConversion"/>
  <pageMargins left="0.75" right="0.75" top="1" bottom="1" header="0.5" footer="0.5"/>
  <headerFooter alignWithMargins="0"/>
  <drawing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
  <sheetViews>
    <sheetView workbookViewId="0"/>
  </sheetViews>
  <sheetFormatPr baseColWidth="10" defaultColWidth="8.83203125" defaultRowHeight="12" x14ac:dyDescent="0"/>
  <sheetData>
    <row r="1" spans="1:5">
      <c r="A1" s="1" t="s">
        <v>51</v>
      </c>
      <c r="B1" s="1">
        <v>2011</v>
      </c>
      <c r="C1" s="1">
        <v>2012</v>
      </c>
      <c r="D1" s="1">
        <v>2013</v>
      </c>
      <c r="E1" s="6">
        <v>2014</v>
      </c>
    </row>
    <row r="2" spans="1:5">
      <c r="A2" s="2" t="s">
        <v>56</v>
      </c>
      <c r="B2" s="7">
        <v>0.26724110006154644</v>
      </c>
      <c r="C2" s="7">
        <v>0.26382253108762443</v>
      </c>
      <c r="D2" s="7">
        <v>0.27970463190870443</v>
      </c>
      <c r="E2" s="7">
        <v>0.29676852055396791</v>
      </c>
    </row>
  </sheetData>
  <phoneticPr fontId="2" type="noConversion"/>
  <pageMargins left="0.75" right="0.75" top="1" bottom="1" header="0.5" footer="0.5"/>
  <headerFooter alignWithMargins="0"/>
  <drawing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
  <sheetViews>
    <sheetView workbookViewId="0"/>
  </sheetViews>
  <sheetFormatPr baseColWidth="10" defaultColWidth="8.83203125" defaultRowHeight="12" x14ac:dyDescent="0"/>
  <sheetData>
    <row r="1" spans="1:5">
      <c r="A1" s="1" t="s">
        <v>51</v>
      </c>
      <c r="B1" s="1">
        <v>2011</v>
      </c>
      <c r="C1" s="1">
        <v>2012</v>
      </c>
      <c r="D1" s="1">
        <v>2013</v>
      </c>
      <c r="E1" s="6">
        <v>2014</v>
      </c>
    </row>
    <row r="2" spans="1:5">
      <c r="A2" s="2" t="s">
        <v>9</v>
      </c>
      <c r="B2" s="7">
        <v>0.30611253279777134</v>
      </c>
      <c r="C2" s="7">
        <v>0.34908225150008848</v>
      </c>
      <c r="D2" s="7">
        <v>0.31806412428475528</v>
      </c>
      <c r="E2" s="7">
        <v>0.29362811292905822</v>
      </c>
    </row>
  </sheetData>
  <phoneticPr fontId="2" type="noConversion"/>
  <pageMargins left="0.75" right="0.75" top="1" bottom="1" header="0.5" footer="0.5"/>
  <headerFooter alignWithMargins="0"/>
  <drawing r:id="rId1"/>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heetViews>
  <sheetFormatPr baseColWidth="10" defaultColWidth="8.83203125" defaultRowHeight="12" x14ac:dyDescent="0"/>
  <cols>
    <col min="2" max="2" width="13.33203125" customWidth="1"/>
  </cols>
  <sheetData>
    <row r="1" spans="1:2">
      <c r="A1" t="s">
        <v>174</v>
      </c>
    </row>
    <row r="2" spans="1:2">
      <c r="A2" t="s">
        <v>125</v>
      </c>
      <c r="B2" s="16">
        <v>1790000</v>
      </c>
    </row>
    <row r="3" spans="1:2">
      <c r="A3" t="s">
        <v>127</v>
      </c>
      <c r="B3" s="16">
        <v>1561000</v>
      </c>
    </row>
    <row r="4" spans="1:2">
      <c r="A4" t="s">
        <v>128</v>
      </c>
      <c r="B4" s="16">
        <v>811000</v>
      </c>
    </row>
    <row r="5" spans="1:2">
      <c r="A5" t="s">
        <v>126</v>
      </c>
      <c r="B5" s="16">
        <v>767000</v>
      </c>
    </row>
  </sheetData>
  <phoneticPr fontId="2" type="noConversion"/>
  <pageMargins left="0.75" right="0.75" top="1" bottom="1" header="0.5" footer="0.5"/>
  <headerFooter alignWithMargins="0"/>
  <drawing r:id="rId1"/>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2"/>
  <sheetViews>
    <sheetView workbookViewId="0"/>
  </sheetViews>
  <sheetFormatPr baseColWidth="10" defaultColWidth="8.83203125" defaultRowHeight="12" x14ac:dyDescent="0"/>
  <sheetData>
    <row r="1" spans="2:3">
      <c r="B1" t="s">
        <v>133</v>
      </c>
    </row>
    <row r="3" spans="2:3">
      <c r="B3" t="s">
        <v>2</v>
      </c>
      <c r="C3" s="16">
        <v>756000</v>
      </c>
    </row>
    <row r="4" spans="2:3">
      <c r="B4" t="s">
        <v>1</v>
      </c>
      <c r="C4" s="16">
        <v>329000</v>
      </c>
    </row>
    <row r="5" spans="2:3">
      <c r="B5" t="s">
        <v>4</v>
      </c>
      <c r="C5" s="16">
        <v>313000</v>
      </c>
    </row>
    <row r="6" spans="2:3">
      <c r="B6" t="s">
        <v>3</v>
      </c>
      <c r="C6" s="16">
        <v>185000</v>
      </c>
    </row>
    <row r="7" spans="2:3">
      <c r="B7" t="s">
        <v>19</v>
      </c>
      <c r="C7" s="16">
        <v>154000</v>
      </c>
    </row>
    <row r="8" spans="2:3">
      <c r="B8" t="s">
        <v>21</v>
      </c>
      <c r="C8" s="16">
        <v>117000</v>
      </c>
    </row>
    <row r="9" spans="2:3">
      <c r="B9" t="s">
        <v>15</v>
      </c>
      <c r="C9" s="16">
        <v>124000</v>
      </c>
    </row>
    <row r="10" spans="2:3">
      <c r="B10" t="s">
        <v>11</v>
      </c>
      <c r="C10" s="16">
        <v>117000</v>
      </c>
    </row>
    <row r="11" spans="2:3">
      <c r="B11" t="s">
        <v>140</v>
      </c>
      <c r="C11" s="16">
        <v>134000</v>
      </c>
    </row>
    <row r="12" spans="2:3">
      <c r="B12" t="s">
        <v>9</v>
      </c>
      <c r="C12" s="16">
        <v>114000</v>
      </c>
    </row>
  </sheetData>
  <phoneticPr fontId="2" type="noConversion"/>
  <pageMargins left="0.75" right="0.75" top="1" bottom="1" header="0.5" footer="0.5"/>
  <headerFooter alignWithMargins="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workbookViewId="0"/>
  </sheetViews>
  <sheetFormatPr baseColWidth="10" defaultColWidth="8.83203125" defaultRowHeight="12" x14ac:dyDescent="0"/>
  <cols>
    <col min="2" max="2" width="9.1640625" bestFit="1" customWidth="1"/>
    <col min="3" max="5" width="9" bestFit="1" customWidth="1"/>
    <col min="6" max="6" width="14.1640625" customWidth="1"/>
    <col min="7" max="19" width="9.1640625" bestFit="1" customWidth="1"/>
  </cols>
  <sheetData>
    <row r="1" spans="1:19">
      <c r="A1" t="s">
        <v>84</v>
      </c>
      <c r="B1">
        <v>1841</v>
      </c>
      <c r="C1">
        <v>1851</v>
      </c>
      <c r="D1">
        <v>1861</v>
      </c>
      <c r="E1">
        <v>1871</v>
      </c>
      <c r="F1">
        <v>1881</v>
      </c>
      <c r="G1">
        <v>1891</v>
      </c>
      <c r="H1">
        <v>1901</v>
      </c>
      <c r="I1">
        <v>1911</v>
      </c>
      <c r="J1">
        <v>1921</v>
      </c>
      <c r="K1">
        <v>1931</v>
      </c>
      <c r="L1">
        <v>1941</v>
      </c>
      <c r="M1">
        <v>1951</v>
      </c>
      <c r="N1">
        <v>1961</v>
      </c>
      <c r="O1">
        <v>1971</v>
      </c>
      <c r="P1">
        <v>1981</v>
      </c>
      <c r="Q1">
        <v>1991</v>
      </c>
      <c r="R1">
        <v>2001</v>
      </c>
      <c r="S1">
        <v>2011</v>
      </c>
    </row>
    <row r="2" spans="1:19">
      <c r="A2" t="s">
        <v>171</v>
      </c>
      <c r="B2">
        <v>0.90800820967321882</v>
      </c>
      <c r="C2">
        <v>0.52535624519398239</v>
      </c>
      <c r="D2">
        <v>0.74652426930251214</v>
      </c>
      <c r="E2">
        <v>0.89811080609585259</v>
      </c>
      <c r="F2">
        <v>1.0087373912874893</v>
      </c>
      <c r="G2">
        <v>1.1478322203239102</v>
      </c>
      <c r="H2">
        <v>1.4207507221767297</v>
      </c>
      <c r="I2">
        <v>1.4595386354167268</v>
      </c>
      <c r="J2">
        <v>2.6158476301495126</v>
      </c>
      <c r="K2">
        <v>1.6284634141882162</v>
      </c>
      <c r="L2">
        <v>2.3493475576953511</v>
      </c>
      <c r="M2">
        <v>3.0103387208287464</v>
      </c>
      <c r="N2">
        <v>3.411968030819502</v>
      </c>
      <c r="O2">
        <v>4.8158490392663458</v>
      </c>
      <c r="P2">
        <v>5.1392004292405886</v>
      </c>
      <c r="Q2">
        <v>5.7450303472056135</v>
      </c>
      <c r="R2">
        <v>7.5332559878062328</v>
      </c>
      <c r="S2">
        <v>12.084264448301294</v>
      </c>
    </row>
    <row r="3" spans="1:19">
      <c r="A3" t="s">
        <v>172</v>
      </c>
      <c r="B3">
        <v>99.091991790326787</v>
      </c>
      <c r="C3">
        <v>99.474643754806024</v>
      </c>
      <c r="D3">
        <v>99.253475730697488</v>
      </c>
      <c r="E3">
        <v>99.101889193904142</v>
      </c>
      <c r="F3">
        <v>98.991262608712518</v>
      </c>
      <c r="G3">
        <v>98.852167779676094</v>
      </c>
      <c r="H3">
        <v>98.579249277823266</v>
      </c>
      <c r="I3">
        <v>98.54046136458328</v>
      </c>
      <c r="J3">
        <v>97.384152369850483</v>
      </c>
      <c r="K3">
        <v>98.371536585811782</v>
      </c>
      <c r="L3">
        <v>97.650652442304647</v>
      </c>
      <c r="M3">
        <v>96.989661279171258</v>
      </c>
      <c r="N3">
        <v>96.588031969180491</v>
      </c>
      <c r="O3">
        <v>95.18415096073366</v>
      </c>
      <c r="P3">
        <v>94.860799570759411</v>
      </c>
      <c r="Q3">
        <v>94.254969652794387</v>
      </c>
      <c r="R3">
        <v>92.466744012193772</v>
      </c>
      <c r="S3">
        <v>87.915735551698702</v>
      </c>
    </row>
    <row r="37" spans="1:1" ht="18">
      <c r="A37" s="13"/>
    </row>
  </sheetData>
  <phoneticPr fontId="2" type="noConversion"/>
  <pageMargins left="0.75" right="0.75" top="1" bottom="1" header="0.5" footer="0.5"/>
  <pageSetup paperSize="9" orientation="portrait" horizontalDpi="4294967292" verticalDpi="4294967292"/>
  <headerFooter alignWithMargins="0"/>
  <drawing r:id="rId1"/>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0"/>
  <sheetViews>
    <sheetView workbookViewId="0"/>
  </sheetViews>
  <sheetFormatPr baseColWidth="10" defaultColWidth="8.83203125" defaultRowHeight="12" x14ac:dyDescent="0"/>
  <sheetData>
    <row r="1" spans="2:3">
      <c r="B1" t="s">
        <v>40</v>
      </c>
      <c r="C1" s="10">
        <v>0.94117647058823528</v>
      </c>
    </row>
    <row r="2" spans="2:3">
      <c r="B2" t="s">
        <v>13</v>
      </c>
      <c r="C2" s="10">
        <v>0.86923076923076925</v>
      </c>
    </row>
    <row r="3" spans="2:3">
      <c r="B3" t="s">
        <v>31</v>
      </c>
      <c r="C3" s="10">
        <v>0.82352941176470584</v>
      </c>
    </row>
    <row r="4" spans="2:3">
      <c r="B4" t="s">
        <v>39</v>
      </c>
      <c r="C4" s="10">
        <v>0.80645161290322576</v>
      </c>
    </row>
    <row r="5" spans="2:3">
      <c r="B5" t="s">
        <v>37</v>
      </c>
      <c r="C5" s="10">
        <v>0.78260869565217395</v>
      </c>
    </row>
    <row r="6" spans="2:3">
      <c r="B6" t="s">
        <v>21</v>
      </c>
      <c r="C6" s="10">
        <v>4.7244094488188976E-2</v>
      </c>
    </row>
    <row r="7" spans="2:3">
      <c r="B7" t="s">
        <v>19</v>
      </c>
      <c r="C7" s="10">
        <v>4.7058823529411764E-2</v>
      </c>
    </row>
    <row r="8" spans="2:3">
      <c r="B8" t="s">
        <v>2</v>
      </c>
      <c r="C8" s="10">
        <v>3.7926675094816689E-2</v>
      </c>
    </row>
    <row r="9" spans="2:3">
      <c r="B9" t="s">
        <v>151</v>
      </c>
      <c r="C9" s="10">
        <v>1.9607843137254902E-2</v>
      </c>
    </row>
    <row r="10" spans="2:3">
      <c r="B10" t="s">
        <v>140</v>
      </c>
      <c r="C10" s="10">
        <v>1.4598540145985401E-2</v>
      </c>
    </row>
  </sheetData>
  <phoneticPr fontId="2" type="noConversion"/>
  <pageMargins left="0.75" right="0.75" top="1" bottom="1" header="0.5" footer="0.5"/>
  <headerFooter alignWithMargins="0"/>
  <drawing r:id="rId1"/>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90"/>
  <sheetViews>
    <sheetView workbookViewId="0"/>
  </sheetViews>
  <sheetFormatPr baseColWidth="10" defaultColWidth="11.5" defaultRowHeight="12" x14ac:dyDescent="0"/>
  <cols>
    <col min="2" max="2" width="13.1640625" bestFit="1" customWidth="1"/>
  </cols>
  <sheetData>
    <row r="1" spans="2:6">
      <c r="B1" t="s">
        <v>107</v>
      </c>
    </row>
    <row r="2" spans="2:6">
      <c r="C2">
        <v>2011</v>
      </c>
      <c r="D2">
        <v>2012</v>
      </c>
      <c r="E2">
        <v>2013</v>
      </c>
      <c r="F2">
        <v>2014</v>
      </c>
    </row>
    <row r="3" spans="2:6">
      <c r="B3" t="s">
        <v>105</v>
      </c>
      <c r="C3" s="11">
        <v>4.0766415082115905E-2</v>
      </c>
      <c r="D3" s="11">
        <v>4.1970303878512943E-2</v>
      </c>
      <c r="E3" s="11">
        <v>4.2738867755650035E-2</v>
      </c>
      <c r="F3" s="11">
        <v>4.7498665326759414E-2</v>
      </c>
    </row>
    <row r="4" spans="2:6">
      <c r="B4" t="s">
        <v>92</v>
      </c>
      <c r="C4" s="11">
        <v>0.87838100482653625</v>
      </c>
      <c r="D4" s="11">
        <v>0.87646992584012995</v>
      </c>
      <c r="E4" s="11">
        <v>0.87510582221867261</v>
      </c>
      <c r="F4" s="11">
        <v>0.8695003611468769</v>
      </c>
    </row>
    <row r="5" spans="2:6">
      <c r="C5" s="11"/>
      <c r="D5" s="11"/>
      <c r="E5" s="11"/>
    </row>
    <row r="6" spans="2:6">
      <c r="B6" t="s">
        <v>88</v>
      </c>
      <c r="C6" s="11">
        <v>0.86665637184882061</v>
      </c>
      <c r="D6" s="11">
        <v>0.86539677672805315</v>
      </c>
      <c r="E6" s="11">
        <v>0.86351186853317108</v>
      </c>
      <c r="F6" s="11">
        <v>0.85762312993780465</v>
      </c>
    </row>
    <row r="7" spans="2:6">
      <c r="B7" t="s">
        <v>93</v>
      </c>
      <c r="C7" s="11"/>
      <c r="D7" s="11"/>
      <c r="E7" s="11"/>
    </row>
    <row r="8" spans="2:6">
      <c r="B8" t="s">
        <v>94</v>
      </c>
      <c r="C8" s="11">
        <v>0.95238095238095233</v>
      </c>
      <c r="D8" s="11">
        <v>0.95153846153846156</v>
      </c>
      <c r="E8" s="11">
        <v>0.94614209320091669</v>
      </c>
    </row>
    <row r="9" spans="2:6">
      <c r="B9" t="s">
        <v>95</v>
      </c>
      <c r="C9" s="11">
        <v>0.91998250983821606</v>
      </c>
      <c r="D9" s="11">
        <v>0.92200435729847496</v>
      </c>
      <c r="E9" s="11">
        <v>0.91737809289538419</v>
      </c>
    </row>
    <row r="10" spans="2:6">
      <c r="B10" t="s">
        <v>96</v>
      </c>
      <c r="C10" s="11">
        <v>0.91603343465045595</v>
      </c>
      <c r="D10" s="11">
        <v>0.91099377710729779</v>
      </c>
      <c r="E10" s="11">
        <v>0.91014601272931483</v>
      </c>
    </row>
    <row r="11" spans="2:6">
      <c r="B11" t="s">
        <v>97</v>
      </c>
      <c r="C11" s="11">
        <v>0.9027027027027027</v>
      </c>
      <c r="D11" s="11">
        <v>0.90530557421087976</v>
      </c>
      <c r="E11" s="11">
        <v>0.90405164737310773</v>
      </c>
    </row>
    <row r="12" spans="2:6">
      <c r="B12" t="s">
        <v>98</v>
      </c>
      <c r="C12" s="11">
        <v>0.88991674375578167</v>
      </c>
      <c r="D12" s="11">
        <v>0.88755760368663594</v>
      </c>
      <c r="E12" s="11">
        <v>0.88750229399889891</v>
      </c>
    </row>
    <row r="13" spans="2:6">
      <c r="B13" t="s">
        <v>99</v>
      </c>
      <c r="C13" s="11">
        <v>0.89246941237291055</v>
      </c>
      <c r="D13" s="11">
        <v>0.89146757679180888</v>
      </c>
      <c r="E13" s="11">
        <v>0.89226612630867952</v>
      </c>
    </row>
    <row r="14" spans="2:6">
      <c r="B14" t="s">
        <v>100</v>
      </c>
      <c r="C14" s="11">
        <v>0.63939471659399849</v>
      </c>
      <c r="D14" s="11">
        <v>0.64125332995052642</v>
      </c>
      <c r="E14" s="11">
        <v>0.63993473895582331</v>
      </c>
      <c r="F14" s="11">
        <v>0.63382613837965696</v>
      </c>
    </row>
    <row r="15" spans="2:6">
      <c r="B15" t="s">
        <v>101</v>
      </c>
      <c r="C15" s="11">
        <v>0.88729726530129038</v>
      </c>
      <c r="D15" s="11">
        <v>0.88287759652622932</v>
      </c>
      <c r="E15" s="11">
        <v>0.88180549092601213</v>
      </c>
    </row>
    <row r="16" spans="2:6">
      <c r="B16" t="s">
        <v>102</v>
      </c>
      <c r="C16" s="11">
        <v>0.92718539865513927</v>
      </c>
      <c r="D16" s="11">
        <v>0.92480916030534355</v>
      </c>
      <c r="E16" s="11">
        <v>0.9211822660098522</v>
      </c>
    </row>
    <row r="17" spans="1:8">
      <c r="C17" s="11"/>
      <c r="D17" s="11"/>
      <c r="E17" s="11"/>
    </row>
    <row r="18" spans="1:8">
      <c r="B18" t="s">
        <v>89</v>
      </c>
      <c r="C18" s="11">
        <v>0.94812583668005357</v>
      </c>
      <c r="D18" s="11">
        <v>0.94806924101198398</v>
      </c>
      <c r="E18" s="11">
        <v>0.94534614110632664</v>
      </c>
      <c r="F18" s="11">
        <v>0.94117647058823528</v>
      </c>
    </row>
    <row r="19" spans="1:8">
      <c r="B19" t="s">
        <v>87</v>
      </c>
      <c r="C19" s="11">
        <v>0.93410852713178294</v>
      </c>
      <c r="D19" s="11">
        <v>0.92759219926626757</v>
      </c>
      <c r="E19" s="11">
        <v>0.93169136040023093</v>
      </c>
      <c r="F19" s="11">
        <v>0.92743161094224924</v>
      </c>
    </row>
    <row r="20" spans="1:8">
      <c r="B20" t="s">
        <v>66</v>
      </c>
      <c r="C20" s="11">
        <v>0.94074902179988817</v>
      </c>
      <c r="D20" s="11">
        <v>0.93099610461880911</v>
      </c>
      <c r="E20" s="11">
        <v>0.93215664644236074</v>
      </c>
      <c r="F20" s="11">
        <v>0.93135639758374522</v>
      </c>
    </row>
    <row r="21" spans="1:8">
      <c r="B21" t="s">
        <v>103</v>
      </c>
      <c r="C21">
        <v>2517</v>
      </c>
      <c r="D21">
        <v>2609</v>
      </c>
      <c r="E21">
        <v>2674</v>
      </c>
      <c r="F21">
        <v>3025</v>
      </c>
    </row>
    <row r="22" spans="1:8">
      <c r="C22">
        <v>61742</v>
      </c>
      <c r="D22">
        <v>62163</v>
      </c>
      <c r="E22">
        <v>62566</v>
      </c>
      <c r="F22">
        <v>63686</v>
      </c>
    </row>
    <row r="23" spans="1:8">
      <c r="B23" t="s">
        <v>104</v>
      </c>
      <c r="C23">
        <v>4992</v>
      </c>
      <c r="D23">
        <v>5071</v>
      </c>
      <c r="E23">
        <v>5106</v>
      </c>
      <c r="F23">
        <v>5252</v>
      </c>
    </row>
    <row r="24" spans="1:8">
      <c r="B24" t="s">
        <v>106</v>
      </c>
      <c r="C24" s="12">
        <v>8.0852580091347867E-2</v>
      </c>
      <c r="D24" s="12">
        <v>8.1575857021057546E-2</v>
      </c>
      <c r="E24" s="12">
        <v>8.1609820030048269E-2</v>
      </c>
      <c r="F24" s="12">
        <v>8.2467104230129068E-2</v>
      </c>
    </row>
    <row r="26" spans="1:8">
      <c r="B26" t="s">
        <v>112</v>
      </c>
    </row>
    <row r="28" spans="1:8">
      <c r="A28" t="s">
        <v>108</v>
      </c>
      <c r="H28" t="s">
        <v>111</v>
      </c>
    </row>
    <row r="48" spans="1:8">
      <c r="A48" t="s">
        <v>109</v>
      </c>
      <c r="H48" t="s">
        <v>114</v>
      </c>
    </row>
    <row r="69" spans="1:8">
      <c r="A69" t="s">
        <v>110</v>
      </c>
      <c r="H69" t="s">
        <v>119</v>
      </c>
    </row>
    <row r="89" spans="1:46">
      <c r="A89" t="s">
        <v>125</v>
      </c>
      <c r="B89" s="16">
        <v>1790000</v>
      </c>
      <c r="D89" t="s">
        <v>131</v>
      </c>
      <c r="AT89" t="s">
        <v>129</v>
      </c>
    </row>
    <row r="90" spans="1:46">
      <c r="A90" t="s">
        <v>127</v>
      </c>
      <c r="B90" s="16">
        <v>1561000</v>
      </c>
      <c r="D90" t="s">
        <v>130</v>
      </c>
    </row>
    <row r="91" spans="1:46">
      <c r="A91" t="s">
        <v>128</v>
      </c>
      <c r="B91" s="16">
        <v>811000</v>
      </c>
    </row>
    <row r="92" spans="1:46">
      <c r="A92" t="s">
        <v>126</v>
      </c>
      <c r="B92" s="16">
        <v>767000</v>
      </c>
      <c r="C92" s="17" t="s">
        <v>132</v>
      </c>
      <c r="P92" t="s">
        <v>133</v>
      </c>
      <c r="R92" t="s">
        <v>134</v>
      </c>
      <c r="T92" t="s">
        <v>135</v>
      </c>
    </row>
    <row r="93" spans="1:46">
      <c r="R93" t="s">
        <v>136</v>
      </c>
      <c r="S93" t="s">
        <v>137</v>
      </c>
      <c r="T93" t="s">
        <v>136</v>
      </c>
      <c r="U93" t="s">
        <v>138</v>
      </c>
    </row>
    <row r="94" spans="1:46">
      <c r="P94" t="s">
        <v>2</v>
      </c>
      <c r="Q94" s="16">
        <f>T94*1000</f>
        <v>756000</v>
      </c>
      <c r="R94">
        <v>93</v>
      </c>
      <c r="S94">
        <v>14</v>
      </c>
      <c r="T94">
        <v>756</v>
      </c>
      <c r="U94">
        <v>39</v>
      </c>
    </row>
    <row r="95" spans="1:46">
      <c r="P95" t="s">
        <v>1</v>
      </c>
      <c r="Q95" s="16">
        <f t="shared" ref="Q95:Q103" si="0">T95*1000</f>
        <v>329000</v>
      </c>
      <c r="R95">
        <v>27</v>
      </c>
      <c r="S95">
        <v>7</v>
      </c>
      <c r="T95">
        <v>329</v>
      </c>
      <c r="U95">
        <v>25</v>
      </c>
    </row>
    <row r="96" spans="1:46">
      <c r="P96" t="s">
        <v>4</v>
      </c>
      <c r="Q96" s="16">
        <f t="shared" si="0"/>
        <v>313000</v>
      </c>
      <c r="R96" t="s">
        <v>139</v>
      </c>
      <c r="S96" t="s">
        <v>139</v>
      </c>
      <c r="T96">
        <v>313</v>
      </c>
      <c r="U96">
        <v>25</v>
      </c>
    </row>
    <row r="97" spans="16:21">
      <c r="P97" t="s">
        <v>3</v>
      </c>
      <c r="Q97" s="16">
        <f t="shared" si="0"/>
        <v>185000</v>
      </c>
      <c r="R97">
        <v>19</v>
      </c>
      <c r="S97">
        <v>6</v>
      </c>
      <c r="T97">
        <v>185</v>
      </c>
      <c r="U97">
        <v>19</v>
      </c>
    </row>
    <row r="98" spans="16:21">
      <c r="P98" t="s">
        <v>19</v>
      </c>
      <c r="Q98" s="16">
        <f t="shared" si="0"/>
        <v>154000</v>
      </c>
      <c r="R98">
        <v>16</v>
      </c>
      <c r="S98">
        <v>6</v>
      </c>
      <c r="T98">
        <v>154</v>
      </c>
      <c r="U98">
        <v>17</v>
      </c>
    </row>
    <row r="99" spans="16:21">
      <c r="P99" t="s">
        <v>21</v>
      </c>
      <c r="Q99" s="16">
        <f t="shared" si="0"/>
        <v>117000</v>
      </c>
      <c r="R99">
        <v>15</v>
      </c>
      <c r="S99">
        <v>5</v>
      </c>
      <c r="T99">
        <v>117</v>
      </c>
      <c r="U99">
        <v>15</v>
      </c>
    </row>
    <row r="100" spans="16:21">
      <c r="P100" t="s">
        <v>15</v>
      </c>
      <c r="Q100" s="16">
        <f t="shared" si="0"/>
        <v>124000</v>
      </c>
      <c r="R100">
        <v>15</v>
      </c>
      <c r="S100">
        <v>5</v>
      </c>
      <c r="T100">
        <v>124</v>
      </c>
      <c r="U100">
        <v>16</v>
      </c>
    </row>
    <row r="101" spans="16:21">
      <c r="P101" t="s">
        <v>11</v>
      </c>
      <c r="Q101" s="16">
        <f t="shared" si="0"/>
        <v>117000</v>
      </c>
      <c r="R101">
        <v>16</v>
      </c>
      <c r="S101">
        <v>6</v>
      </c>
      <c r="T101">
        <v>117</v>
      </c>
      <c r="U101">
        <v>15</v>
      </c>
    </row>
    <row r="102" spans="16:21">
      <c r="P102" t="s">
        <v>140</v>
      </c>
      <c r="Q102" s="16">
        <f t="shared" si="0"/>
        <v>134000</v>
      </c>
      <c r="R102">
        <v>18</v>
      </c>
      <c r="S102">
        <v>6</v>
      </c>
      <c r="T102">
        <v>134</v>
      </c>
      <c r="U102">
        <v>16</v>
      </c>
    </row>
    <row r="103" spans="16:21">
      <c r="P103" t="s">
        <v>9</v>
      </c>
      <c r="Q103" s="16">
        <f t="shared" si="0"/>
        <v>114000</v>
      </c>
      <c r="R103">
        <v>8</v>
      </c>
      <c r="S103">
        <v>4</v>
      </c>
      <c r="T103">
        <v>114</v>
      </c>
      <c r="U103">
        <v>15</v>
      </c>
    </row>
    <row r="107" spans="16:21">
      <c r="P107" t="s">
        <v>141</v>
      </c>
    </row>
    <row r="124" spans="2:10">
      <c r="B124" t="s">
        <v>142</v>
      </c>
    </row>
    <row r="125" spans="2:10">
      <c r="B125" t="s">
        <v>130</v>
      </c>
    </row>
    <row r="126" spans="2:10">
      <c r="J126" t="s">
        <v>129</v>
      </c>
    </row>
    <row r="127" spans="2:10">
      <c r="B127" t="s">
        <v>143</v>
      </c>
    </row>
    <row r="128" spans="2:10">
      <c r="B128" t="s">
        <v>144</v>
      </c>
      <c r="J128" t="s">
        <v>145</v>
      </c>
    </row>
    <row r="129" spans="2:12">
      <c r="D129" t="s">
        <v>146</v>
      </c>
      <c r="E129" t="s">
        <v>147</v>
      </c>
      <c r="G129" t="s">
        <v>148</v>
      </c>
      <c r="I129" t="s">
        <v>149</v>
      </c>
    </row>
    <row r="130" spans="2:12">
      <c r="E130" t="s">
        <v>136</v>
      </c>
      <c r="F130" t="s">
        <v>137</v>
      </c>
      <c r="G130" t="s">
        <v>136</v>
      </c>
      <c r="H130" t="s">
        <v>138</v>
      </c>
      <c r="I130" t="s">
        <v>136</v>
      </c>
      <c r="J130" t="s">
        <v>138</v>
      </c>
    </row>
    <row r="131" spans="2:12">
      <c r="B131">
        <v>15</v>
      </c>
      <c r="C131" s="10">
        <f t="shared" ref="C131:C162" si="1">E131/(E131+G131+I131)</f>
        <v>1.4598540145985401E-2</v>
      </c>
      <c r="D131" t="s">
        <v>140</v>
      </c>
      <c r="E131">
        <v>2</v>
      </c>
      <c r="F131">
        <v>2</v>
      </c>
      <c r="G131">
        <v>134</v>
      </c>
      <c r="H131">
        <v>16</v>
      </c>
      <c r="I131">
        <v>1</v>
      </c>
      <c r="J131">
        <v>2</v>
      </c>
      <c r="K131" t="s">
        <v>40</v>
      </c>
      <c r="L131" s="10">
        <v>0.94117647058823528</v>
      </c>
    </row>
    <row r="132" spans="2:12">
      <c r="B132">
        <v>24</v>
      </c>
      <c r="C132" s="10">
        <f t="shared" si="1"/>
        <v>1.9607843137254902E-2</v>
      </c>
      <c r="D132" t="s">
        <v>151</v>
      </c>
      <c r="E132">
        <v>2</v>
      </c>
      <c r="F132">
        <v>2</v>
      </c>
      <c r="G132">
        <v>97</v>
      </c>
      <c r="H132">
        <v>14</v>
      </c>
      <c r="I132">
        <v>3</v>
      </c>
      <c r="J132">
        <v>2</v>
      </c>
      <c r="K132" t="s">
        <v>13</v>
      </c>
      <c r="L132" s="10">
        <v>0.86923076923076925</v>
      </c>
    </row>
    <row r="133" spans="2:12">
      <c r="B133">
        <v>2</v>
      </c>
      <c r="C133" s="10">
        <f t="shared" si="1"/>
        <v>3.7926675094816689E-2</v>
      </c>
      <c r="D133" t="s">
        <v>2</v>
      </c>
      <c r="E133">
        <v>30</v>
      </c>
      <c r="F133">
        <v>8</v>
      </c>
      <c r="G133">
        <v>756</v>
      </c>
      <c r="H133">
        <v>39</v>
      </c>
      <c r="I133">
        <v>5</v>
      </c>
      <c r="J133">
        <v>3</v>
      </c>
      <c r="K133" t="s">
        <v>31</v>
      </c>
      <c r="L133" s="10">
        <v>0.82352941176470584</v>
      </c>
    </row>
    <row r="134" spans="2:12">
      <c r="B134">
        <v>11</v>
      </c>
      <c r="C134" s="10">
        <f t="shared" si="1"/>
        <v>4.7058823529411764E-2</v>
      </c>
      <c r="D134" t="s">
        <v>19</v>
      </c>
      <c r="E134">
        <v>8</v>
      </c>
      <c r="F134">
        <v>4</v>
      </c>
      <c r="G134">
        <v>154</v>
      </c>
      <c r="H134">
        <v>17</v>
      </c>
      <c r="I134">
        <v>8</v>
      </c>
      <c r="J134">
        <v>4</v>
      </c>
      <c r="K134" t="s">
        <v>39</v>
      </c>
      <c r="L134" s="10">
        <v>0.80645161290322576</v>
      </c>
    </row>
    <row r="135" spans="2:12">
      <c r="B135">
        <v>19</v>
      </c>
      <c r="C135" s="10">
        <f t="shared" si="1"/>
        <v>4.7244094488188976E-2</v>
      </c>
      <c r="D135" t="s">
        <v>21</v>
      </c>
      <c r="E135">
        <v>6</v>
      </c>
      <c r="F135">
        <v>4</v>
      </c>
      <c r="G135">
        <v>117</v>
      </c>
      <c r="H135">
        <v>15</v>
      </c>
      <c r="I135">
        <v>4</v>
      </c>
      <c r="J135">
        <v>3</v>
      </c>
      <c r="K135" t="s">
        <v>37</v>
      </c>
      <c r="L135" s="10">
        <v>0.78260869565217395</v>
      </c>
    </row>
    <row r="136" spans="2:12">
      <c r="B136">
        <v>32</v>
      </c>
      <c r="C136" s="10">
        <f t="shared" si="1"/>
        <v>5.3333333333333337E-2</v>
      </c>
      <c r="D136" t="s">
        <v>153</v>
      </c>
      <c r="E136">
        <v>4</v>
      </c>
      <c r="F136">
        <v>3</v>
      </c>
      <c r="G136">
        <v>70</v>
      </c>
      <c r="H136">
        <v>12</v>
      </c>
      <c r="I136">
        <v>1</v>
      </c>
      <c r="J136">
        <v>1</v>
      </c>
      <c r="K136" t="s">
        <v>21</v>
      </c>
      <c r="L136" s="10">
        <v>4.7244094488188976E-2</v>
      </c>
    </row>
    <row r="137" spans="2:12">
      <c r="B137">
        <v>43</v>
      </c>
      <c r="C137" s="10">
        <f t="shared" si="1"/>
        <v>7.1428571428571425E-2</v>
      </c>
      <c r="D137" t="s">
        <v>41</v>
      </c>
      <c r="E137">
        <v>3</v>
      </c>
      <c r="F137">
        <v>3</v>
      </c>
      <c r="G137">
        <v>36</v>
      </c>
      <c r="H137">
        <v>8</v>
      </c>
      <c r="I137">
        <v>3</v>
      </c>
      <c r="J137">
        <v>2</v>
      </c>
      <c r="K137" t="s">
        <v>19</v>
      </c>
      <c r="L137" s="10">
        <v>4.7058823529411764E-2</v>
      </c>
    </row>
    <row r="138" spans="2:12">
      <c r="B138">
        <v>30</v>
      </c>
      <c r="C138" s="10">
        <f t="shared" si="1"/>
        <v>7.5949367088607597E-2</v>
      </c>
      <c r="D138" t="s">
        <v>32</v>
      </c>
      <c r="E138">
        <v>6</v>
      </c>
      <c r="F138">
        <v>3</v>
      </c>
      <c r="G138">
        <v>73</v>
      </c>
      <c r="H138">
        <v>12</v>
      </c>
      <c r="I138">
        <v>0</v>
      </c>
      <c r="J138" t="s">
        <v>144</v>
      </c>
      <c r="K138" t="s">
        <v>2</v>
      </c>
      <c r="L138" s="10">
        <v>3.7926675094816689E-2</v>
      </c>
    </row>
    <row r="139" spans="2:12">
      <c r="B139">
        <v>56</v>
      </c>
      <c r="C139" s="10">
        <f t="shared" si="1"/>
        <v>0.08</v>
      </c>
      <c r="D139" t="s">
        <v>162</v>
      </c>
      <c r="E139">
        <v>2</v>
      </c>
      <c r="F139">
        <v>2</v>
      </c>
      <c r="G139">
        <v>20</v>
      </c>
      <c r="H139">
        <v>6</v>
      </c>
      <c r="I139">
        <v>3</v>
      </c>
      <c r="J139">
        <v>2</v>
      </c>
      <c r="K139" t="s">
        <v>151</v>
      </c>
      <c r="L139" s="10">
        <v>1.9607843137254902E-2</v>
      </c>
    </row>
    <row r="140" spans="2:12">
      <c r="B140">
        <v>12</v>
      </c>
      <c r="C140" s="10">
        <f t="shared" si="1"/>
        <v>0.1</v>
      </c>
      <c r="D140" t="s">
        <v>15</v>
      </c>
      <c r="E140">
        <v>15</v>
      </c>
      <c r="F140">
        <v>5</v>
      </c>
      <c r="G140">
        <v>124</v>
      </c>
      <c r="H140">
        <v>16</v>
      </c>
      <c r="I140">
        <v>11</v>
      </c>
      <c r="J140">
        <v>5</v>
      </c>
      <c r="K140" t="s">
        <v>140</v>
      </c>
      <c r="L140" s="10">
        <v>1.4598540145985401E-2</v>
      </c>
    </row>
    <row r="141" spans="2:12">
      <c r="B141">
        <v>55</v>
      </c>
      <c r="C141" s="10">
        <f t="shared" si="1"/>
        <v>0.1111111111111111</v>
      </c>
      <c r="D141" t="s">
        <v>42</v>
      </c>
      <c r="E141">
        <v>3</v>
      </c>
      <c r="F141">
        <v>2</v>
      </c>
      <c r="G141">
        <v>23</v>
      </c>
      <c r="H141">
        <v>7</v>
      </c>
      <c r="I141">
        <v>1</v>
      </c>
      <c r="J141">
        <v>1</v>
      </c>
    </row>
    <row r="142" spans="2:12">
      <c r="B142">
        <v>35</v>
      </c>
      <c r="C142" s="10">
        <f t="shared" si="1"/>
        <v>0.12307692307692308</v>
      </c>
      <c r="D142" t="s">
        <v>33</v>
      </c>
      <c r="E142">
        <v>8</v>
      </c>
      <c r="F142">
        <v>4</v>
      </c>
      <c r="G142">
        <v>55</v>
      </c>
      <c r="H142">
        <v>10</v>
      </c>
      <c r="I142">
        <v>2</v>
      </c>
      <c r="J142">
        <v>2</v>
      </c>
    </row>
    <row r="143" spans="2:12">
      <c r="B143">
        <v>22</v>
      </c>
      <c r="C143" s="10">
        <f t="shared" si="1"/>
        <v>0.12605042016806722</v>
      </c>
      <c r="D143" t="s">
        <v>25</v>
      </c>
      <c r="E143">
        <v>15</v>
      </c>
      <c r="F143">
        <v>5</v>
      </c>
      <c r="G143">
        <v>102</v>
      </c>
      <c r="H143">
        <v>14</v>
      </c>
      <c r="I143">
        <v>2</v>
      </c>
      <c r="J143">
        <v>2</v>
      </c>
    </row>
    <row r="144" spans="2:12">
      <c r="B144">
        <v>52</v>
      </c>
      <c r="C144" s="10">
        <f t="shared" si="1"/>
        <v>0.13793103448275862</v>
      </c>
      <c r="D144" t="s">
        <v>34</v>
      </c>
      <c r="E144">
        <v>4</v>
      </c>
      <c r="F144">
        <v>3</v>
      </c>
      <c r="G144">
        <v>25</v>
      </c>
      <c r="H144">
        <v>7</v>
      </c>
      <c r="I144">
        <v>0</v>
      </c>
      <c r="J144">
        <v>1</v>
      </c>
      <c r="K144" s="17" t="s">
        <v>167</v>
      </c>
    </row>
    <row r="145" spans="2:10">
      <c r="B145">
        <v>39</v>
      </c>
      <c r="C145" s="10">
        <f t="shared" si="1"/>
        <v>0.15384615384615385</v>
      </c>
      <c r="D145" t="s">
        <v>38</v>
      </c>
      <c r="E145">
        <v>8</v>
      </c>
      <c r="F145">
        <v>4</v>
      </c>
      <c r="G145">
        <v>43</v>
      </c>
      <c r="H145">
        <v>9</v>
      </c>
      <c r="I145">
        <v>1</v>
      </c>
      <c r="J145">
        <v>2</v>
      </c>
    </row>
    <row r="146" spans="2:10">
      <c r="B146">
        <v>4</v>
      </c>
      <c r="C146" s="10">
        <f t="shared" si="1"/>
        <v>0.17539267015706805</v>
      </c>
      <c r="D146" t="s">
        <v>4</v>
      </c>
      <c r="E146">
        <v>67</v>
      </c>
      <c r="F146">
        <v>11</v>
      </c>
      <c r="G146">
        <v>313</v>
      </c>
      <c r="H146">
        <v>25</v>
      </c>
      <c r="I146">
        <v>2</v>
      </c>
      <c r="J146">
        <v>2</v>
      </c>
    </row>
    <row r="147" spans="2:10">
      <c r="B147">
        <v>13</v>
      </c>
      <c r="C147" s="10">
        <f t="shared" si="1"/>
        <v>0.18367346938775511</v>
      </c>
      <c r="D147" t="s">
        <v>11</v>
      </c>
      <c r="E147">
        <v>27</v>
      </c>
      <c r="F147">
        <v>7</v>
      </c>
      <c r="G147">
        <v>117</v>
      </c>
      <c r="H147">
        <v>15</v>
      </c>
      <c r="I147">
        <v>3</v>
      </c>
      <c r="J147">
        <v>2</v>
      </c>
    </row>
    <row r="148" spans="2:10">
      <c r="B148">
        <v>34</v>
      </c>
      <c r="C148" s="10">
        <f t="shared" si="1"/>
        <v>0.19696969696969696</v>
      </c>
      <c r="D148" t="s">
        <v>29</v>
      </c>
      <c r="E148">
        <v>13</v>
      </c>
      <c r="F148">
        <v>5</v>
      </c>
      <c r="G148">
        <v>47</v>
      </c>
      <c r="H148">
        <v>10</v>
      </c>
      <c r="I148">
        <v>6</v>
      </c>
      <c r="J148">
        <v>3</v>
      </c>
    </row>
    <row r="149" spans="2:10">
      <c r="B149">
        <v>41</v>
      </c>
      <c r="C149" s="10">
        <f t="shared" si="1"/>
        <v>0.21276595744680851</v>
      </c>
      <c r="D149" t="s">
        <v>156</v>
      </c>
      <c r="E149">
        <v>10</v>
      </c>
      <c r="F149">
        <v>4</v>
      </c>
      <c r="G149">
        <v>26</v>
      </c>
      <c r="H149">
        <v>7</v>
      </c>
      <c r="I149">
        <v>11</v>
      </c>
      <c r="J149">
        <v>5</v>
      </c>
    </row>
    <row r="150" spans="2:10">
      <c r="B150">
        <v>49</v>
      </c>
      <c r="C150" s="10">
        <f t="shared" si="1"/>
        <v>0.25714285714285712</v>
      </c>
      <c r="D150" t="s">
        <v>160</v>
      </c>
      <c r="E150">
        <v>9</v>
      </c>
      <c r="F150">
        <v>4</v>
      </c>
      <c r="G150">
        <v>21</v>
      </c>
      <c r="H150">
        <v>6</v>
      </c>
      <c r="I150">
        <v>5</v>
      </c>
      <c r="J150">
        <v>3</v>
      </c>
    </row>
    <row r="151" spans="2:10">
      <c r="B151">
        <v>33</v>
      </c>
      <c r="C151" s="10">
        <f t="shared" si="1"/>
        <v>0.3</v>
      </c>
      <c r="D151" t="s">
        <v>154</v>
      </c>
      <c r="E151">
        <v>21</v>
      </c>
      <c r="F151">
        <v>6</v>
      </c>
      <c r="G151">
        <v>48</v>
      </c>
      <c r="H151">
        <v>10</v>
      </c>
      <c r="I151">
        <v>1</v>
      </c>
      <c r="J151">
        <v>1</v>
      </c>
    </row>
    <row r="152" spans="2:10">
      <c r="B152">
        <v>47</v>
      </c>
      <c r="C152" s="10">
        <f t="shared" si="1"/>
        <v>0.32432432432432434</v>
      </c>
      <c r="D152" t="s">
        <v>158</v>
      </c>
      <c r="E152">
        <v>12</v>
      </c>
      <c r="F152">
        <v>5</v>
      </c>
      <c r="G152">
        <v>6</v>
      </c>
      <c r="H152">
        <v>4</v>
      </c>
      <c r="I152">
        <v>19</v>
      </c>
      <c r="J152">
        <v>6</v>
      </c>
    </row>
    <row r="153" spans="2:10">
      <c r="B153">
        <v>9</v>
      </c>
      <c r="C153" s="10">
        <f t="shared" si="1"/>
        <v>0.33333333333333331</v>
      </c>
      <c r="D153" t="s">
        <v>9</v>
      </c>
      <c r="E153">
        <v>62</v>
      </c>
      <c r="F153">
        <v>11</v>
      </c>
      <c r="G153">
        <v>114</v>
      </c>
      <c r="H153">
        <v>15</v>
      </c>
      <c r="I153">
        <v>10</v>
      </c>
      <c r="J153">
        <v>5</v>
      </c>
    </row>
    <row r="154" spans="2:10">
      <c r="B154">
        <v>58</v>
      </c>
      <c r="C154" s="10">
        <f t="shared" si="1"/>
        <v>0.33333333333333331</v>
      </c>
      <c r="D154" t="s">
        <v>164</v>
      </c>
      <c r="E154">
        <v>8</v>
      </c>
      <c r="F154">
        <v>4</v>
      </c>
      <c r="G154">
        <v>14</v>
      </c>
      <c r="H154">
        <v>5</v>
      </c>
      <c r="I154">
        <v>2</v>
      </c>
      <c r="J154">
        <v>2</v>
      </c>
    </row>
    <row r="155" spans="2:10">
      <c r="B155">
        <v>59</v>
      </c>
      <c r="C155" s="10">
        <f t="shared" si="1"/>
        <v>0.375</v>
      </c>
      <c r="D155" t="s">
        <v>165</v>
      </c>
      <c r="E155">
        <v>9</v>
      </c>
      <c r="F155">
        <v>4</v>
      </c>
      <c r="G155">
        <v>11</v>
      </c>
      <c r="H155">
        <v>5</v>
      </c>
      <c r="I155">
        <v>4</v>
      </c>
      <c r="J155">
        <v>3</v>
      </c>
    </row>
    <row r="156" spans="2:10">
      <c r="B156">
        <v>46</v>
      </c>
      <c r="C156" s="10">
        <f t="shared" si="1"/>
        <v>0.375</v>
      </c>
      <c r="D156" t="s">
        <v>157</v>
      </c>
      <c r="E156">
        <v>15</v>
      </c>
      <c r="F156">
        <v>5</v>
      </c>
      <c r="G156">
        <v>24</v>
      </c>
      <c r="H156">
        <v>7</v>
      </c>
      <c r="I156">
        <v>1</v>
      </c>
      <c r="J156">
        <v>2</v>
      </c>
    </row>
    <row r="157" spans="2:10">
      <c r="B157">
        <v>20</v>
      </c>
      <c r="C157" s="10">
        <f t="shared" si="1"/>
        <v>0.39370078740157483</v>
      </c>
      <c r="D157" t="s">
        <v>17</v>
      </c>
      <c r="E157">
        <v>50</v>
      </c>
      <c r="F157">
        <v>10</v>
      </c>
      <c r="G157">
        <v>72</v>
      </c>
      <c r="H157">
        <v>12</v>
      </c>
      <c r="I157">
        <v>5</v>
      </c>
      <c r="J157">
        <v>3</v>
      </c>
    </row>
    <row r="158" spans="2:10">
      <c r="B158">
        <v>45</v>
      </c>
      <c r="C158" s="10">
        <f t="shared" si="1"/>
        <v>0.4</v>
      </c>
      <c r="D158" t="s">
        <v>36</v>
      </c>
      <c r="E158">
        <v>16</v>
      </c>
      <c r="F158">
        <v>6</v>
      </c>
      <c r="G158">
        <v>21</v>
      </c>
      <c r="H158">
        <v>6</v>
      </c>
      <c r="I158">
        <v>3</v>
      </c>
      <c r="J158">
        <v>3</v>
      </c>
    </row>
    <row r="159" spans="2:10">
      <c r="B159">
        <v>37</v>
      </c>
      <c r="C159" s="10">
        <f t="shared" si="1"/>
        <v>0.41269841269841268</v>
      </c>
      <c r="D159" t="s">
        <v>28</v>
      </c>
      <c r="E159">
        <v>26</v>
      </c>
      <c r="F159">
        <v>7</v>
      </c>
      <c r="G159">
        <v>34</v>
      </c>
      <c r="H159">
        <v>8</v>
      </c>
      <c r="I159">
        <v>3</v>
      </c>
      <c r="J159">
        <v>2</v>
      </c>
    </row>
    <row r="160" spans="2:10">
      <c r="B160">
        <v>27</v>
      </c>
      <c r="C160" s="10">
        <f t="shared" si="1"/>
        <v>0.42682926829268292</v>
      </c>
      <c r="D160" t="s">
        <v>24</v>
      </c>
      <c r="E160">
        <v>35</v>
      </c>
      <c r="F160">
        <v>8</v>
      </c>
      <c r="G160">
        <v>40</v>
      </c>
      <c r="H160">
        <v>9</v>
      </c>
      <c r="I160">
        <v>7</v>
      </c>
      <c r="J160">
        <v>4</v>
      </c>
    </row>
    <row r="161" spans="2:10">
      <c r="B161">
        <v>26</v>
      </c>
      <c r="C161" s="10">
        <f t="shared" si="1"/>
        <v>0.43678160919540232</v>
      </c>
      <c r="D161" t="s">
        <v>20</v>
      </c>
      <c r="E161">
        <v>38</v>
      </c>
      <c r="F161">
        <v>9</v>
      </c>
      <c r="G161">
        <v>40</v>
      </c>
      <c r="H161">
        <v>9</v>
      </c>
      <c r="I161">
        <v>9</v>
      </c>
      <c r="J161">
        <v>4</v>
      </c>
    </row>
    <row r="162" spans="2:10">
      <c r="B162">
        <v>29</v>
      </c>
      <c r="C162" s="10">
        <f t="shared" si="1"/>
        <v>0.45</v>
      </c>
      <c r="D162" t="s">
        <v>22</v>
      </c>
      <c r="E162">
        <v>36</v>
      </c>
      <c r="F162">
        <v>8</v>
      </c>
      <c r="G162">
        <v>40</v>
      </c>
      <c r="H162">
        <v>9</v>
      </c>
      <c r="I162">
        <v>4</v>
      </c>
      <c r="J162">
        <v>3</v>
      </c>
    </row>
    <row r="163" spans="2:10">
      <c r="B163">
        <v>28</v>
      </c>
      <c r="C163" s="10">
        <f t="shared" ref="C163:C190" si="2">E163/(E163+G163+I163)</f>
        <v>0.46913580246913578</v>
      </c>
      <c r="D163" t="s">
        <v>30</v>
      </c>
      <c r="E163">
        <v>38</v>
      </c>
      <c r="F163">
        <v>9</v>
      </c>
      <c r="G163">
        <v>35</v>
      </c>
      <c r="H163">
        <v>8</v>
      </c>
      <c r="I163">
        <v>8</v>
      </c>
      <c r="J163">
        <v>4</v>
      </c>
    </row>
    <row r="164" spans="2:10">
      <c r="B164">
        <v>8</v>
      </c>
      <c r="C164" s="10">
        <f t="shared" si="2"/>
        <v>0.47448979591836737</v>
      </c>
      <c r="D164" t="s">
        <v>12</v>
      </c>
      <c r="E164">
        <v>93</v>
      </c>
      <c r="F164">
        <v>14</v>
      </c>
      <c r="G164">
        <v>93</v>
      </c>
      <c r="H164">
        <v>14</v>
      </c>
      <c r="I164">
        <v>10</v>
      </c>
      <c r="J164">
        <v>4</v>
      </c>
    </row>
    <row r="165" spans="2:10">
      <c r="B165">
        <v>31</v>
      </c>
      <c r="C165" s="10">
        <f t="shared" si="2"/>
        <v>0.48101265822784811</v>
      </c>
      <c r="D165" t="s">
        <v>26</v>
      </c>
      <c r="E165">
        <v>38</v>
      </c>
      <c r="F165">
        <v>9</v>
      </c>
      <c r="G165">
        <v>37</v>
      </c>
      <c r="H165">
        <v>9</v>
      </c>
      <c r="I165">
        <v>4</v>
      </c>
      <c r="J165">
        <v>3</v>
      </c>
    </row>
    <row r="166" spans="2:10">
      <c r="B166">
        <v>10</v>
      </c>
      <c r="C166" s="10">
        <f t="shared" si="2"/>
        <v>0.48314606741573035</v>
      </c>
      <c r="D166" t="s">
        <v>8</v>
      </c>
      <c r="E166">
        <v>86</v>
      </c>
      <c r="F166">
        <v>13</v>
      </c>
      <c r="G166">
        <v>84</v>
      </c>
      <c r="H166">
        <v>13</v>
      </c>
      <c r="I166">
        <v>8</v>
      </c>
      <c r="J166">
        <v>4</v>
      </c>
    </row>
    <row r="167" spans="2:10">
      <c r="B167">
        <v>60</v>
      </c>
      <c r="C167" s="10">
        <f t="shared" si="2"/>
        <v>0.5</v>
      </c>
      <c r="D167" t="s">
        <v>166</v>
      </c>
      <c r="E167">
        <v>12</v>
      </c>
      <c r="F167">
        <v>5</v>
      </c>
      <c r="G167">
        <v>10</v>
      </c>
      <c r="H167">
        <v>4</v>
      </c>
      <c r="I167">
        <v>2</v>
      </c>
      <c r="J167">
        <v>2</v>
      </c>
    </row>
    <row r="168" spans="2:10">
      <c r="B168">
        <v>36</v>
      </c>
      <c r="C168" s="10">
        <f t="shared" si="2"/>
        <v>0.5</v>
      </c>
      <c r="D168" t="s">
        <v>27</v>
      </c>
      <c r="E168">
        <v>32</v>
      </c>
      <c r="F168">
        <v>8</v>
      </c>
      <c r="G168">
        <v>31</v>
      </c>
      <c r="H168">
        <v>8</v>
      </c>
      <c r="I168">
        <v>1</v>
      </c>
      <c r="J168">
        <v>1</v>
      </c>
    </row>
    <row r="169" spans="2:10">
      <c r="B169">
        <v>14</v>
      </c>
      <c r="C169" s="10">
        <f t="shared" si="2"/>
        <v>0.51428571428571423</v>
      </c>
      <c r="D169" t="s">
        <v>16</v>
      </c>
      <c r="E169">
        <v>72</v>
      </c>
      <c r="F169">
        <v>12</v>
      </c>
      <c r="G169">
        <v>57</v>
      </c>
      <c r="H169">
        <v>11</v>
      </c>
      <c r="I169">
        <v>11</v>
      </c>
      <c r="J169">
        <v>5</v>
      </c>
    </row>
    <row r="170" spans="2:10">
      <c r="B170">
        <v>23</v>
      </c>
      <c r="C170" s="10">
        <f t="shared" si="2"/>
        <v>0.53508771929824561</v>
      </c>
      <c r="D170" t="s">
        <v>18</v>
      </c>
      <c r="E170">
        <v>61</v>
      </c>
      <c r="F170">
        <v>11</v>
      </c>
      <c r="G170">
        <v>43</v>
      </c>
      <c r="H170">
        <v>9</v>
      </c>
      <c r="I170">
        <v>10</v>
      </c>
      <c r="J170">
        <v>4</v>
      </c>
    </row>
    <row r="171" spans="2:10">
      <c r="B171">
        <v>53</v>
      </c>
      <c r="C171" s="10">
        <f t="shared" si="2"/>
        <v>0.5357142857142857</v>
      </c>
      <c r="D171" t="s">
        <v>44</v>
      </c>
      <c r="E171">
        <v>15</v>
      </c>
      <c r="F171">
        <v>5</v>
      </c>
      <c r="G171">
        <v>11</v>
      </c>
      <c r="H171">
        <v>5</v>
      </c>
      <c r="I171">
        <v>2</v>
      </c>
      <c r="J171">
        <v>2</v>
      </c>
    </row>
    <row r="172" spans="2:10">
      <c r="B172">
        <v>18</v>
      </c>
      <c r="C172" s="10">
        <f t="shared" si="2"/>
        <v>0.5390625</v>
      </c>
      <c r="D172" t="s">
        <v>10</v>
      </c>
      <c r="E172">
        <v>69</v>
      </c>
      <c r="F172">
        <v>12</v>
      </c>
      <c r="G172">
        <v>54</v>
      </c>
      <c r="H172">
        <v>10</v>
      </c>
      <c r="I172">
        <v>5</v>
      </c>
      <c r="J172">
        <v>3</v>
      </c>
    </row>
    <row r="173" spans="2:10">
      <c r="B173">
        <v>57</v>
      </c>
      <c r="C173" s="10">
        <f t="shared" si="2"/>
        <v>0.54166666666666663</v>
      </c>
      <c r="D173" t="s">
        <v>163</v>
      </c>
      <c r="E173">
        <v>13</v>
      </c>
      <c r="F173">
        <v>5</v>
      </c>
      <c r="G173">
        <v>7</v>
      </c>
      <c r="H173">
        <v>4</v>
      </c>
      <c r="I173">
        <v>4</v>
      </c>
      <c r="J173">
        <v>3</v>
      </c>
    </row>
    <row r="174" spans="2:10">
      <c r="B174">
        <v>1</v>
      </c>
      <c r="C174" s="10">
        <f t="shared" si="2"/>
        <v>0.55233291298865073</v>
      </c>
      <c r="D174" t="s">
        <v>1</v>
      </c>
      <c r="E174">
        <v>438</v>
      </c>
      <c r="F174">
        <v>29</v>
      </c>
      <c r="G174">
        <v>329</v>
      </c>
      <c r="H174">
        <v>25</v>
      </c>
      <c r="I174">
        <v>26</v>
      </c>
      <c r="J174">
        <v>7</v>
      </c>
    </row>
    <row r="175" spans="2:10">
      <c r="B175">
        <v>25</v>
      </c>
      <c r="C175" s="10">
        <f t="shared" si="2"/>
        <v>0.55434782608695654</v>
      </c>
      <c r="D175" t="s">
        <v>23</v>
      </c>
      <c r="E175">
        <v>51</v>
      </c>
      <c r="F175">
        <v>10</v>
      </c>
      <c r="G175">
        <v>35</v>
      </c>
      <c r="H175">
        <v>8</v>
      </c>
      <c r="I175">
        <v>6</v>
      </c>
      <c r="J175">
        <v>3</v>
      </c>
    </row>
    <row r="176" spans="2:10">
      <c r="B176">
        <v>21</v>
      </c>
      <c r="C176" s="10">
        <f t="shared" si="2"/>
        <v>0.56666666666666665</v>
      </c>
      <c r="D176" t="s">
        <v>14</v>
      </c>
      <c r="E176">
        <v>68</v>
      </c>
      <c r="F176">
        <v>12</v>
      </c>
      <c r="G176">
        <v>46</v>
      </c>
      <c r="H176">
        <v>9</v>
      </c>
      <c r="I176">
        <v>6</v>
      </c>
      <c r="J176">
        <v>3</v>
      </c>
    </row>
    <row r="177" spans="2:10">
      <c r="B177">
        <v>5</v>
      </c>
      <c r="C177" s="10">
        <f t="shared" si="2"/>
        <v>0.61129568106312293</v>
      </c>
      <c r="D177" t="s">
        <v>5</v>
      </c>
      <c r="E177">
        <v>184</v>
      </c>
      <c r="F177">
        <v>19</v>
      </c>
      <c r="G177">
        <v>106</v>
      </c>
      <c r="H177">
        <v>14</v>
      </c>
      <c r="I177">
        <v>11</v>
      </c>
      <c r="J177">
        <v>5</v>
      </c>
    </row>
    <row r="178" spans="2:10">
      <c r="B178">
        <v>3</v>
      </c>
      <c r="C178" s="10">
        <f t="shared" si="2"/>
        <v>0.6195028680688337</v>
      </c>
      <c r="D178" t="s">
        <v>3</v>
      </c>
      <c r="E178">
        <v>324</v>
      </c>
      <c r="F178">
        <v>25</v>
      </c>
      <c r="G178">
        <v>185</v>
      </c>
      <c r="H178">
        <v>19</v>
      </c>
      <c r="I178">
        <v>14</v>
      </c>
      <c r="J178">
        <v>5</v>
      </c>
    </row>
    <row r="179" spans="2:10">
      <c r="B179">
        <v>7</v>
      </c>
      <c r="C179" s="10">
        <f t="shared" si="2"/>
        <v>0.63500000000000001</v>
      </c>
      <c r="D179" t="s">
        <v>7</v>
      </c>
      <c r="E179">
        <v>127</v>
      </c>
      <c r="F179">
        <v>16</v>
      </c>
      <c r="G179">
        <v>61</v>
      </c>
      <c r="H179">
        <v>11</v>
      </c>
      <c r="I179">
        <v>12</v>
      </c>
      <c r="J179">
        <v>5</v>
      </c>
    </row>
    <row r="180" spans="2:10">
      <c r="B180">
        <v>16</v>
      </c>
      <c r="C180" s="10">
        <f t="shared" si="2"/>
        <v>0.64233576642335766</v>
      </c>
      <c r="D180" t="s">
        <v>150</v>
      </c>
      <c r="E180">
        <v>88</v>
      </c>
      <c r="F180">
        <v>13</v>
      </c>
      <c r="G180">
        <v>48</v>
      </c>
      <c r="H180">
        <v>10</v>
      </c>
      <c r="I180">
        <v>1</v>
      </c>
      <c r="J180">
        <v>1</v>
      </c>
    </row>
    <row r="181" spans="2:10">
      <c r="B181">
        <v>48</v>
      </c>
      <c r="C181" s="10">
        <f t="shared" si="2"/>
        <v>0.65714285714285714</v>
      </c>
      <c r="D181" t="s">
        <v>159</v>
      </c>
      <c r="E181">
        <v>23</v>
      </c>
      <c r="F181">
        <v>7</v>
      </c>
      <c r="G181">
        <v>10</v>
      </c>
      <c r="H181">
        <v>4</v>
      </c>
      <c r="I181">
        <v>2</v>
      </c>
      <c r="J181">
        <v>2</v>
      </c>
    </row>
    <row r="182" spans="2:10">
      <c r="B182">
        <v>44</v>
      </c>
      <c r="C182" s="10">
        <f t="shared" si="2"/>
        <v>0.65853658536585369</v>
      </c>
      <c r="D182" t="s">
        <v>35</v>
      </c>
      <c r="E182">
        <v>27</v>
      </c>
      <c r="F182">
        <v>7</v>
      </c>
      <c r="G182">
        <v>12</v>
      </c>
      <c r="H182">
        <v>5</v>
      </c>
      <c r="I182">
        <v>2</v>
      </c>
      <c r="J182">
        <v>2</v>
      </c>
    </row>
    <row r="183" spans="2:10">
      <c r="B183">
        <v>6</v>
      </c>
      <c r="C183" s="10">
        <f t="shared" si="2"/>
        <v>0.69811320754716977</v>
      </c>
      <c r="D183" t="s">
        <v>6</v>
      </c>
      <c r="E183">
        <v>148</v>
      </c>
      <c r="F183">
        <v>17</v>
      </c>
      <c r="G183">
        <v>58</v>
      </c>
      <c r="H183">
        <v>11</v>
      </c>
      <c r="I183">
        <v>6</v>
      </c>
      <c r="J183">
        <v>3</v>
      </c>
    </row>
    <row r="184" spans="2:10">
      <c r="B184">
        <v>38</v>
      </c>
      <c r="C184" s="10">
        <f t="shared" si="2"/>
        <v>0.73770491803278693</v>
      </c>
      <c r="D184" t="s">
        <v>155</v>
      </c>
      <c r="E184">
        <v>45</v>
      </c>
      <c r="F184">
        <v>9</v>
      </c>
      <c r="G184">
        <v>13</v>
      </c>
      <c r="H184">
        <v>5</v>
      </c>
      <c r="I184">
        <v>3</v>
      </c>
      <c r="J184">
        <v>2</v>
      </c>
    </row>
    <row r="185" spans="2:10">
      <c r="B185">
        <v>54</v>
      </c>
      <c r="C185" s="10">
        <f t="shared" si="2"/>
        <v>0.7407407407407407</v>
      </c>
      <c r="D185" t="s">
        <v>161</v>
      </c>
      <c r="E185">
        <v>20</v>
      </c>
      <c r="F185">
        <v>6</v>
      </c>
      <c r="G185">
        <v>7</v>
      </c>
      <c r="H185">
        <v>4</v>
      </c>
      <c r="I185">
        <v>0</v>
      </c>
      <c r="J185" t="s">
        <v>152</v>
      </c>
    </row>
    <row r="186" spans="2:10">
      <c r="B186">
        <v>42</v>
      </c>
      <c r="C186" s="10">
        <f t="shared" si="2"/>
        <v>0.78260869565217395</v>
      </c>
      <c r="D186" t="s">
        <v>37</v>
      </c>
      <c r="E186">
        <v>36</v>
      </c>
      <c r="F186">
        <v>8</v>
      </c>
      <c r="G186">
        <v>7</v>
      </c>
      <c r="H186">
        <v>4</v>
      </c>
      <c r="I186">
        <v>3</v>
      </c>
      <c r="J186">
        <v>3</v>
      </c>
    </row>
    <row r="187" spans="2:10">
      <c r="B187">
        <v>51</v>
      </c>
      <c r="C187" s="10">
        <f t="shared" si="2"/>
        <v>0.80645161290322576</v>
      </c>
      <c r="D187" t="s">
        <v>39</v>
      </c>
      <c r="E187">
        <v>25</v>
      </c>
      <c r="F187">
        <v>7</v>
      </c>
      <c r="G187">
        <v>4</v>
      </c>
      <c r="H187">
        <v>3</v>
      </c>
      <c r="I187">
        <v>2</v>
      </c>
      <c r="J187">
        <v>2</v>
      </c>
    </row>
    <row r="188" spans="2:10">
      <c r="B188">
        <v>40</v>
      </c>
      <c r="C188" s="10">
        <f t="shared" si="2"/>
        <v>0.82352941176470584</v>
      </c>
      <c r="D188" t="s">
        <v>31</v>
      </c>
      <c r="E188">
        <v>42</v>
      </c>
      <c r="F188">
        <v>9</v>
      </c>
      <c r="G188">
        <v>7</v>
      </c>
      <c r="H188">
        <v>4</v>
      </c>
      <c r="I188">
        <v>2</v>
      </c>
      <c r="J188">
        <v>2</v>
      </c>
    </row>
    <row r="189" spans="2:10">
      <c r="B189">
        <v>17</v>
      </c>
      <c r="C189" s="10">
        <f t="shared" si="2"/>
        <v>0.86923076923076925</v>
      </c>
      <c r="D189" t="s">
        <v>13</v>
      </c>
      <c r="E189">
        <v>113</v>
      </c>
      <c r="F189">
        <v>15</v>
      </c>
      <c r="G189">
        <v>14</v>
      </c>
      <c r="H189">
        <v>5</v>
      </c>
      <c r="I189">
        <v>3</v>
      </c>
      <c r="J189">
        <v>2</v>
      </c>
    </row>
    <row r="190" spans="2:10">
      <c r="B190">
        <v>50</v>
      </c>
      <c r="C190" s="10">
        <f t="shared" si="2"/>
        <v>0.94117647058823528</v>
      </c>
      <c r="D190" t="s">
        <v>40</v>
      </c>
      <c r="E190">
        <v>32</v>
      </c>
      <c r="F190">
        <v>8</v>
      </c>
      <c r="G190">
        <v>1</v>
      </c>
      <c r="H190">
        <v>2</v>
      </c>
      <c r="I190">
        <v>1</v>
      </c>
      <c r="J190">
        <v>1</v>
      </c>
    </row>
  </sheetData>
  <phoneticPr fontId="2" type="noConversion"/>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4"/>
  <sheetViews>
    <sheetView workbookViewId="0">
      <pane ySplit="1" topLeftCell="A2" activePane="bottomLeft" state="frozen"/>
      <selection pane="bottomLeft"/>
    </sheetView>
  </sheetViews>
  <sheetFormatPr baseColWidth="10" defaultColWidth="8.83203125" defaultRowHeight="12" x14ac:dyDescent="0"/>
  <cols>
    <col min="1" max="1" width="17.6640625" style="1" customWidth="1"/>
    <col min="2" max="16384" width="8.83203125" style="1"/>
  </cols>
  <sheetData>
    <row r="1" spans="1:6">
      <c r="A1" s="1" t="s">
        <v>51</v>
      </c>
      <c r="B1" s="1">
        <v>2011</v>
      </c>
      <c r="C1" s="1">
        <v>2012</v>
      </c>
      <c r="D1" s="1">
        <v>2013</v>
      </c>
      <c r="E1" s="6">
        <v>2014</v>
      </c>
    </row>
    <row r="2" spans="1:6">
      <c r="A2" s="1" t="s">
        <v>1</v>
      </c>
      <c r="B2" s="1">
        <v>729000</v>
      </c>
      <c r="C2" s="1">
        <v>729000</v>
      </c>
      <c r="D2" s="1">
        <v>734000</v>
      </c>
      <c r="E2" s="6">
        <v>793000</v>
      </c>
    </row>
    <row r="3" spans="1:6">
      <c r="A3" s="1" t="s">
        <v>3</v>
      </c>
      <c r="B3" s="1">
        <v>457000</v>
      </c>
      <c r="C3" s="1">
        <v>465000</v>
      </c>
      <c r="D3" s="1">
        <v>502000</v>
      </c>
      <c r="E3" s="6">
        <v>523000</v>
      </c>
    </row>
    <row r="4" spans="1:6">
      <c r="A4" s="1" t="s">
        <v>6</v>
      </c>
      <c r="B4" s="1">
        <v>230000</v>
      </c>
      <c r="C4" s="1">
        <v>234000</v>
      </c>
      <c r="D4" s="1">
        <v>217000</v>
      </c>
      <c r="E4" s="6">
        <v>212000</v>
      </c>
    </row>
    <row r="5" spans="1:6" ht="13.5" customHeight="1">
      <c r="A5" s="4" t="s">
        <v>53</v>
      </c>
      <c r="B5" s="5">
        <v>1418011</v>
      </c>
      <c r="C5" s="5">
        <v>1430012</v>
      </c>
      <c r="D5" s="5">
        <v>1455013</v>
      </c>
      <c r="E5" s="5">
        <v>1530014</v>
      </c>
    </row>
    <row r="6" spans="1:6" ht="13.5" customHeight="1">
      <c r="A6" s="2" t="s">
        <v>53</v>
      </c>
      <c r="B6" s="7">
        <v>2.2966716335719606</v>
      </c>
      <c r="C6" s="7">
        <v>2.3004230812541224</v>
      </c>
      <c r="D6" s="7">
        <v>2.3255650033564557</v>
      </c>
      <c r="E6" s="7">
        <v>2.4024338159093048</v>
      </c>
    </row>
    <row r="8" spans="1:6">
      <c r="A8" s="1" t="s">
        <v>2</v>
      </c>
      <c r="B8" s="1">
        <v>643000</v>
      </c>
      <c r="C8" s="1">
        <v>646000</v>
      </c>
      <c r="D8" s="1">
        <v>679000</v>
      </c>
      <c r="E8" s="6">
        <v>790000</v>
      </c>
    </row>
    <row r="9" spans="1:6">
      <c r="A9" s="1" t="s">
        <v>19</v>
      </c>
      <c r="B9" s="1">
        <v>94000</v>
      </c>
      <c r="C9" s="1">
        <v>101000</v>
      </c>
      <c r="D9" s="1">
        <v>130000</v>
      </c>
      <c r="E9" s="6">
        <v>170000</v>
      </c>
    </row>
    <row r="10" spans="1:6">
      <c r="A10" s="4" t="s">
        <v>54</v>
      </c>
      <c r="B10" s="5">
        <v>737000</v>
      </c>
      <c r="C10" s="5">
        <v>747000</v>
      </c>
      <c r="D10" s="5">
        <v>809000</v>
      </c>
      <c r="E10" s="5">
        <v>960000</v>
      </c>
    </row>
    <row r="11" spans="1:6">
      <c r="A11" s="2" t="s">
        <v>54</v>
      </c>
      <c r="B11" s="7">
        <v>1.1936769136082408</v>
      </c>
      <c r="C11" s="7">
        <v>1.2016794556247286</v>
      </c>
      <c r="D11" s="7">
        <v>1.2930345555093821</v>
      </c>
      <c r="E11" s="7">
        <v>1.5073956599566622</v>
      </c>
      <c r="F11" s="1">
        <f>E11/born_abroad_EWSNI!$F$3</f>
        <v>31.735537190082642</v>
      </c>
    </row>
    <row r="13" spans="1:6">
      <c r="A13" s="4" t="s">
        <v>4</v>
      </c>
      <c r="B13" s="5">
        <v>397000</v>
      </c>
      <c r="C13" s="5">
        <v>403000</v>
      </c>
      <c r="D13" s="5">
        <v>376000</v>
      </c>
      <c r="E13" s="14">
        <v>383000</v>
      </c>
    </row>
    <row r="14" spans="1:6">
      <c r="A14" s="2" t="s">
        <v>4</v>
      </c>
      <c r="B14" s="7">
        <v>0.64299828317838748</v>
      </c>
      <c r="C14" s="7">
        <v>0.64829560992873581</v>
      </c>
      <c r="D14" s="7">
        <v>0.60096538055813054</v>
      </c>
      <c r="E14" s="7">
        <v>0.60138806017021007</v>
      </c>
    </row>
    <row r="16" spans="1:6">
      <c r="A16" s="1" t="s">
        <v>7</v>
      </c>
      <c r="B16" s="1">
        <v>211000</v>
      </c>
      <c r="C16" s="1">
        <v>209000</v>
      </c>
      <c r="D16" s="1">
        <v>221000</v>
      </c>
      <c r="E16" s="6">
        <v>201000</v>
      </c>
    </row>
    <row r="17" spans="1:15">
      <c r="A17" s="1" t="s">
        <v>14</v>
      </c>
      <c r="B17" s="1">
        <v>125000</v>
      </c>
      <c r="C17" s="1">
        <v>113000</v>
      </c>
      <c r="D17" s="1">
        <v>109000</v>
      </c>
      <c r="E17" s="6">
        <v>120000</v>
      </c>
    </row>
    <row r="18" spans="1:15">
      <c r="A18" s="4" t="s">
        <v>55</v>
      </c>
      <c r="B18" s="5">
        <v>336000</v>
      </c>
      <c r="C18" s="5">
        <v>322000</v>
      </c>
      <c r="D18" s="5">
        <v>330000</v>
      </c>
      <c r="E18" s="1">
        <v>321000</v>
      </c>
    </row>
    <row r="19" spans="1:15">
      <c r="A19" s="2" t="s">
        <v>55</v>
      </c>
      <c r="B19" s="7">
        <v>0.54420005830714913</v>
      </c>
      <c r="C19" s="7">
        <v>0.51799301835497003</v>
      </c>
      <c r="D19" s="7">
        <v>0.52744302017069977</v>
      </c>
      <c r="E19" s="7">
        <v>0.50403542379800903</v>
      </c>
    </row>
    <row r="21" spans="1:15">
      <c r="A21" s="4" t="s">
        <v>5</v>
      </c>
      <c r="B21" s="5">
        <v>297000</v>
      </c>
      <c r="C21" s="5">
        <v>304000</v>
      </c>
      <c r="D21" s="5">
        <v>297000</v>
      </c>
      <c r="E21" s="14">
        <v>301000</v>
      </c>
    </row>
    <row r="22" spans="1:15">
      <c r="A22" s="2" t="s">
        <v>5</v>
      </c>
      <c r="B22" s="8">
        <v>0.48103398011078358</v>
      </c>
      <c r="C22" s="8">
        <v>0.48903688689413322</v>
      </c>
      <c r="D22" s="8">
        <v>0.47469871815362974</v>
      </c>
      <c r="E22" s="8">
        <v>0.4726313475489119</v>
      </c>
    </row>
    <row r="24" spans="1:15">
      <c r="A24" s="4" t="s">
        <v>52</v>
      </c>
      <c r="B24" s="5">
        <v>218000</v>
      </c>
      <c r="C24" s="5">
        <v>197000</v>
      </c>
      <c r="D24" s="5">
        <v>191000</v>
      </c>
      <c r="E24" s="14">
        <v>196000</v>
      </c>
    </row>
    <row r="25" spans="1:15">
      <c r="A25" s="2" t="s">
        <v>52</v>
      </c>
      <c r="B25" s="8">
        <v>0.35308218068737646</v>
      </c>
      <c r="C25" s="8">
        <v>0.31690877209915863</v>
      </c>
      <c r="D25" s="8">
        <v>0.30527762682607168</v>
      </c>
      <c r="E25" s="8">
        <v>0.30775994724115191</v>
      </c>
    </row>
    <row r="27" spans="1:15">
      <c r="A27" s="1" t="s">
        <v>17</v>
      </c>
      <c r="B27" s="1">
        <v>107000</v>
      </c>
      <c r="C27" s="1">
        <v>110000</v>
      </c>
      <c r="D27" s="1">
        <v>112000</v>
      </c>
      <c r="E27" s="6">
        <v>126000</v>
      </c>
    </row>
    <row r="28" spans="1:15">
      <c r="A28" s="1" t="s">
        <v>28</v>
      </c>
      <c r="B28" s="1">
        <v>58000</v>
      </c>
      <c r="C28" s="1">
        <v>54000</v>
      </c>
      <c r="D28" s="1">
        <v>63000</v>
      </c>
      <c r="E28" s="6">
        <v>63000</v>
      </c>
      <c r="G28" s="6" t="s">
        <v>115</v>
      </c>
      <c r="O28" s="15" t="s">
        <v>116</v>
      </c>
    </row>
    <row r="29" spans="1:15">
      <c r="A29" s="4" t="s">
        <v>56</v>
      </c>
      <c r="B29" s="5">
        <v>165000</v>
      </c>
      <c r="C29" s="5">
        <v>164000</v>
      </c>
      <c r="D29" s="5">
        <v>175000</v>
      </c>
      <c r="E29" s="5">
        <v>189000</v>
      </c>
    </row>
    <row r="30" spans="1:15">
      <c r="A30" s="2" t="s">
        <v>56</v>
      </c>
      <c r="B30" s="7">
        <v>0.26724110006154644</v>
      </c>
      <c r="C30" s="7">
        <v>0.26382253108762443</v>
      </c>
      <c r="D30" s="7">
        <v>0.27970463190870443</v>
      </c>
      <c r="E30" s="7">
        <v>0.29676852055396791</v>
      </c>
    </row>
    <row r="32" spans="1:15">
      <c r="A32" s="4" t="s">
        <v>9</v>
      </c>
      <c r="B32" s="5">
        <v>189000</v>
      </c>
      <c r="C32" s="5">
        <v>217000</v>
      </c>
      <c r="D32" s="5">
        <v>199000</v>
      </c>
      <c r="E32" s="14">
        <v>187000</v>
      </c>
    </row>
    <row r="33" spans="1:5">
      <c r="A33" s="2" t="s">
        <v>9</v>
      </c>
      <c r="B33" s="7">
        <v>0.30611253279777134</v>
      </c>
      <c r="C33" s="7">
        <v>0.34908225150008848</v>
      </c>
      <c r="D33" s="7">
        <v>0.31806412428475528</v>
      </c>
      <c r="E33" s="7">
        <v>0.29362811292905822</v>
      </c>
    </row>
    <row r="35" spans="1:5">
      <c r="A35" s="6" t="s">
        <v>63</v>
      </c>
      <c r="B35" s="1">
        <v>174000</v>
      </c>
      <c r="C35" s="1">
        <v>180000</v>
      </c>
      <c r="D35" s="1">
        <v>176000</v>
      </c>
      <c r="E35" s="1">
        <v>193000</v>
      </c>
    </row>
    <row r="36" spans="1:5">
      <c r="A36" s="6" t="s">
        <v>63</v>
      </c>
      <c r="B36" s="7">
        <v>0.28181788733763075</v>
      </c>
      <c r="C36" s="7">
        <v>0.28956131460836831</v>
      </c>
      <c r="D36" s="7">
        <v>0.2813029440910399</v>
      </c>
      <c r="E36" s="7">
        <v>0.30304933580378735</v>
      </c>
    </row>
    <row r="38" spans="1:5">
      <c r="A38" s="6" t="s">
        <v>64</v>
      </c>
      <c r="B38" s="1">
        <v>143000</v>
      </c>
      <c r="C38" s="1">
        <v>145000</v>
      </c>
      <c r="D38" s="1">
        <v>147000</v>
      </c>
      <c r="E38" s="1">
        <v>136000</v>
      </c>
    </row>
    <row r="39" spans="1:5">
      <c r="A39" s="6" t="s">
        <v>64</v>
      </c>
      <c r="B39" s="8">
        <v>0.23160895338667359</v>
      </c>
      <c r="C39" s="8">
        <v>0.23325772565674116</v>
      </c>
      <c r="D39" s="8">
        <v>0.23495189080331172</v>
      </c>
      <c r="E39" s="8">
        <v>0.21354771849386051</v>
      </c>
    </row>
    <row r="42" spans="1:5">
      <c r="A42" s="6" t="s">
        <v>122</v>
      </c>
    </row>
    <row r="59" spans="7:15">
      <c r="G59" s="15" t="s">
        <v>117</v>
      </c>
      <c r="O59" s="15" t="s">
        <v>118</v>
      </c>
    </row>
    <row r="74" spans="1:1">
      <c r="A74" s="6" t="s">
        <v>123</v>
      </c>
    </row>
    <row r="90" spans="7:15">
      <c r="G90" s="6" t="s">
        <v>120</v>
      </c>
      <c r="O90" s="6" t="s">
        <v>121</v>
      </c>
    </row>
    <row r="104" spans="1:1">
      <c r="A104" s="6" t="s">
        <v>124</v>
      </c>
    </row>
  </sheetData>
  <phoneticPr fontId="2" type="noConversion"/>
  <pageMargins left="0.75" right="0.75" top="1" bottom="1" header="0.5" footer="0.5"/>
  <pageSetup paperSize="9" orientation="portrait" verticalDpi="0"/>
  <drawing r:id="rId1"/>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5"/>
  <sheetViews>
    <sheetView workbookViewId="0"/>
  </sheetViews>
  <sheetFormatPr baseColWidth="10" defaultColWidth="8.83203125" defaultRowHeight="12" x14ac:dyDescent="0"/>
  <cols>
    <col min="2" max="2" width="9.1640625" bestFit="1" customWidth="1"/>
    <col min="3" max="5" width="9" bestFit="1" customWidth="1"/>
    <col min="6" max="6" width="14.1640625" customWidth="1"/>
    <col min="7" max="19" width="9.1640625" bestFit="1" customWidth="1"/>
  </cols>
  <sheetData>
    <row r="1" spans="1:7" ht="18">
      <c r="A1" t="s">
        <v>59</v>
      </c>
      <c r="B1" t="s">
        <v>60</v>
      </c>
      <c r="C1" t="s">
        <v>57</v>
      </c>
      <c r="D1" t="s">
        <v>58</v>
      </c>
      <c r="E1" t="s">
        <v>59</v>
      </c>
      <c r="F1" t="s">
        <v>59</v>
      </c>
      <c r="G1" s="13" t="s">
        <v>168</v>
      </c>
    </row>
    <row r="2" spans="1:7">
      <c r="A2" t="s">
        <v>61</v>
      </c>
      <c r="B2">
        <v>2011</v>
      </c>
      <c r="C2">
        <v>54233</v>
      </c>
      <c r="D2">
        <v>7509</v>
      </c>
      <c r="E2">
        <f>SUM(C2:D2)</f>
        <v>61742</v>
      </c>
      <c r="F2" s="3">
        <f>E2*1000</f>
        <v>61742000</v>
      </c>
    </row>
    <row r="3" spans="1:7">
      <c r="A3" t="s">
        <v>61</v>
      </c>
      <c r="B3">
        <v>2012</v>
      </c>
      <c r="C3">
        <v>54484</v>
      </c>
      <c r="D3">
        <v>7679</v>
      </c>
      <c r="E3">
        <f>SUM(C3:D3)</f>
        <v>62163</v>
      </c>
      <c r="F3" s="3">
        <f>E3*1000</f>
        <v>62163000</v>
      </c>
    </row>
    <row r="4" spans="1:7">
      <c r="A4" t="s">
        <v>61</v>
      </c>
      <c r="B4">
        <v>2013</v>
      </c>
      <c r="C4">
        <v>54786</v>
      </c>
      <c r="D4">
        <v>7780</v>
      </c>
      <c r="E4">
        <f>SUM(C4:D4)</f>
        <v>62566</v>
      </c>
      <c r="F4" s="3">
        <f>E4*1000</f>
        <v>62566000</v>
      </c>
    </row>
    <row r="5" spans="1:7">
      <c r="A5" t="s">
        <v>61</v>
      </c>
      <c r="B5">
        <v>2014</v>
      </c>
      <c r="C5">
        <v>55375</v>
      </c>
      <c r="D5">
        <f>E5-C5</f>
        <v>8311</v>
      </c>
      <c r="E5">
        <v>63686</v>
      </c>
      <c r="F5" s="3">
        <f>E5*1000</f>
        <v>63686000</v>
      </c>
    </row>
    <row r="6" spans="1:7">
      <c r="D6" t="s">
        <v>113</v>
      </c>
    </row>
    <row r="8" spans="1:7">
      <c r="A8" t="s">
        <v>62</v>
      </c>
    </row>
    <row r="17" spans="2:2">
      <c r="B17" t="s">
        <v>173</v>
      </c>
    </row>
    <row r="46" spans="1:19" ht="18">
      <c r="A46" s="13" t="s">
        <v>91</v>
      </c>
    </row>
    <row r="47" spans="1:19">
      <c r="A47" t="s">
        <v>84</v>
      </c>
      <c r="B47">
        <v>1841</v>
      </c>
      <c r="C47">
        <v>1851</v>
      </c>
      <c r="D47">
        <v>1861</v>
      </c>
      <c r="E47">
        <v>1871</v>
      </c>
      <c r="F47">
        <v>1881</v>
      </c>
      <c r="G47">
        <v>1891</v>
      </c>
      <c r="H47">
        <v>1901</v>
      </c>
      <c r="I47">
        <v>1911</v>
      </c>
      <c r="J47">
        <v>1921</v>
      </c>
      <c r="K47">
        <v>1931</v>
      </c>
      <c r="L47">
        <v>1941</v>
      </c>
      <c r="M47">
        <v>1951</v>
      </c>
      <c r="N47">
        <v>1961</v>
      </c>
      <c r="O47">
        <v>1971</v>
      </c>
      <c r="P47">
        <v>1981</v>
      </c>
      <c r="Q47">
        <v>1991</v>
      </c>
      <c r="R47">
        <v>2001</v>
      </c>
      <c r="S47">
        <v>2011</v>
      </c>
    </row>
    <row r="48" spans="1:19">
      <c r="A48" t="s">
        <v>85</v>
      </c>
      <c r="B48">
        <v>18526925</v>
      </c>
      <c r="C48">
        <v>20816351</v>
      </c>
      <c r="D48">
        <v>23128518</v>
      </c>
      <c r="E48">
        <v>26072284</v>
      </c>
      <c r="F48">
        <v>29710012</v>
      </c>
      <c r="G48">
        <v>33028172</v>
      </c>
      <c r="H48">
        <v>36999946</v>
      </c>
      <c r="I48">
        <v>40831396</v>
      </c>
      <c r="J48">
        <v>42769196</v>
      </c>
      <c r="K48">
        <v>44795357</v>
      </c>
      <c r="L48">
        <v>46824830</v>
      </c>
      <c r="M48">
        <v>48854303</v>
      </c>
      <c r="N48">
        <v>51283892</v>
      </c>
      <c r="O48">
        <v>53978540</v>
      </c>
      <c r="P48">
        <v>53556911</v>
      </c>
      <c r="Q48">
        <v>54888744</v>
      </c>
      <c r="R48">
        <v>57103927</v>
      </c>
      <c r="S48">
        <v>61371315</v>
      </c>
    </row>
    <row r="49" spans="1:19">
      <c r="A49" t="s">
        <v>86</v>
      </c>
      <c r="B49">
        <v>15400467</v>
      </c>
      <c r="C49">
        <v>17212447</v>
      </c>
      <c r="D49">
        <v>19176084</v>
      </c>
      <c r="E49">
        <v>21762647</v>
      </c>
      <c r="F49">
        <v>24947645</v>
      </c>
      <c r="G49">
        <v>27993674</v>
      </c>
      <c r="H49">
        <v>31403226</v>
      </c>
      <c r="I49">
        <v>34959859</v>
      </c>
      <c r="J49">
        <v>36586247</v>
      </c>
      <c r="K49">
        <v>38660674</v>
      </c>
      <c r="L49">
        <v>40006313.5</v>
      </c>
      <c r="M49">
        <v>41351953</v>
      </c>
      <c r="N49">
        <v>43139202</v>
      </c>
      <c r="O49">
        <v>44855010</v>
      </c>
      <c r="P49">
        <v>44623121</v>
      </c>
      <c r="Q49">
        <v>45645212</v>
      </c>
      <c r="R49">
        <v>46790982</v>
      </c>
      <c r="S49">
        <v>48092349</v>
      </c>
    </row>
    <row r="50" spans="1:19">
      <c r="A50" t="s">
        <v>87</v>
      </c>
      <c r="B50">
        <v>2542507</v>
      </c>
      <c r="C50">
        <v>2752807</v>
      </c>
      <c r="D50">
        <v>2955006</v>
      </c>
      <c r="E50">
        <v>3274785</v>
      </c>
      <c r="F50">
        <v>3651287</v>
      </c>
      <c r="G50">
        <v>3970971</v>
      </c>
      <c r="H50">
        <v>4402593</v>
      </c>
      <c r="I50">
        <v>4687680</v>
      </c>
      <c r="J50">
        <v>4500228</v>
      </c>
      <c r="K50">
        <v>4862514</v>
      </c>
      <c r="L50">
        <v>5069574.5</v>
      </c>
      <c r="M50">
        <v>5276635</v>
      </c>
      <c r="N50">
        <v>5410391</v>
      </c>
      <c r="O50">
        <v>5534970</v>
      </c>
      <c r="P50">
        <v>5300896</v>
      </c>
      <c r="Q50">
        <v>5221094</v>
      </c>
      <c r="R50">
        <v>5229366</v>
      </c>
      <c r="S50">
        <v>5145102</v>
      </c>
    </row>
    <row r="51" spans="1:19">
      <c r="L51" s="18">
        <f t="shared" ref="L51:S51" si="0">(L55-K55)/L55</f>
        <v>0.2371021816136783</v>
      </c>
      <c r="M51" s="18">
        <f t="shared" si="0"/>
        <v>0.18612825080405579</v>
      </c>
      <c r="N51" s="18">
        <f t="shared" si="0"/>
        <v>0.11613458691687566</v>
      </c>
      <c r="O51" s="18">
        <f t="shared" si="0"/>
        <v>0.1956313928701727</v>
      </c>
      <c r="P51" s="18">
        <f t="shared" si="0"/>
        <v>5.5650684015121653E-2</v>
      </c>
      <c r="Q51" s="18">
        <f t="shared" si="0"/>
        <v>7.2796710710851739E-2</v>
      </c>
      <c r="R51" s="18">
        <f t="shared" si="0"/>
        <v>0.2169936091652489</v>
      </c>
      <c r="S51" s="18">
        <f t="shared" si="0"/>
        <v>0.28842903078854371</v>
      </c>
    </row>
    <row r="52" spans="1:19">
      <c r="A52" t="s">
        <v>88</v>
      </c>
      <c r="C52">
        <v>16164101</v>
      </c>
      <c r="D52">
        <v>18040537</v>
      </c>
      <c r="E52">
        <v>20342286</v>
      </c>
      <c r="F52">
        <v>23572070</v>
      </c>
      <c r="G52">
        <v>26496910</v>
      </c>
      <c r="J52">
        <v>34499643</v>
      </c>
      <c r="K52">
        <v>36016183</v>
      </c>
      <c r="L52">
        <v>37278869.5</v>
      </c>
      <c r="M52">
        <v>38541556</v>
      </c>
      <c r="N52">
        <v>40216089</v>
      </c>
      <c r="O52">
        <v>41959930</v>
      </c>
      <c r="P52">
        <v>41850284</v>
      </c>
      <c r="Q52">
        <v>42897376</v>
      </c>
      <c r="R52">
        <v>43967372</v>
      </c>
      <c r="S52">
        <v>45342344</v>
      </c>
    </row>
    <row r="53" spans="1:19">
      <c r="A53" t="s">
        <v>89</v>
      </c>
      <c r="C53">
        <v>1048346</v>
      </c>
      <c r="D53">
        <v>1135547</v>
      </c>
      <c r="E53">
        <v>1420361</v>
      </c>
      <c r="F53">
        <v>1375575</v>
      </c>
      <c r="G53">
        <v>1496764</v>
      </c>
      <c r="J53">
        <v>2086604</v>
      </c>
      <c r="K53">
        <v>2644491</v>
      </c>
      <c r="L53">
        <v>2727444</v>
      </c>
      <c r="M53">
        <v>2810397</v>
      </c>
      <c r="N53">
        <v>2831745</v>
      </c>
      <c r="O53">
        <v>2893790</v>
      </c>
      <c r="P53">
        <v>2770759</v>
      </c>
      <c r="Q53">
        <v>2747836</v>
      </c>
      <c r="R53">
        <v>2815088</v>
      </c>
      <c r="S53">
        <v>2750005</v>
      </c>
    </row>
    <row r="54" spans="1:19">
      <c r="A54" t="s">
        <v>90</v>
      </c>
      <c r="N54">
        <v>91368</v>
      </c>
      <c r="O54">
        <v>1290</v>
      </c>
      <c r="P54">
        <v>2078</v>
      </c>
      <c r="Q54">
        <v>5300</v>
      </c>
      <c r="R54">
        <v>8522</v>
      </c>
      <c r="S54">
        <v>7927</v>
      </c>
    </row>
    <row r="55" spans="1:19">
      <c r="B55" s="19">
        <f t="shared" ref="B55:S55" si="1">SUM(B57:B119)/B48</f>
        <v>2.925099551058797E-2</v>
      </c>
      <c r="C55" s="19">
        <f t="shared" si="1"/>
        <v>3.7716360566748708E-2</v>
      </c>
      <c r="D55" s="19">
        <f t="shared" si="1"/>
        <v>4.294560625112253E-2</v>
      </c>
      <c r="E55" s="19">
        <f t="shared" si="1"/>
        <v>3.8032494583136636E-2</v>
      </c>
      <c r="F55" s="19">
        <f t="shared" si="1"/>
        <v>3.5282314931410999E-2</v>
      </c>
      <c r="G55" s="19">
        <f t="shared" si="1"/>
        <v>3.0914608292581254E-2</v>
      </c>
      <c r="H55" s="19">
        <f t="shared" si="1"/>
        <v>2.9600529687259545E-2</v>
      </c>
      <c r="I55" s="19">
        <f t="shared" si="1"/>
        <v>3.6825951285133628E-2</v>
      </c>
      <c r="J55" s="19">
        <f t="shared" si="1"/>
        <v>3.232805685662176E-2</v>
      </c>
      <c r="K55" s="19">
        <f t="shared" si="1"/>
        <v>2.8268688650031296E-2</v>
      </c>
      <c r="L55" s="19">
        <f t="shared" si="1"/>
        <v>3.7054357698682518E-2</v>
      </c>
      <c r="M55" s="19">
        <f t="shared" si="1"/>
        <v>4.5528497254376958E-2</v>
      </c>
      <c r="N55" s="19">
        <f t="shared" si="1"/>
        <v>5.1510667326106999E-2</v>
      </c>
      <c r="O55" s="19">
        <f t="shared" si="1"/>
        <v>6.4038634612940626E-2</v>
      </c>
      <c r="P55" s="19">
        <f t="shared" si="1"/>
        <v>6.7812443477182613E-2</v>
      </c>
      <c r="Q55" s="19">
        <f t="shared" si="1"/>
        <v>7.3136543259215411E-2</v>
      </c>
      <c r="R55" s="19">
        <f t="shared" si="1"/>
        <v>9.3404784578125427E-2</v>
      </c>
      <c r="S55" s="19">
        <f t="shared" si="1"/>
        <v>0.13126559207668925</v>
      </c>
    </row>
    <row r="56" spans="1:19">
      <c r="B56">
        <v>1841</v>
      </c>
      <c r="C56">
        <v>1851</v>
      </c>
      <c r="D56">
        <v>1861</v>
      </c>
      <c r="E56">
        <v>1871</v>
      </c>
      <c r="F56">
        <v>1881</v>
      </c>
      <c r="G56">
        <v>1891</v>
      </c>
      <c r="H56">
        <v>1901</v>
      </c>
      <c r="I56">
        <v>1911</v>
      </c>
      <c r="J56">
        <v>1921</v>
      </c>
      <c r="K56">
        <v>1931</v>
      </c>
      <c r="L56">
        <v>1941</v>
      </c>
      <c r="M56">
        <v>1951</v>
      </c>
      <c r="N56">
        <v>1961</v>
      </c>
      <c r="O56">
        <v>1971</v>
      </c>
      <c r="P56">
        <v>1981</v>
      </c>
      <c r="Q56">
        <v>1991</v>
      </c>
      <c r="R56">
        <v>2001</v>
      </c>
      <c r="S56">
        <v>2011</v>
      </c>
    </row>
    <row r="57" spans="1:19">
      <c r="A57" t="s">
        <v>65</v>
      </c>
      <c r="C57">
        <v>14411</v>
      </c>
      <c r="D57">
        <v>19051</v>
      </c>
      <c r="E57">
        <v>26384</v>
      </c>
      <c r="F57">
        <v>30265</v>
      </c>
      <c r="G57">
        <v>31297</v>
      </c>
      <c r="H57">
        <v>36821</v>
      </c>
      <c r="I57">
        <v>37867</v>
      </c>
      <c r="J57">
        <v>40177</v>
      </c>
      <c r="K57">
        <v>37308</v>
      </c>
      <c r="L57">
        <v>38157.5</v>
      </c>
      <c r="M57">
        <v>39007</v>
      </c>
      <c r="N57">
        <v>33531</v>
      </c>
      <c r="O57">
        <v>31205</v>
      </c>
      <c r="P57">
        <v>30100</v>
      </c>
      <c r="Q57">
        <v>30277.5</v>
      </c>
      <c r="R57">
        <v>30455</v>
      </c>
      <c r="S57">
        <v>27713</v>
      </c>
    </row>
    <row r="58" spans="1:19">
      <c r="A58" t="s">
        <v>4</v>
      </c>
      <c r="B58">
        <v>415725</v>
      </c>
      <c r="C58">
        <v>727326</v>
      </c>
      <c r="D58">
        <v>805717</v>
      </c>
      <c r="E58">
        <v>774310</v>
      </c>
      <c r="F58">
        <v>781119</v>
      </c>
      <c r="G58">
        <v>653122</v>
      </c>
      <c r="H58">
        <v>631629</v>
      </c>
      <c r="I58">
        <v>550040</v>
      </c>
      <c r="J58">
        <v>369879</v>
      </c>
      <c r="K58">
        <v>367424</v>
      </c>
      <c r="L58">
        <v>452566.5</v>
      </c>
      <c r="M58">
        <v>537709</v>
      </c>
      <c r="N58">
        <v>726121</v>
      </c>
      <c r="O58">
        <v>709235</v>
      </c>
      <c r="P58">
        <v>607428</v>
      </c>
      <c r="Q58">
        <v>592283</v>
      </c>
      <c r="R58">
        <v>494836</v>
      </c>
      <c r="S58">
        <v>430309</v>
      </c>
    </row>
    <row r="59" spans="1:19">
      <c r="A59" t="s">
        <v>66</v>
      </c>
      <c r="B59" s="9"/>
      <c r="C59" s="9"/>
      <c r="D59" s="9"/>
      <c r="E59" s="9"/>
      <c r="F59" s="9"/>
      <c r="G59" s="9"/>
      <c r="H59" s="9"/>
      <c r="I59" s="9"/>
      <c r="J59" s="9">
        <v>153888</v>
      </c>
      <c r="K59" s="9">
        <v>137961</v>
      </c>
      <c r="L59" s="9">
        <v>158140</v>
      </c>
      <c r="M59" s="9">
        <v>178319</v>
      </c>
      <c r="N59" s="9">
        <v>224857</v>
      </c>
      <c r="O59" s="9">
        <v>248595</v>
      </c>
      <c r="P59" s="9">
        <v>242969</v>
      </c>
      <c r="Q59" s="9">
        <v>241202.5</v>
      </c>
      <c r="R59" s="9">
        <v>256503</v>
      </c>
      <c r="S59" s="9">
        <v>251643</v>
      </c>
    </row>
    <row r="60" spans="1:19">
      <c r="A60" t="s">
        <v>67</v>
      </c>
      <c r="B60" s="9">
        <v>1360</v>
      </c>
      <c r="C60" s="9">
        <v>40231</v>
      </c>
      <c r="D60" s="9">
        <v>59131</v>
      </c>
      <c r="E60" s="9">
        <v>80552</v>
      </c>
      <c r="F60" s="9">
        <v>107273</v>
      </c>
      <c r="G60" s="9">
        <v>125234</v>
      </c>
      <c r="H60" s="9">
        <v>151999</v>
      </c>
      <c r="I60" s="9">
        <v>179392</v>
      </c>
      <c r="J60" s="9"/>
      <c r="K60" s="9"/>
      <c r="L60" s="9"/>
      <c r="M60" s="9"/>
      <c r="N60" s="9"/>
      <c r="O60" s="9"/>
      <c r="P60" s="9"/>
      <c r="Q60" s="9"/>
      <c r="R60" s="9"/>
      <c r="S60" s="9"/>
    </row>
    <row r="61" spans="1:19">
      <c r="A61" t="s">
        <v>68</v>
      </c>
      <c r="B61" s="9"/>
      <c r="C61" s="9"/>
      <c r="D61" s="9"/>
      <c r="E61" s="9"/>
      <c r="F61" s="9"/>
      <c r="G61" s="9"/>
      <c r="H61" s="9"/>
      <c r="I61" s="9"/>
      <c r="J61" s="9">
        <v>81830</v>
      </c>
      <c r="K61" s="9">
        <v>95311</v>
      </c>
      <c r="L61" s="9">
        <v>112960</v>
      </c>
      <c r="M61" s="9"/>
      <c r="N61" s="9"/>
      <c r="O61" s="9"/>
      <c r="P61" s="9"/>
      <c r="Q61" s="9"/>
      <c r="R61" s="9"/>
      <c r="S61" s="9"/>
    </row>
    <row r="62" spans="1:19">
      <c r="A62" t="s">
        <v>1</v>
      </c>
      <c r="B62" s="9"/>
      <c r="C62" s="9"/>
      <c r="D62" s="9"/>
      <c r="E62" s="9"/>
      <c r="F62" s="9"/>
      <c r="G62" s="9"/>
      <c r="H62" s="9"/>
      <c r="I62" s="9"/>
      <c r="J62" s="9"/>
      <c r="K62" s="9"/>
      <c r="L62" s="9"/>
      <c r="M62" s="9">
        <v>118758</v>
      </c>
      <c r="N62" s="9">
        <v>165869</v>
      </c>
      <c r="O62" s="9">
        <v>321995</v>
      </c>
      <c r="P62" s="9">
        <v>391874</v>
      </c>
      <c r="Q62" s="9">
        <v>409130</v>
      </c>
      <c r="R62" s="9">
        <v>466464</v>
      </c>
      <c r="S62" s="9">
        <v>717637</v>
      </c>
    </row>
    <row r="63" spans="1:19">
      <c r="A63" t="s">
        <v>3</v>
      </c>
      <c r="B63" s="9"/>
      <c r="C63" s="9"/>
      <c r="D63" s="9"/>
      <c r="E63" s="9"/>
      <c r="F63" s="9"/>
      <c r="G63" s="9"/>
      <c r="H63" s="9"/>
      <c r="I63" s="9"/>
      <c r="J63" s="9"/>
      <c r="K63" s="9"/>
      <c r="L63" s="9"/>
      <c r="M63" s="9">
        <v>11851</v>
      </c>
      <c r="N63" s="9">
        <v>31861</v>
      </c>
      <c r="O63" s="9">
        <v>139935</v>
      </c>
      <c r="P63" s="9">
        <v>188198</v>
      </c>
      <c r="Q63" s="9">
        <v>234164</v>
      </c>
      <c r="R63" s="9">
        <v>320843</v>
      </c>
      <c r="S63" s="9">
        <v>502176</v>
      </c>
    </row>
    <row r="64" spans="1:19">
      <c r="A64" t="s">
        <v>6</v>
      </c>
      <c r="B64" s="9"/>
      <c r="C64" s="9"/>
      <c r="D64" s="9"/>
      <c r="E64" s="9"/>
      <c r="F64" s="9"/>
      <c r="G64" s="9"/>
      <c r="H64" s="9"/>
      <c r="I64" s="9"/>
      <c r="J64" s="9"/>
      <c r="K64" s="9"/>
      <c r="L64" s="9"/>
      <c r="M64" s="9"/>
      <c r="N64" s="9"/>
      <c r="O64" s="9"/>
      <c r="P64" s="9">
        <v>48517</v>
      </c>
      <c r="Q64" s="9">
        <v>104925</v>
      </c>
      <c r="R64" s="9">
        <v>154221</v>
      </c>
      <c r="S64" s="9">
        <v>213731</v>
      </c>
    </row>
    <row r="65" spans="1:19">
      <c r="A65" t="s">
        <v>16</v>
      </c>
      <c r="B65" s="9"/>
      <c r="C65" s="9"/>
      <c r="D65" s="9"/>
      <c r="E65" s="9"/>
      <c r="F65" s="9"/>
      <c r="G65" s="9"/>
      <c r="H65" s="9"/>
      <c r="I65" s="9"/>
      <c r="J65" s="9">
        <v>4340</v>
      </c>
      <c r="K65" s="9">
        <v>5025</v>
      </c>
      <c r="L65" s="9">
        <v>5736</v>
      </c>
      <c r="M65" s="9">
        <v>6447</v>
      </c>
      <c r="N65" s="9">
        <v>9617</v>
      </c>
      <c r="O65" s="9">
        <v>17040</v>
      </c>
      <c r="P65" s="9">
        <v>26091</v>
      </c>
      <c r="Q65" s="9">
        <v>39402</v>
      </c>
      <c r="R65" s="9">
        <v>67874</v>
      </c>
      <c r="S65" s="9">
        <v>120000</v>
      </c>
    </row>
    <row r="66" spans="1:19">
      <c r="A66" t="s">
        <v>20</v>
      </c>
      <c r="B66" s="9"/>
      <c r="C66" s="9"/>
      <c r="D66" s="9"/>
      <c r="E66" s="9"/>
      <c r="F66" s="9"/>
      <c r="G66" s="9"/>
      <c r="H66" s="9"/>
      <c r="I66" s="9"/>
      <c r="J66" s="9">
        <v>35975</v>
      </c>
      <c r="K66" s="9">
        <v>38302</v>
      </c>
      <c r="L66" s="9">
        <v>46009.5</v>
      </c>
      <c r="M66" s="9">
        <v>53717</v>
      </c>
      <c r="N66" s="9">
        <v>56611</v>
      </c>
      <c r="O66" s="9">
        <v>64665</v>
      </c>
      <c r="P66" s="9">
        <v>62051</v>
      </c>
      <c r="Q66" s="9">
        <v>63176</v>
      </c>
      <c r="R66" s="9">
        <v>70069</v>
      </c>
      <c r="S66" s="9">
        <v>84000</v>
      </c>
    </row>
    <row r="67" spans="1:19">
      <c r="A67" t="s">
        <v>17</v>
      </c>
      <c r="B67" s="9"/>
      <c r="C67" s="9"/>
      <c r="D67" s="9"/>
      <c r="E67" s="9"/>
      <c r="F67" s="9"/>
      <c r="G67" s="9"/>
      <c r="H67" s="9"/>
      <c r="I67" s="9"/>
      <c r="J67" s="9">
        <v>28848</v>
      </c>
      <c r="K67" s="9">
        <v>30637</v>
      </c>
      <c r="L67" s="9">
        <v>31952</v>
      </c>
      <c r="M67" s="9">
        <v>33267</v>
      </c>
      <c r="N67" s="9">
        <v>39263</v>
      </c>
      <c r="O67" s="9">
        <v>57000</v>
      </c>
      <c r="P67" s="9">
        <v>61916</v>
      </c>
      <c r="Q67" s="9">
        <v>73336</v>
      </c>
      <c r="R67" s="9">
        <v>106327</v>
      </c>
      <c r="S67" s="9">
        <v>124566</v>
      </c>
    </row>
    <row r="68" spans="1:19">
      <c r="A68" t="s">
        <v>28</v>
      </c>
      <c r="B68" s="9"/>
      <c r="C68" s="9"/>
      <c r="D68" s="9"/>
      <c r="E68" s="9"/>
      <c r="F68" s="9"/>
      <c r="G68" s="9"/>
      <c r="H68" s="9"/>
      <c r="I68" s="9"/>
      <c r="J68" s="9">
        <v>8269</v>
      </c>
      <c r="K68" s="9">
        <v>9490</v>
      </c>
      <c r="L68" s="9">
        <v>11009.5</v>
      </c>
      <c r="M68" s="9">
        <v>12529</v>
      </c>
      <c r="N68" s="9">
        <v>14455</v>
      </c>
      <c r="O68" s="9">
        <v>21155</v>
      </c>
      <c r="P68" s="9">
        <v>28780</v>
      </c>
      <c r="Q68" s="9">
        <v>41203</v>
      </c>
      <c r="R68" s="9">
        <v>57838</v>
      </c>
      <c r="S68" s="9">
        <v>58000</v>
      </c>
    </row>
    <row r="69" spans="1:19">
      <c r="A69" t="s">
        <v>69</v>
      </c>
      <c r="B69" s="9"/>
      <c r="C69" s="9"/>
      <c r="D69" s="9"/>
      <c r="E69" s="9"/>
      <c r="F69" s="9"/>
      <c r="G69" s="9"/>
      <c r="H69" s="9"/>
      <c r="I69" s="9"/>
      <c r="J69" s="9">
        <v>352</v>
      </c>
      <c r="K69" s="9">
        <v>525</v>
      </c>
      <c r="L69" s="9">
        <v>351.5</v>
      </c>
      <c r="M69" s="9">
        <v>178</v>
      </c>
      <c r="N69" s="9">
        <v>1167</v>
      </c>
      <c r="O69" s="9">
        <v>3480</v>
      </c>
      <c r="P69" s="9">
        <v>6647</v>
      </c>
      <c r="Q69" s="9">
        <v>7473</v>
      </c>
      <c r="R69" s="9">
        <v>5585</v>
      </c>
      <c r="S69" s="9">
        <v>13215</v>
      </c>
    </row>
    <row r="70" spans="1:19">
      <c r="A70" t="s">
        <v>70</v>
      </c>
      <c r="B70" s="9"/>
      <c r="C70" s="9"/>
      <c r="D70" s="9"/>
      <c r="E70" s="9"/>
      <c r="F70" s="9"/>
      <c r="G70" s="9"/>
      <c r="H70" s="9"/>
      <c r="I70" s="9">
        <v>1437</v>
      </c>
      <c r="J70" s="9">
        <v>9757</v>
      </c>
      <c r="K70" s="9">
        <v>9128</v>
      </c>
      <c r="L70" s="9">
        <v>11538</v>
      </c>
      <c r="M70" s="9">
        <v>13948</v>
      </c>
      <c r="N70" s="9">
        <v>161988</v>
      </c>
      <c r="O70" s="9">
        <v>283000</v>
      </c>
      <c r="P70" s="9">
        <v>274623</v>
      </c>
      <c r="Q70" s="9">
        <v>266902</v>
      </c>
      <c r="R70" s="9">
        <v>254789</v>
      </c>
      <c r="S70" s="9">
        <v>266179</v>
      </c>
    </row>
    <row r="71" spans="1:19">
      <c r="A71" t="s">
        <v>13</v>
      </c>
      <c r="B71" s="9"/>
      <c r="C71" s="9"/>
      <c r="D71" s="9"/>
      <c r="E71" s="9"/>
      <c r="F71" s="9"/>
      <c r="G71" s="9"/>
      <c r="H71" s="9"/>
      <c r="I71" s="9"/>
      <c r="J71" s="9"/>
      <c r="K71" s="9"/>
      <c r="L71" s="9"/>
      <c r="M71" s="9">
        <v>2420</v>
      </c>
      <c r="N71" s="9">
        <v>6741</v>
      </c>
      <c r="O71" s="9">
        <v>59500</v>
      </c>
      <c r="P71" s="9">
        <v>102144</v>
      </c>
      <c r="Q71" s="9">
        <v>112441</v>
      </c>
      <c r="R71" s="9">
        <v>129405</v>
      </c>
      <c r="S71" s="9">
        <v>140235</v>
      </c>
    </row>
    <row r="72" spans="1:19">
      <c r="A72" t="s">
        <v>35</v>
      </c>
      <c r="B72" s="9"/>
      <c r="C72" s="9"/>
      <c r="D72" s="9"/>
      <c r="E72" s="9"/>
      <c r="F72" s="9"/>
      <c r="G72" s="9"/>
      <c r="H72" s="9"/>
      <c r="I72" s="9"/>
      <c r="J72" s="9"/>
      <c r="K72" s="9"/>
      <c r="L72" s="9"/>
      <c r="M72" s="9"/>
      <c r="N72" s="9"/>
      <c r="O72" s="9"/>
      <c r="P72" s="9">
        <v>21062</v>
      </c>
      <c r="Q72" s="9">
        <v>23584</v>
      </c>
      <c r="R72" s="9">
        <v>23584</v>
      </c>
      <c r="S72" s="9">
        <v>42000</v>
      </c>
    </row>
    <row r="73" spans="1:19">
      <c r="A73" t="s">
        <v>18</v>
      </c>
      <c r="B73" s="9"/>
      <c r="C73" s="9"/>
      <c r="D73" s="9"/>
      <c r="E73" s="9"/>
      <c r="F73" s="9"/>
      <c r="G73" s="9"/>
      <c r="H73" s="9"/>
      <c r="I73" s="9"/>
      <c r="J73" s="9"/>
      <c r="K73" s="9"/>
      <c r="L73" s="9"/>
      <c r="M73" s="9"/>
      <c r="N73" s="9"/>
      <c r="O73" s="9"/>
      <c r="P73" s="9"/>
      <c r="Q73" s="9"/>
      <c r="R73" s="9">
        <v>43532</v>
      </c>
      <c r="S73" s="9">
        <v>102000</v>
      </c>
    </row>
    <row r="74" spans="1:19">
      <c r="A74" t="s">
        <v>7</v>
      </c>
      <c r="B74" s="9"/>
      <c r="C74" s="9"/>
      <c r="D74" s="9"/>
      <c r="E74" s="9"/>
      <c r="F74" s="9"/>
      <c r="G74" s="9"/>
      <c r="H74" s="9"/>
      <c r="I74" s="9"/>
      <c r="J74" s="9">
        <v>26591</v>
      </c>
      <c r="K74" s="9">
        <v>26575</v>
      </c>
      <c r="L74" s="9">
        <v>28366.5</v>
      </c>
      <c r="M74" s="9">
        <v>30158</v>
      </c>
      <c r="N74" s="9">
        <v>40263</v>
      </c>
      <c r="O74" s="9">
        <v>45825</v>
      </c>
      <c r="P74" s="9">
        <v>54207</v>
      </c>
      <c r="Q74" s="9">
        <v>67918</v>
      </c>
      <c r="R74" s="9">
        <v>140104</v>
      </c>
      <c r="S74" s="9">
        <v>201630</v>
      </c>
    </row>
    <row r="75" spans="1:19">
      <c r="A75" t="s">
        <v>40</v>
      </c>
      <c r="B75" s="9"/>
      <c r="C75" s="9"/>
      <c r="D75" s="9"/>
      <c r="E75" s="9"/>
      <c r="F75" s="9"/>
      <c r="G75" s="9"/>
      <c r="H75" s="9"/>
      <c r="I75" s="9"/>
      <c r="J75" s="9"/>
      <c r="K75" s="9"/>
      <c r="L75" s="9"/>
      <c r="M75" s="9">
        <v>1014</v>
      </c>
      <c r="N75" s="9">
        <v>2401</v>
      </c>
      <c r="O75" s="9">
        <v>3409.42</v>
      </c>
      <c r="P75" s="9">
        <v>27151</v>
      </c>
      <c r="Q75" s="9">
        <v>29677</v>
      </c>
      <c r="R75" s="9">
        <v>29677</v>
      </c>
      <c r="S75" s="9">
        <v>35000</v>
      </c>
    </row>
    <row r="76" spans="1:19">
      <c r="A76" t="s">
        <v>31</v>
      </c>
      <c r="B76" s="9"/>
      <c r="C76" s="9"/>
      <c r="D76" s="9"/>
      <c r="E76" s="9"/>
      <c r="F76" s="9"/>
      <c r="G76" s="9"/>
      <c r="H76" s="9"/>
      <c r="I76" s="9"/>
      <c r="J76" s="9"/>
      <c r="K76" s="9"/>
      <c r="L76" s="9"/>
      <c r="M76" s="9">
        <v>736</v>
      </c>
      <c r="N76" s="9">
        <v>2217</v>
      </c>
      <c r="O76" s="9">
        <v>12590</v>
      </c>
      <c r="P76" s="9">
        <v>45937</v>
      </c>
      <c r="Q76" s="9">
        <v>47958</v>
      </c>
      <c r="R76" s="9">
        <v>49979</v>
      </c>
      <c r="S76" s="9">
        <v>52000</v>
      </c>
    </row>
    <row r="77" spans="1:19">
      <c r="A77" t="s">
        <v>39</v>
      </c>
      <c r="B77" s="9"/>
      <c r="C77" s="9"/>
      <c r="D77" s="9"/>
      <c r="E77" s="9"/>
      <c r="F77" s="9"/>
      <c r="G77" s="9"/>
      <c r="H77" s="9"/>
      <c r="I77" s="9"/>
      <c r="J77" s="9"/>
      <c r="K77" s="9"/>
      <c r="L77" s="9"/>
      <c r="M77" s="9">
        <v>1951</v>
      </c>
      <c r="N77" s="9">
        <v>3845.5</v>
      </c>
      <c r="O77" s="9">
        <v>5740</v>
      </c>
      <c r="P77" s="9">
        <v>12558</v>
      </c>
      <c r="Q77" s="9">
        <v>16783</v>
      </c>
      <c r="R77" s="9">
        <v>16783</v>
      </c>
      <c r="S77" s="9">
        <v>35000</v>
      </c>
    </row>
    <row r="78" spans="1:19">
      <c r="A78" t="s">
        <v>14</v>
      </c>
      <c r="B78" s="9"/>
      <c r="C78" s="9"/>
      <c r="D78" s="9"/>
      <c r="E78" s="9"/>
      <c r="F78" s="9"/>
      <c r="G78" s="9"/>
      <c r="H78" s="9"/>
      <c r="I78" s="9"/>
      <c r="J78" s="9"/>
      <c r="K78" s="9"/>
      <c r="L78" s="9"/>
      <c r="M78" s="9">
        <v>483</v>
      </c>
      <c r="N78" s="9">
        <v>6713</v>
      </c>
      <c r="O78" s="9">
        <v>7905</v>
      </c>
      <c r="P78" s="9">
        <v>16330</v>
      </c>
      <c r="Q78" s="9">
        <v>21427</v>
      </c>
      <c r="R78" s="9">
        <v>49235</v>
      </c>
      <c r="S78" s="9">
        <v>123014</v>
      </c>
    </row>
    <row r="79" spans="1:19">
      <c r="A79" t="s">
        <v>23</v>
      </c>
      <c r="B79" s="9"/>
      <c r="C79" s="9"/>
      <c r="D79" s="9"/>
      <c r="E79" s="9"/>
      <c r="F79" s="9"/>
      <c r="G79" s="9"/>
      <c r="H79" s="9"/>
      <c r="I79" s="9"/>
      <c r="J79" s="9"/>
      <c r="K79" s="9"/>
      <c r="L79" s="9"/>
      <c r="M79" s="9">
        <v>1275</v>
      </c>
      <c r="N79" s="9">
        <v>4854</v>
      </c>
      <c r="O79" s="9">
        <v>11215</v>
      </c>
      <c r="P79" s="9">
        <v>16887</v>
      </c>
      <c r="Q79" s="9">
        <v>32528</v>
      </c>
      <c r="R79" s="9">
        <v>48352</v>
      </c>
      <c r="S79" s="9">
        <v>80000</v>
      </c>
    </row>
    <row r="80" spans="1:19">
      <c r="A80" t="s">
        <v>8</v>
      </c>
      <c r="B80" s="9"/>
      <c r="C80" s="9"/>
      <c r="D80" s="9"/>
      <c r="E80" s="9"/>
      <c r="F80" s="9"/>
      <c r="G80" s="9"/>
      <c r="H80" s="9"/>
      <c r="I80" s="9"/>
      <c r="J80" s="9"/>
      <c r="K80" s="9"/>
      <c r="L80" s="9"/>
      <c r="M80" s="9">
        <v>3051</v>
      </c>
      <c r="N80" s="9">
        <v>13676</v>
      </c>
      <c r="O80" s="9">
        <v>28565</v>
      </c>
      <c r="P80" s="9">
        <v>31310</v>
      </c>
      <c r="Q80" s="9">
        <v>47201</v>
      </c>
      <c r="R80" s="9">
        <v>88211</v>
      </c>
      <c r="S80" s="9">
        <v>200641</v>
      </c>
    </row>
    <row r="81" spans="1:19">
      <c r="A81" t="s">
        <v>71</v>
      </c>
      <c r="B81" s="9"/>
      <c r="C81" s="9"/>
      <c r="D81" s="9"/>
      <c r="E81" s="9"/>
      <c r="F81" s="9"/>
      <c r="G81" s="9"/>
      <c r="H81" s="9"/>
      <c r="I81" s="9"/>
      <c r="J81" s="9"/>
      <c r="K81" s="9"/>
      <c r="L81" s="9"/>
      <c r="M81" s="9"/>
      <c r="N81" s="9"/>
      <c r="O81" s="9"/>
      <c r="P81" s="9"/>
      <c r="Q81" s="9"/>
      <c r="R81" s="9">
        <v>8560</v>
      </c>
      <c r="S81" s="9">
        <v>20000</v>
      </c>
    </row>
    <row r="82" spans="1:19">
      <c r="A82" t="s">
        <v>72</v>
      </c>
      <c r="B82" s="9"/>
      <c r="C82" s="9"/>
      <c r="D82" s="9">
        <v>152.898</v>
      </c>
      <c r="E82" s="9">
        <v>148</v>
      </c>
      <c r="F82" s="9">
        <v>84</v>
      </c>
      <c r="G82" s="9">
        <v>382</v>
      </c>
      <c r="H82" s="9">
        <v>211</v>
      </c>
      <c r="I82" s="9">
        <v>58</v>
      </c>
      <c r="J82" s="9">
        <v>3757</v>
      </c>
      <c r="K82" s="9">
        <v>5578</v>
      </c>
      <c r="L82" s="9">
        <v>9234.5</v>
      </c>
      <c r="M82" s="9">
        <v>12891</v>
      </c>
      <c r="N82" s="9">
        <v>21281</v>
      </c>
      <c r="O82" s="9">
        <v>30510</v>
      </c>
      <c r="P82" s="9">
        <v>39739</v>
      </c>
      <c r="Q82" s="9">
        <v>44561</v>
      </c>
      <c r="R82" s="9">
        <v>71837</v>
      </c>
      <c r="S82" s="9">
        <v>119348</v>
      </c>
    </row>
    <row r="83" spans="1:19">
      <c r="A83" t="s">
        <v>73</v>
      </c>
      <c r="B83" s="9"/>
      <c r="C83" s="9"/>
      <c r="D83" s="9">
        <v>493.08040000000005</v>
      </c>
      <c r="E83" s="9">
        <v>257</v>
      </c>
      <c r="F83" s="9">
        <v>189</v>
      </c>
      <c r="G83" s="9">
        <v>694</v>
      </c>
      <c r="H83" s="9">
        <v>269</v>
      </c>
      <c r="I83" s="9">
        <v>3221</v>
      </c>
      <c r="J83" s="9">
        <v>6771</v>
      </c>
      <c r="K83" s="9">
        <v>1490</v>
      </c>
      <c r="L83" s="9">
        <v>5268</v>
      </c>
      <c r="M83" s="9">
        <v>9046</v>
      </c>
      <c r="N83" s="9">
        <v>14485</v>
      </c>
      <c r="O83" s="9">
        <v>20900.580000000002</v>
      </c>
      <c r="P83" s="9">
        <v>33045</v>
      </c>
      <c r="Q83" s="9">
        <v>57445</v>
      </c>
      <c r="R83" s="9">
        <v>261250</v>
      </c>
      <c r="S83" s="9">
        <v>208491</v>
      </c>
    </row>
    <row r="84" spans="1:19">
      <c r="A84" t="s">
        <v>32</v>
      </c>
      <c r="B84" s="9"/>
      <c r="C84" s="9"/>
      <c r="D84" s="9"/>
      <c r="E84" s="9"/>
      <c r="F84" s="9"/>
      <c r="G84" s="9"/>
      <c r="H84" s="9"/>
      <c r="I84" s="9"/>
      <c r="J84" s="9">
        <v>1226</v>
      </c>
      <c r="K84" s="9">
        <v>1152</v>
      </c>
      <c r="L84" s="9">
        <v>4636</v>
      </c>
      <c r="M84" s="9">
        <v>8120</v>
      </c>
      <c r="N84" s="9">
        <v>18272</v>
      </c>
      <c r="O84" s="9">
        <v>15910</v>
      </c>
      <c r="P84" s="9">
        <v>14235</v>
      </c>
      <c r="Q84" s="9">
        <v>12293</v>
      </c>
      <c r="R84" s="9">
        <v>12293</v>
      </c>
      <c r="S84" s="9">
        <v>48000</v>
      </c>
    </row>
    <row r="85" spans="1:19">
      <c r="A85" t="s">
        <v>74</v>
      </c>
      <c r="B85" s="9"/>
      <c r="C85" s="9"/>
      <c r="D85" s="9">
        <v>2383.0495999999998</v>
      </c>
      <c r="E85" s="9">
        <v>1933</v>
      </c>
      <c r="F85" s="9">
        <v>3036</v>
      </c>
      <c r="G85" s="9">
        <v>5866</v>
      </c>
      <c r="H85" s="9">
        <v>11198</v>
      </c>
      <c r="I85" s="9">
        <v>17472</v>
      </c>
      <c r="J85" s="9"/>
      <c r="K85" s="9"/>
      <c r="L85" s="9"/>
      <c r="M85" s="9"/>
      <c r="N85" s="9"/>
      <c r="O85" s="9"/>
      <c r="P85" s="9"/>
      <c r="Q85" s="9"/>
      <c r="R85" s="9"/>
      <c r="S85" s="9"/>
    </row>
    <row r="86" spans="1:19">
      <c r="A86" t="s">
        <v>43</v>
      </c>
      <c r="B86" s="9"/>
      <c r="C86" s="9"/>
      <c r="D86" s="9">
        <v>2489.7544000000003</v>
      </c>
      <c r="E86" s="9">
        <v>2599</v>
      </c>
      <c r="F86" s="9">
        <v>2519</v>
      </c>
      <c r="G86" s="9">
        <v>3986</v>
      </c>
      <c r="H86" s="9">
        <v>4443</v>
      </c>
      <c r="I86" s="9">
        <v>6537</v>
      </c>
      <c r="J86" s="9">
        <v>13056</v>
      </c>
      <c r="K86" s="9">
        <v>10356</v>
      </c>
      <c r="L86" s="9">
        <v>13240</v>
      </c>
      <c r="M86" s="9">
        <v>16124</v>
      </c>
      <c r="N86" s="9">
        <v>15499</v>
      </c>
      <c r="O86" s="9">
        <v>15245</v>
      </c>
      <c r="P86" s="9">
        <v>14834</v>
      </c>
      <c r="Q86" s="9">
        <v>16528</v>
      </c>
      <c r="R86" s="9">
        <v>21526</v>
      </c>
      <c r="S86" s="9">
        <v>29000</v>
      </c>
    </row>
    <row r="87" spans="1:19">
      <c r="A87" t="s">
        <v>11</v>
      </c>
      <c r="B87" s="9"/>
      <c r="C87" s="9"/>
      <c r="D87" s="9">
        <v>16009.46</v>
      </c>
      <c r="E87" s="9">
        <v>18402</v>
      </c>
      <c r="F87" s="9">
        <v>15065</v>
      </c>
      <c r="G87" s="9">
        <v>21243</v>
      </c>
      <c r="H87" s="9">
        <v>21057</v>
      </c>
      <c r="I87" s="9">
        <v>39229</v>
      </c>
      <c r="J87" s="9">
        <v>36955</v>
      </c>
      <c r="K87" s="9">
        <v>30075</v>
      </c>
      <c r="L87" s="9">
        <v>30848</v>
      </c>
      <c r="M87" s="9">
        <v>31621</v>
      </c>
      <c r="N87" s="9">
        <v>31495</v>
      </c>
      <c r="O87" s="9">
        <v>35910</v>
      </c>
      <c r="P87" s="9">
        <v>39052</v>
      </c>
      <c r="Q87" s="9">
        <v>53371</v>
      </c>
      <c r="R87" s="9">
        <v>94309</v>
      </c>
      <c r="S87" s="9">
        <v>136951</v>
      </c>
    </row>
    <row r="88" spans="1:19">
      <c r="A88" t="s">
        <v>5</v>
      </c>
      <c r="B88" s="9"/>
      <c r="C88" s="9"/>
      <c r="D88" s="9">
        <v>36153.550799999997</v>
      </c>
      <c r="E88" s="9">
        <v>34354</v>
      </c>
      <c r="F88" s="9">
        <v>39444</v>
      </c>
      <c r="G88" s="9">
        <v>52651</v>
      </c>
      <c r="H88" s="9">
        <v>52365</v>
      </c>
      <c r="I88" s="9">
        <v>67623</v>
      </c>
      <c r="J88" s="9">
        <v>23703</v>
      </c>
      <c r="K88" s="9">
        <v>29202</v>
      </c>
      <c r="L88" s="9">
        <v>66298.5</v>
      </c>
      <c r="M88" s="9">
        <v>103395</v>
      </c>
      <c r="N88" s="9">
        <v>127912</v>
      </c>
      <c r="O88" s="9">
        <v>157680</v>
      </c>
      <c r="P88" s="9">
        <v>181008</v>
      </c>
      <c r="Q88" s="9">
        <v>215113</v>
      </c>
      <c r="R88" s="9">
        <v>262257</v>
      </c>
      <c r="S88" s="9">
        <v>295838</v>
      </c>
    </row>
    <row r="89" spans="1:19">
      <c r="A89" t="s">
        <v>38</v>
      </c>
      <c r="B89" s="9"/>
      <c r="C89" s="9"/>
      <c r="D89" s="9">
        <v>700.13760000000002</v>
      </c>
      <c r="E89" s="9">
        <v>616</v>
      </c>
      <c r="F89" s="9">
        <v>748</v>
      </c>
      <c r="G89" s="9">
        <v>1006</v>
      </c>
      <c r="H89" s="9">
        <v>1091</v>
      </c>
      <c r="I89" s="9">
        <v>2035</v>
      </c>
      <c r="J89" s="9">
        <v>3240</v>
      </c>
      <c r="K89" s="9">
        <v>2258</v>
      </c>
      <c r="L89" s="9">
        <v>3615.5</v>
      </c>
      <c r="M89" s="9">
        <v>4973</v>
      </c>
      <c r="N89" s="9">
        <v>7268</v>
      </c>
      <c r="O89" s="9">
        <v>9690</v>
      </c>
      <c r="P89" s="9">
        <v>12112</v>
      </c>
      <c r="Q89" s="9">
        <v>14459</v>
      </c>
      <c r="R89" s="9">
        <v>35077</v>
      </c>
      <c r="S89" s="9">
        <v>36000</v>
      </c>
    </row>
    <row r="90" spans="1:19">
      <c r="A90" t="s">
        <v>15</v>
      </c>
      <c r="B90" s="9"/>
      <c r="C90" s="9"/>
      <c r="D90" s="9">
        <v>5582.5551999999998</v>
      </c>
      <c r="E90" s="9">
        <v>5331</v>
      </c>
      <c r="F90" s="9">
        <v>6832</v>
      </c>
      <c r="G90" s="9">
        <v>10658</v>
      </c>
      <c r="H90" s="9">
        <v>24383</v>
      </c>
      <c r="I90" s="9">
        <v>26686</v>
      </c>
      <c r="J90" s="9">
        <v>27379</v>
      </c>
      <c r="K90" s="9">
        <v>7303</v>
      </c>
      <c r="L90" s="9">
        <v>22865</v>
      </c>
      <c r="M90" s="9">
        <v>38427</v>
      </c>
      <c r="N90" s="9">
        <v>87243</v>
      </c>
      <c r="O90" s="9">
        <v>108980</v>
      </c>
      <c r="P90" s="9">
        <v>97848</v>
      </c>
      <c r="Q90" s="9">
        <v>91011</v>
      </c>
      <c r="R90" s="9">
        <v>106956</v>
      </c>
      <c r="S90" s="9">
        <v>140667</v>
      </c>
    </row>
    <row r="91" spans="1:19">
      <c r="A91" t="s">
        <v>29</v>
      </c>
      <c r="B91" s="9"/>
      <c r="C91" s="9"/>
      <c r="D91" s="9">
        <v>6888.1256000000003</v>
      </c>
      <c r="E91" s="9">
        <v>6438</v>
      </c>
      <c r="F91" s="9">
        <v>5553</v>
      </c>
      <c r="G91" s="9">
        <v>6671</v>
      </c>
      <c r="H91" s="9">
        <v>7036</v>
      </c>
      <c r="I91" s="9">
        <v>9351</v>
      </c>
      <c r="J91" s="9">
        <v>9779</v>
      </c>
      <c r="K91" s="9">
        <v>8537</v>
      </c>
      <c r="L91" s="9">
        <v>11199.5</v>
      </c>
      <c r="M91" s="9">
        <v>13862</v>
      </c>
      <c r="N91" s="9">
        <v>16479</v>
      </c>
      <c r="O91" s="9">
        <v>19465</v>
      </c>
      <c r="P91" s="9">
        <v>23761</v>
      </c>
      <c r="Q91" s="9">
        <v>29653</v>
      </c>
      <c r="R91" s="9">
        <v>40040</v>
      </c>
      <c r="S91" s="9">
        <v>56000</v>
      </c>
    </row>
    <row r="92" spans="1:19">
      <c r="A92" t="s">
        <v>21</v>
      </c>
      <c r="B92" s="9"/>
      <c r="C92" s="9"/>
      <c r="D92" s="9">
        <v>659.17160000000001</v>
      </c>
      <c r="E92" s="9">
        <v>478</v>
      </c>
      <c r="F92" s="9">
        <v>312</v>
      </c>
      <c r="G92" s="9">
        <v>675</v>
      </c>
      <c r="H92" s="9">
        <v>417</v>
      </c>
      <c r="I92" s="9">
        <v>1639</v>
      </c>
      <c r="J92" s="9">
        <v>1752</v>
      </c>
      <c r="K92" s="9">
        <v>1212</v>
      </c>
      <c r="L92" s="9">
        <v>1326.5</v>
      </c>
      <c r="M92" s="9">
        <v>1441</v>
      </c>
      <c r="N92" s="9">
        <v>2992</v>
      </c>
      <c r="O92" s="9">
        <v>9751</v>
      </c>
      <c r="P92" s="9">
        <v>16510</v>
      </c>
      <c r="Q92" s="9">
        <v>19904</v>
      </c>
      <c r="R92" s="9">
        <v>36387</v>
      </c>
      <c r="S92" s="9">
        <v>84000</v>
      </c>
    </row>
    <row r="93" spans="1:19">
      <c r="A93" t="s">
        <v>25</v>
      </c>
      <c r="B93" s="9"/>
      <c r="C93" s="9"/>
      <c r="D93" s="9">
        <v>1823.912</v>
      </c>
      <c r="E93" s="9">
        <v>1550</v>
      </c>
      <c r="F93" s="9">
        <v>1490</v>
      </c>
      <c r="G93" s="9">
        <v>2288</v>
      </c>
      <c r="H93" s="9">
        <v>2937</v>
      </c>
      <c r="I93" s="9">
        <v>5338</v>
      </c>
      <c r="J93" s="9">
        <v>5227</v>
      </c>
      <c r="K93" s="9">
        <v>4777</v>
      </c>
      <c r="L93" s="9">
        <v>5875</v>
      </c>
      <c r="M93" s="9">
        <v>6973</v>
      </c>
      <c r="N93" s="9">
        <v>21363</v>
      </c>
      <c r="O93" s="9">
        <v>49470</v>
      </c>
      <c r="P93" s="9">
        <v>40041</v>
      </c>
      <c r="Q93" s="9">
        <v>38606</v>
      </c>
      <c r="R93" s="9">
        <v>54118</v>
      </c>
      <c r="S93" s="9">
        <v>84092</v>
      </c>
    </row>
    <row r="94" spans="1:19">
      <c r="A94" t="s">
        <v>42</v>
      </c>
      <c r="B94" s="9"/>
      <c r="C94" s="9"/>
      <c r="D94" s="9">
        <v>2281.538</v>
      </c>
      <c r="E94" s="9">
        <v>2167</v>
      </c>
      <c r="F94" s="9">
        <v>3479</v>
      </c>
      <c r="G94" s="9">
        <v>5093</v>
      </c>
      <c r="H94" s="9">
        <v>6195</v>
      </c>
      <c r="I94" s="9">
        <v>7480</v>
      </c>
      <c r="J94" s="9">
        <v>6288</v>
      </c>
      <c r="K94" s="9">
        <v>4878</v>
      </c>
      <c r="L94" s="9">
        <v>4153.5</v>
      </c>
      <c r="M94" s="9">
        <v>3429</v>
      </c>
      <c r="N94" s="9">
        <v>3783</v>
      </c>
      <c r="O94" s="9">
        <v>5408.5</v>
      </c>
      <c r="P94" s="9">
        <v>7034</v>
      </c>
      <c r="Q94" s="9">
        <v>11001</v>
      </c>
      <c r="R94" s="9">
        <v>22408</v>
      </c>
      <c r="S94" s="9">
        <v>29000</v>
      </c>
    </row>
    <row r="95" spans="1:19">
      <c r="A95" t="s">
        <v>75</v>
      </c>
      <c r="B95" s="9"/>
      <c r="C95" s="9"/>
      <c r="D95" s="9"/>
      <c r="E95" s="9"/>
      <c r="F95" s="9"/>
      <c r="G95" s="9"/>
      <c r="H95" s="9"/>
      <c r="I95" s="9"/>
      <c r="J95" s="9">
        <v>6736</v>
      </c>
      <c r="K95" s="9">
        <v>8418</v>
      </c>
      <c r="L95" s="9">
        <v>11740.5</v>
      </c>
      <c r="M95" s="9">
        <v>15063</v>
      </c>
      <c r="N95" s="9">
        <v>25742</v>
      </c>
      <c r="O95" s="9">
        <v>33840</v>
      </c>
      <c r="P95" s="9">
        <v>34007</v>
      </c>
      <c r="Q95" s="9">
        <v>31252</v>
      </c>
      <c r="R95" s="9">
        <v>31252</v>
      </c>
      <c r="S95" s="9">
        <v>26000</v>
      </c>
    </row>
    <row r="96" spans="1:19">
      <c r="A96" t="s">
        <v>33</v>
      </c>
      <c r="B96" s="9"/>
      <c r="C96" s="9"/>
      <c r="D96" s="9"/>
      <c r="E96" s="9"/>
      <c r="F96" s="9"/>
      <c r="G96" s="9"/>
      <c r="H96" s="9"/>
      <c r="I96" s="9"/>
      <c r="J96" s="9"/>
      <c r="K96" s="9"/>
      <c r="L96" s="9"/>
      <c r="M96" s="9"/>
      <c r="N96" s="9"/>
      <c r="O96" s="9"/>
      <c r="P96" s="9">
        <v>691</v>
      </c>
      <c r="Q96" s="9">
        <v>1739</v>
      </c>
      <c r="R96" s="9">
        <v>1739</v>
      </c>
      <c r="S96" s="9">
        <v>47000</v>
      </c>
    </row>
    <row r="97" spans="1:19">
      <c r="A97" t="s">
        <v>36</v>
      </c>
      <c r="B97" s="9"/>
      <c r="C97" s="9"/>
      <c r="D97" s="9">
        <v>2050.674</v>
      </c>
      <c r="E97" s="9">
        <v>2604</v>
      </c>
      <c r="F97" s="9">
        <v>4014</v>
      </c>
      <c r="G97" s="9">
        <v>24625</v>
      </c>
      <c r="H97" s="9">
        <v>68973</v>
      </c>
      <c r="I97" s="9">
        <v>76929</v>
      </c>
      <c r="J97" s="9">
        <v>70527</v>
      </c>
      <c r="K97" s="9">
        <v>42314</v>
      </c>
      <c r="L97" s="9">
        <v>62139.5</v>
      </c>
      <c r="M97" s="9">
        <v>81965</v>
      </c>
      <c r="N97" s="9">
        <v>56867</v>
      </c>
      <c r="O97" s="9">
        <v>48095</v>
      </c>
      <c r="P97" s="9">
        <v>35900</v>
      </c>
      <c r="Q97" s="9">
        <v>27108</v>
      </c>
      <c r="R97" s="9">
        <v>43095</v>
      </c>
      <c r="S97" s="9">
        <v>41000</v>
      </c>
    </row>
    <row r="98" spans="1:19">
      <c r="A98" t="s">
        <v>41</v>
      </c>
      <c r="B98" s="9"/>
      <c r="C98" s="9"/>
      <c r="D98" s="9"/>
      <c r="E98" s="9"/>
      <c r="F98" s="9"/>
      <c r="G98" s="9"/>
      <c r="H98" s="9"/>
      <c r="I98" s="9"/>
      <c r="J98" s="9">
        <v>1960</v>
      </c>
      <c r="K98" s="9">
        <v>1982</v>
      </c>
      <c r="L98" s="9">
        <v>7667.5</v>
      </c>
      <c r="M98" s="9">
        <v>13353</v>
      </c>
      <c r="N98" s="9">
        <v>10318</v>
      </c>
      <c r="O98" s="9">
        <v>10077</v>
      </c>
      <c r="P98" s="9">
        <v>9836</v>
      </c>
      <c r="Q98" s="9">
        <v>8696</v>
      </c>
      <c r="R98" s="9">
        <v>12181</v>
      </c>
      <c r="S98" s="9">
        <v>33000</v>
      </c>
    </row>
    <row r="99" spans="1:19">
      <c r="A99" t="s">
        <v>2</v>
      </c>
      <c r="B99" s="9"/>
      <c r="C99" s="9"/>
      <c r="D99" s="9">
        <v>4461.2692000000006</v>
      </c>
      <c r="E99" s="9">
        <v>7225</v>
      </c>
      <c r="F99" s="9">
        <v>10990</v>
      </c>
      <c r="G99" s="9">
        <v>21924</v>
      </c>
      <c r="H99" s="9">
        <v>24244</v>
      </c>
      <c r="I99" s="9">
        <v>41622</v>
      </c>
      <c r="J99" s="9">
        <v>43787</v>
      </c>
      <c r="K99" s="9">
        <v>44883</v>
      </c>
      <c r="L99" s="9">
        <v>103611</v>
      </c>
      <c r="M99" s="9">
        <v>162339</v>
      </c>
      <c r="N99" s="9">
        <v>127246</v>
      </c>
      <c r="O99" s="9">
        <v>110925</v>
      </c>
      <c r="P99" s="9">
        <v>93369</v>
      </c>
      <c r="Q99" s="9">
        <v>73951</v>
      </c>
      <c r="R99" s="9">
        <v>60612</v>
      </c>
      <c r="S99" s="9">
        <v>634352</v>
      </c>
    </row>
    <row r="100" spans="1:19">
      <c r="A100" t="s">
        <v>19</v>
      </c>
      <c r="B100" s="9"/>
      <c r="C100" s="9"/>
      <c r="D100" s="9"/>
      <c r="E100" s="9"/>
      <c r="F100" s="9"/>
      <c r="G100" s="9"/>
      <c r="H100" s="9"/>
      <c r="I100" s="9"/>
      <c r="J100" s="9">
        <v>5169</v>
      </c>
      <c r="K100" s="9">
        <v>4666</v>
      </c>
      <c r="L100" s="9">
        <v>5290</v>
      </c>
      <c r="M100" s="9">
        <v>5914</v>
      </c>
      <c r="N100" s="9">
        <v>4608</v>
      </c>
      <c r="O100" s="9">
        <v>4003</v>
      </c>
      <c r="P100" s="9">
        <v>3398</v>
      </c>
      <c r="Q100" s="9">
        <v>4019</v>
      </c>
      <c r="R100" s="9">
        <v>7530</v>
      </c>
      <c r="S100" s="9">
        <v>82074</v>
      </c>
    </row>
    <row r="101" spans="1:19">
      <c r="A101" t="s">
        <v>24</v>
      </c>
      <c r="B101" s="9"/>
      <c r="C101" s="9"/>
      <c r="D101" s="9">
        <v>404.53480000000002</v>
      </c>
      <c r="E101" s="9">
        <v>535</v>
      </c>
      <c r="F101" s="9">
        <v>613</v>
      </c>
      <c r="G101" s="9">
        <v>1258</v>
      </c>
      <c r="H101" s="9">
        <v>1634</v>
      </c>
      <c r="I101" s="9">
        <v>4019</v>
      </c>
      <c r="J101" s="9">
        <v>1864</v>
      </c>
      <c r="K101" s="9">
        <v>2244</v>
      </c>
      <c r="L101" s="9">
        <v>2835</v>
      </c>
      <c r="M101" s="9">
        <v>3426</v>
      </c>
      <c r="N101" s="9">
        <v>3978</v>
      </c>
      <c r="O101" s="9">
        <v>6615</v>
      </c>
      <c r="P101" s="9">
        <v>11848</v>
      </c>
      <c r="Q101" s="9">
        <v>26757</v>
      </c>
      <c r="R101" s="9">
        <v>53935</v>
      </c>
      <c r="S101" s="9">
        <v>93539</v>
      </c>
    </row>
    <row r="102" spans="1:19">
      <c r="A102" t="s">
        <v>76</v>
      </c>
      <c r="B102" s="9"/>
      <c r="C102" s="9"/>
      <c r="D102" s="9">
        <v>10918.0856</v>
      </c>
      <c r="E102" s="9">
        <v>9719</v>
      </c>
      <c r="F102" s="9">
        <v>10107</v>
      </c>
      <c r="G102" s="9">
        <v>18461</v>
      </c>
      <c r="H102" s="9">
        <v>23110</v>
      </c>
      <c r="I102" s="9">
        <v>29928</v>
      </c>
      <c r="J102" s="9">
        <v>36156</v>
      </c>
      <c r="K102" s="9">
        <v>48986</v>
      </c>
      <c r="L102" s="9">
        <v>63171</v>
      </c>
      <c r="M102" s="9">
        <v>77356</v>
      </c>
      <c r="N102" s="9">
        <v>81856</v>
      </c>
      <c r="O102" s="9">
        <v>70978.5</v>
      </c>
      <c r="P102" s="9">
        <v>82424</v>
      </c>
      <c r="Q102" s="9">
        <v>88747</v>
      </c>
      <c r="R102" s="9">
        <v>229617</v>
      </c>
      <c r="S102" s="9">
        <v>566163</v>
      </c>
    </row>
    <row r="103" spans="1:19">
      <c r="A103" t="s">
        <v>77</v>
      </c>
      <c r="B103" s="9"/>
      <c r="C103" s="9"/>
      <c r="D103" s="9"/>
      <c r="E103" s="9"/>
      <c r="F103" s="9"/>
      <c r="G103" s="9"/>
      <c r="H103" s="9"/>
      <c r="I103" s="9"/>
      <c r="J103" s="9">
        <v>334</v>
      </c>
      <c r="K103" s="9">
        <v>1078</v>
      </c>
      <c r="L103" s="9">
        <v>5710.5</v>
      </c>
      <c r="M103" s="9">
        <v>10343</v>
      </c>
      <c r="N103" s="9">
        <v>42283</v>
      </c>
      <c r="O103" s="9">
        <v>73295</v>
      </c>
      <c r="P103" s="9">
        <v>84327</v>
      </c>
      <c r="Q103" s="9">
        <v>78191</v>
      </c>
      <c r="R103" s="9">
        <v>77296</v>
      </c>
      <c r="S103" s="9">
        <v>54000</v>
      </c>
    </row>
    <row r="104" spans="1:19">
      <c r="A104" t="s">
        <v>22</v>
      </c>
      <c r="B104" s="9"/>
      <c r="C104" s="9"/>
      <c r="D104" s="9"/>
      <c r="E104" s="9"/>
      <c r="F104" s="9"/>
      <c r="G104" s="9"/>
      <c r="H104" s="9"/>
      <c r="I104" s="9"/>
      <c r="J104" s="9"/>
      <c r="K104" s="9"/>
      <c r="L104" s="9"/>
      <c r="M104" s="9">
        <v>1776</v>
      </c>
      <c r="N104" s="9">
        <v>4035</v>
      </c>
      <c r="O104" s="9">
        <v>8205</v>
      </c>
      <c r="P104" s="9">
        <v>28068</v>
      </c>
      <c r="Q104" s="9">
        <v>32158</v>
      </c>
      <c r="R104" s="9">
        <v>42355</v>
      </c>
      <c r="S104" s="9">
        <v>84453</v>
      </c>
    </row>
    <row r="105" spans="1:19">
      <c r="A105" t="s">
        <v>26</v>
      </c>
      <c r="B105" s="9"/>
      <c r="C105" s="9"/>
      <c r="D105" s="9"/>
      <c r="E105" s="9"/>
      <c r="F105" s="9"/>
      <c r="G105" s="9"/>
      <c r="H105" s="9"/>
      <c r="I105" s="9"/>
      <c r="J105" s="9"/>
      <c r="K105" s="9"/>
      <c r="L105" s="9"/>
      <c r="M105" s="9"/>
      <c r="N105" s="9"/>
      <c r="O105" s="9"/>
      <c r="P105" s="9"/>
      <c r="Q105" s="9"/>
      <c r="R105" s="9">
        <v>32189</v>
      </c>
      <c r="S105" s="9">
        <v>63000</v>
      </c>
    </row>
    <row r="106" spans="1:19">
      <c r="A106" t="s">
        <v>78</v>
      </c>
      <c r="B106" s="9"/>
      <c r="C106" s="9"/>
      <c r="D106" s="9"/>
      <c r="E106" s="9"/>
      <c r="F106" s="9"/>
      <c r="G106" s="9"/>
      <c r="H106" s="9"/>
      <c r="I106" s="9"/>
      <c r="J106" s="9"/>
      <c r="K106" s="9"/>
      <c r="L106" s="9"/>
      <c r="M106" s="9">
        <v>4276</v>
      </c>
      <c r="N106" s="9">
        <v>12155</v>
      </c>
      <c r="O106" s="9">
        <v>29659.5</v>
      </c>
      <c r="P106" s="9">
        <v>43972</v>
      </c>
      <c r="Q106" s="9">
        <v>69401</v>
      </c>
      <c r="R106" s="9">
        <v>83834</v>
      </c>
      <c r="S106" s="9">
        <v>159215</v>
      </c>
    </row>
    <row r="107" spans="1:19">
      <c r="A107" t="s">
        <v>12</v>
      </c>
      <c r="B107" s="9"/>
      <c r="C107" s="9"/>
      <c r="D107" s="9">
        <v>173.28440000000001</v>
      </c>
      <c r="E107" s="9">
        <v>199</v>
      </c>
      <c r="F107" s="9">
        <v>212</v>
      </c>
      <c r="G107" s="9">
        <v>796</v>
      </c>
      <c r="H107" s="9">
        <v>425</v>
      </c>
      <c r="I107" s="9">
        <v>3353</v>
      </c>
      <c r="J107" s="9">
        <v>5863</v>
      </c>
      <c r="K107" s="9">
        <v>6733</v>
      </c>
      <c r="L107" s="9">
        <v>8095.5</v>
      </c>
      <c r="M107" s="9">
        <v>9458</v>
      </c>
      <c r="N107" s="9">
        <v>9852</v>
      </c>
      <c r="O107" s="9">
        <v>13495</v>
      </c>
      <c r="P107" s="9">
        <v>17569</v>
      </c>
      <c r="Q107" s="9">
        <v>23846</v>
      </c>
      <c r="R107" s="9">
        <v>51788</v>
      </c>
      <c r="S107" s="9">
        <v>167836</v>
      </c>
    </row>
    <row r="108" spans="1:19">
      <c r="A108" t="s">
        <v>79</v>
      </c>
      <c r="B108" s="9"/>
      <c r="C108" s="9"/>
      <c r="D108" s="9"/>
      <c r="E108" s="9"/>
      <c r="F108" s="9"/>
      <c r="G108" s="9"/>
      <c r="H108" s="9"/>
      <c r="I108" s="9"/>
      <c r="J108" s="9"/>
      <c r="K108" s="9"/>
      <c r="L108" s="9"/>
      <c r="M108" s="9">
        <v>3459</v>
      </c>
      <c r="N108" s="9">
        <v>10878</v>
      </c>
      <c r="O108" s="9">
        <v>29520</v>
      </c>
      <c r="P108" s="9">
        <v>58917</v>
      </c>
      <c r="Q108" s="9">
        <v>72884</v>
      </c>
      <c r="R108" s="9">
        <v>94699</v>
      </c>
      <c r="S108" s="9">
        <v>109827</v>
      </c>
    </row>
    <row r="109" spans="1:19">
      <c r="A109" t="s">
        <v>34</v>
      </c>
      <c r="B109" s="9"/>
      <c r="C109" s="9"/>
      <c r="D109" s="9"/>
      <c r="E109" s="9"/>
      <c r="F109" s="9"/>
      <c r="G109" s="9"/>
      <c r="H109" s="9">
        <v>453</v>
      </c>
      <c r="I109" s="9">
        <v>1465</v>
      </c>
      <c r="J109" s="9">
        <v>2617</v>
      </c>
      <c r="K109" s="9">
        <v>2422</v>
      </c>
      <c r="L109" s="9">
        <v>1959.5</v>
      </c>
      <c r="M109" s="9">
        <v>1497</v>
      </c>
      <c r="N109" s="9">
        <v>2559</v>
      </c>
      <c r="O109" s="9">
        <v>7424</v>
      </c>
      <c r="P109" s="9">
        <v>12289</v>
      </c>
      <c r="Q109" s="9">
        <v>28247</v>
      </c>
      <c r="R109" s="9">
        <v>37419</v>
      </c>
      <c r="S109" s="9">
        <v>43000</v>
      </c>
    </row>
    <row r="110" spans="1:19">
      <c r="A110" t="s">
        <v>27</v>
      </c>
      <c r="B110" s="9"/>
      <c r="C110" s="9"/>
      <c r="D110" s="9"/>
      <c r="E110" s="9"/>
      <c r="F110" s="9"/>
      <c r="G110" s="9"/>
      <c r="H110" s="9"/>
      <c r="I110" s="9"/>
      <c r="J110" s="9"/>
      <c r="K110" s="9">
        <v>5140</v>
      </c>
      <c r="L110" s="9">
        <v>4964</v>
      </c>
      <c r="M110" s="9">
        <v>4788</v>
      </c>
      <c r="N110" s="9">
        <v>10429</v>
      </c>
      <c r="O110" s="9">
        <v>25685</v>
      </c>
      <c r="P110" s="9">
        <v>45430</v>
      </c>
      <c r="Q110" s="9">
        <v>43608</v>
      </c>
      <c r="R110" s="9">
        <v>49304</v>
      </c>
      <c r="S110" s="9">
        <v>62000</v>
      </c>
    </row>
    <row r="111" spans="1:19">
      <c r="A111" t="s">
        <v>10</v>
      </c>
      <c r="B111" s="9"/>
      <c r="C111" s="9"/>
      <c r="D111" s="9"/>
      <c r="E111" s="9"/>
      <c r="F111" s="9"/>
      <c r="G111" s="9"/>
      <c r="H111" s="9"/>
      <c r="I111" s="9"/>
      <c r="J111" s="9"/>
      <c r="K111" s="9"/>
      <c r="L111" s="9"/>
      <c r="M111" s="9"/>
      <c r="N111" s="9"/>
      <c r="O111" s="9"/>
      <c r="P111" s="9">
        <v>11897</v>
      </c>
      <c r="Q111" s="9">
        <v>21789</v>
      </c>
      <c r="R111" s="9">
        <v>47742.666666666664</v>
      </c>
      <c r="S111" s="9">
        <v>126889</v>
      </c>
    </row>
    <row r="112" spans="1:19">
      <c r="A112" t="s">
        <v>37</v>
      </c>
      <c r="B112" s="9"/>
      <c r="C112" s="9"/>
      <c r="D112" s="9"/>
      <c r="E112" s="9"/>
      <c r="F112" s="9"/>
      <c r="G112" s="9"/>
      <c r="H112" s="9"/>
      <c r="I112" s="9"/>
      <c r="J112" s="9"/>
      <c r="K112" s="9"/>
      <c r="L112" s="9"/>
      <c r="M112" s="9"/>
      <c r="N112" s="9">
        <v>10447</v>
      </c>
      <c r="O112" s="9">
        <v>27335</v>
      </c>
      <c r="P112" s="9">
        <v>32447</v>
      </c>
      <c r="Q112" s="9">
        <v>33751</v>
      </c>
      <c r="R112" s="9">
        <v>40203</v>
      </c>
      <c r="S112" s="9">
        <v>38000</v>
      </c>
    </row>
    <row r="113" spans="1:19">
      <c r="A113" t="s">
        <v>44</v>
      </c>
      <c r="B113" s="9"/>
      <c r="C113" s="9"/>
      <c r="D113" s="9"/>
      <c r="E113" s="9"/>
      <c r="F113" s="9"/>
      <c r="G113" s="9"/>
      <c r="H113" s="9"/>
      <c r="I113" s="9"/>
      <c r="J113" s="9"/>
      <c r="K113" s="9"/>
      <c r="L113" s="9"/>
      <c r="M113" s="9"/>
      <c r="N113" s="9"/>
      <c r="O113" s="9"/>
      <c r="P113" s="9">
        <v>13296</v>
      </c>
      <c r="Q113" s="9">
        <v>20116</v>
      </c>
      <c r="R113" s="9">
        <v>20116</v>
      </c>
      <c r="S113" s="9">
        <v>26000</v>
      </c>
    </row>
    <row r="114" spans="1:19">
      <c r="A114" t="s">
        <v>30</v>
      </c>
      <c r="B114" s="9"/>
      <c r="C114" s="9"/>
      <c r="D114" s="9"/>
      <c r="E114" s="9"/>
      <c r="F114" s="9"/>
      <c r="G114" s="9"/>
      <c r="H114" s="9"/>
      <c r="I114" s="9"/>
      <c r="J114" s="9"/>
      <c r="K114" s="9"/>
      <c r="L114" s="9"/>
      <c r="M114" s="9"/>
      <c r="N114" s="9"/>
      <c r="O114" s="9"/>
      <c r="P114" s="9"/>
      <c r="Q114" s="9"/>
      <c r="R114" s="9">
        <v>14861</v>
      </c>
      <c r="S114" s="9">
        <v>54000</v>
      </c>
    </row>
    <row r="115" spans="1:19">
      <c r="A115" t="s">
        <v>80</v>
      </c>
      <c r="B115" s="9"/>
      <c r="C115" s="9"/>
      <c r="D115" s="9">
        <v>229.25040000000001</v>
      </c>
      <c r="E115" s="9">
        <v>169</v>
      </c>
      <c r="F115" s="9">
        <v>332</v>
      </c>
      <c r="G115" s="9">
        <v>1100</v>
      </c>
      <c r="H115" s="9">
        <v>445</v>
      </c>
      <c r="I115" s="9">
        <v>1921</v>
      </c>
      <c r="J115" s="9">
        <v>13058</v>
      </c>
      <c r="K115" s="9">
        <v>10550</v>
      </c>
      <c r="L115" s="9">
        <v>15081</v>
      </c>
      <c r="M115" s="9">
        <v>19612</v>
      </c>
      <c r="N115" s="9">
        <v>19866</v>
      </c>
      <c r="O115" s="9">
        <v>29108.5</v>
      </c>
      <c r="P115" s="9">
        <v>24395</v>
      </c>
      <c r="Q115" s="9">
        <v>35310</v>
      </c>
      <c r="R115" s="9">
        <v>87999.333333333343</v>
      </c>
      <c r="S115" s="9">
        <v>79837</v>
      </c>
    </row>
    <row r="116" spans="1:19">
      <c r="A116" t="s">
        <v>9</v>
      </c>
      <c r="B116" s="9"/>
      <c r="C116" s="9"/>
      <c r="D116" s="9">
        <v>9561.2215999999989</v>
      </c>
      <c r="E116" s="9">
        <v>8270</v>
      </c>
      <c r="F116" s="9">
        <v>18306</v>
      </c>
      <c r="G116" s="9">
        <v>20400</v>
      </c>
      <c r="H116" s="9">
        <v>17358</v>
      </c>
      <c r="I116" s="9">
        <v>41521</v>
      </c>
      <c r="J116" s="9">
        <v>50738</v>
      </c>
      <c r="K116" s="9">
        <v>44592</v>
      </c>
      <c r="L116" s="9">
        <v>55331.5</v>
      </c>
      <c r="M116" s="9">
        <v>66071</v>
      </c>
      <c r="N116" s="9">
        <v>102295</v>
      </c>
      <c r="O116" s="9">
        <v>110590</v>
      </c>
      <c r="P116" s="9">
        <v>118079</v>
      </c>
      <c r="Q116" s="9">
        <v>143590</v>
      </c>
      <c r="R116" s="9">
        <v>155065</v>
      </c>
      <c r="S116" s="9">
        <v>193104</v>
      </c>
    </row>
    <row r="117" spans="1:19">
      <c r="A117" t="s">
        <v>81</v>
      </c>
      <c r="B117" s="9"/>
      <c r="C117" s="9"/>
      <c r="D117" s="9">
        <v>591.2056</v>
      </c>
      <c r="E117" s="9">
        <v>425</v>
      </c>
      <c r="F117" s="9">
        <v>197</v>
      </c>
      <c r="G117" s="9">
        <v>795</v>
      </c>
      <c r="H117" s="9">
        <v>1330</v>
      </c>
      <c r="I117" s="9">
        <v>5254</v>
      </c>
      <c r="J117" s="9">
        <v>8520</v>
      </c>
      <c r="K117" s="9">
        <v>8916</v>
      </c>
      <c r="L117" s="9">
        <v>9892</v>
      </c>
      <c r="M117" s="9">
        <v>10868</v>
      </c>
      <c r="N117" s="9">
        <v>22199</v>
      </c>
      <c r="O117" s="9">
        <v>21070</v>
      </c>
      <c r="P117" s="9">
        <v>48563</v>
      </c>
      <c r="Q117" s="9">
        <v>34518</v>
      </c>
      <c r="R117" s="9">
        <v>76403</v>
      </c>
      <c r="S117" s="9">
        <v>149573</v>
      </c>
    </row>
    <row r="118" spans="1:19">
      <c r="A118" t="s">
        <v>82</v>
      </c>
      <c r="B118" s="9"/>
      <c r="C118" s="9"/>
      <c r="D118" s="9">
        <v>1849.4684</v>
      </c>
      <c r="E118" s="9">
        <v>1823</v>
      </c>
      <c r="F118" s="9">
        <v>732</v>
      </c>
      <c r="G118" s="9">
        <v>5836</v>
      </c>
      <c r="H118" s="9">
        <v>372</v>
      </c>
      <c r="I118" s="9">
        <v>3147</v>
      </c>
      <c r="J118" s="9">
        <v>6079</v>
      </c>
      <c r="K118" s="9">
        <v>6259</v>
      </c>
      <c r="L118" s="9">
        <v>5540</v>
      </c>
      <c r="M118" s="9">
        <v>4821</v>
      </c>
      <c r="N118" s="9">
        <v>6527</v>
      </c>
      <c r="O118" s="9">
        <v>20950</v>
      </c>
      <c r="P118" s="9">
        <v>4166</v>
      </c>
      <c r="Q118" s="9">
        <v>4512</v>
      </c>
      <c r="R118" s="9">
        <v>8868</v>
      </c>
      <c r="S118" s="9">
        <v>13898</v>
      </c>
    </row>
    <row r="119" spans="1:19">
      <c r="A119" t="s">
        <v>83</v>
      </c>
      <c r="B119" s="9">
        <v>124846</v>
      </c>
      <c r="C119" s="9">
        <v>3149</v>
      </c>
      <c r="D119" s="9">
        <v>3513</v>
      </c>
      <c r="E119" s="9">
        <v>5106</v>
      </c>
      <c r="F119" s="9">
        <v>5327</v>
      </c>
      <c r="G119" s="9">
        <v>4992</v>
      </c>
      <c r="H119" s="9">
        <v>4823</v>
      </c>
      <c r="I119" s="9">
        <v>339091</v>
      </c>
      <c r="J119" s="9">
        <v>230198</v>
      </c>
      <c r="K119" s="9">
        <v>162619</v>
      </c>
      <c r="L119" s="9">
        <v>296688.5</v>
      </c>
      <c r="M119" s="9">
        <v>430758</v>
      </c>
      <c r="N119" s="9">
        <v>163405</v>
      </c>
      <c r="O119" s="9">
        <v>224867</v>
      </c>
      <c r="P119" s="9">
        <v>938</v>
      </c>
      <c r="Q119" s="9">
        <v>3247</v>
      </c>
      <c r="R119" s="9">
        <v>41993</v>
      </c>
      <c r="S119" s="9">
        <v>106</v>
      </c>
    </row>
    <row r="121" spans="1:19">
      <c r="B121">
        <f t="shared" ref="B121:S121" si="2">MAX(B58:B119)</f>
        <v>415725</v>
      </c>
      <c r="C121">
        <f t="shared" si="2"/>
        <v>727326</v>
      </c>
      <c r="D121">
        <f t="shared" si="2"/>
        <v>805717</v>
      </c>
      <c r="E121">
        <f t="shared" si="2"/>
        <v>774310</v>
      </c>
      <c r="F121">
        <f t="shared" si="2"/>
        <v>781119</v>
      </c>
      <c r="G121">
        <f t="shared" si="2"/>
        <v>653122</v>
      </c>
      <c r="H121">
        <f t="shared" si="2"/>
        <v>631629</v>
      </c>
      <c r="I121">
        <f t="shared" si="2"/>
        <v>550040</v>
      </c>
      <c r="J121">
        <f t="shared" si="2"/>
        <v>369879</v>
      </c>
      <c r="K121">
        <f t="shared" si="2"/>
        <v>367424</v>
      </c>
      <c r="L121">
        <f t="shared" si="2"/>
        <v>452566.5</v>
      </c>
      <c r="M121">
        <f t="shared" si="2"/>
        <v>537709</v>
      </c>
      <c r="N121">
        <f t="shared" si="2"/>
        <v>726121</v>
      </c>
      <c r="O121">
        <f t="shared" si="2"/>
        <v>709235</v>
      </c>
      <c r="P121">
        <f t="shared" si="2"/>
        <v>607428</v>
      </c>
      <c r="Q121">
        <f t="shared" si="2"/>
        <v>592283</v>
      </c>
      <c r="R121">
        <f t="shared" si="2"/>
        <v>494836</v>
      </c>
      <c r="S121">
        <f t="shared" si="2"/>
        <v>717637</v>
      </c>
    </row>
    <row r="122" spans="1:19">
      <c r="B122" t="str">
        <f t="shared" ref="B122:S122" si="3">INDEX($A57:$A119,MATCH(B121,B57:B119,0))</f>
        <v>Republic of Ireland</v>
      </c>
      <c r="C122" t="str">
        <f t="shared" si="3"/>
        <v>Republic of Ireland</v>
      </c>
      <c r="D122" t="str">
        <f t="shared" si="3"/>
        <v>Republic of Ireland</v>
      </c>
      <c r="E122" t="str">
        <f t="shared" si="3"/>
        <v>Republic of Ireland</v>
      </c>
      <c r="F122" t="str">
        <f t="shared" si="3"/>
        <v>Republic of Ireland</v>
      </c>
      <c r="G122" t="str">
        <f t="shared" si="3"/>
        <v>Republic of Ireland</v>
      </c>
      <c r="H122" t="str">
        <f t="shared" si="3"/>
        <v>Republic of Ireland</v>
      </c>
      <c r="I122" t="str">
        <f t="shared" si="3"/>
        <v>Republic of Ireland</v>
      </c>
      <c r="J122" t="str">
        <f t="shared" si="3"/>
        <v>Republic of Ireland</v>
      </c>
      <c r="K122" t="str">
        <f t="shared" si="3"/>
        <v>Republic of Ireland</v>
      </c>
      <c r="L122" t="str">
        <f t="shared" si="3"/>
        <v>Republic of Ireland</v>
      </c>
      <c r="M122" t="str">
        <f t="shared" si="3"/>
        <v>Republic of Ireland</v>
      </c>
      <c r="N122" t="str">
        <f t="shared" si="3"/>
        <v>Republic of Ireland</v>
      </c>
      <c r="O122" t="str">
        <f t="shared" si="3"/>
        <v>Republic of Ireland</v>
      </c>
      <c r="P122" t="str">
        <f t="shared" si="3"/>
        <v>Republic of Ireland</v>
      </c>
      <c r="Q122" t="str">
        <f t="shared" si="3"/>
        <v>Republic of Ireland</v>
      </c>
      <c r="R122" t="str">
        <f t="shared" si="3"/>
        <v>Republic of Ireland</v>
      </c>
      <c r="S122" t="str">
        <f t="shared" si="3"/>
        <v>India</v>
      </c>
    </row>
    <row r="124" spans="1:19">
      <c r="B124">
        <f t="shared" ref="B124:S124" si="4">MAX(B59:B119)</f>
        <v>124846</v>
      </c>
      <c r="C124">
        <f t="shared" si="4"/>
        <v>40231</v>
      </c>
      <c r="D124">
        <f t="shared" si="4"/>
        <v>59131</v>
      </c>
      <c r="E124">
        <f t="shared" si="4"/>
        <v>80552</v>
      </c>
      <c r="F124">
        <f t="shared" si="4"/>
        <v>107273</v>
      </c>
      <c r="G124">
        <f t="shared" si="4"/>
        <v>125234</v>
      </c>
      <c r="H124">
        <f t="shared" si="4"/>
        <v>151999</v>
      </c>
      <c r="I124">
        <f t="shared" si="4"/>
        <v>339091</v>
      </c>
      <c r="J124">
        <f t="shared" si="4"/>
        <v>230198</v>
      </c>
      <c r="K124">
        <f t="shared" si="4"/>
        <v>162619</v>
      </c>
      <c r="L124">
        <f t="shared" si="4"/>
        <v>296688.5</v>
      </c>
      <c r="M124">
        <f t="shared" si="4"/>
        <v>430758</v>
      </c>
      <c r="N124">
        <f t="shared" si="4"/>
        <v>224857</v>
      </c>
      <c r="O124">
        <f t="shared" si="4"/>
        <v>321995</v>
      </c>
      <c r="P124">
        <f t="shared" si="4"/>
        <v>391874</v>
      </c>
      <c r="Q124">
        <f t="shared" si="4"/>
        <v>409130</v>
      </c>
      <c r="R124">
        <f t="shared" si="4"/>
        <v>466464</v>
      </c>
      <c r="S124">
        <f t="shared" si="4"/>
        <v>717637</v>
      </c>
    </row>
    <row r="125" spans="1:19">
      <c r="B125" t="str">
        <f t="shared" ref="B125:S125" si="5">INDEX($A59:$A119,MATCH(B124,B59:B119,0))</f>
        <v>At sea/Elsewhere/Not stated</v>
      </c>
      <c r="C125" t="str">
        <f t="shared" si="5"/>
        <v>British Empire</v>
      </c>
      <c r="D125" t="str">
        <f t="shared" si="5"/>
        <v>British Empire</v>
      </c>
      <c r="E125" t="str">
        <f t="shared" si="5"/>
        <v>British Empire</v>
      </c>
      <c r="F125" t="str">
        <f t="shared" si="5"/>
        <v>British Empire</v>
      </c>
      <c r="G125" t="str">
        <f t="shared" si="5"/>
        <v>British Empire</v>
      </c>
      <c r="H125" t="str">
        <f t="shared" si="5"/>
        <v>British Empire</v>
      </c>
      <c r="I125" t="str">
        <f t="shared" si="5"/>
        <v>At sea/Elsewhere/Not stated</v>
      </c>
      <c r="J125" t="str">
        <f t="shared" si="5"/>
        <v>At sea/Elsewhere/Not stated</v>
      </c>
      <c r="K125" t="str">
        <f t="shared" si="5"/>
        <v>At sea/Elsewhere/Not stated</v>
      </c>
      <c r="L125" t="str">
        <f t="shared" si="5"/>
        <v>At sea/Elsewhere/Not stated</v>
      </c>
      <c r="M125" t="str">
        <f t="shared" si="5"/>
        <v>At sea/Elsewhere/Not stated</v>
      </c>
      <c r="N125" t="str">
        <f t="shared" si="5"/>
        <v>Northern Ireland</v>
      </c>
      <c r="O125" t="str">
        <f t="shared" si="5"/>
        <v>India</v>
      </c>
      <c r="P125" t="str">
        <f t="shared" si="5"/>
        <v>India</v>
      </c>
      <c r="Q125" t="str">
        <f t="shared" si="5"/>
        <v>India</v>
      </c>
      <c r="R125" t="str">
        <f t="shared" si="5"/>
        <v>India</v>
      </c>
      <c r="S125" t="str">
        <f t="shared" si="5"/>
        <v>India</v>
      </c>
    </row>
    <row r="127" spans="1:19">
      <c r="B127">
        <f t="shared" ref="B127:S127" si="6">MAX(B63:B118)</f>
        <v>0</v>
      </c>
      <c r="C127">
        <f t="shared" si="6"/>
        <v>0</v>
      </c>
      <c r="D127">
        <f t="shared" si="6"/>
        <v>36153.550799999997</v>
      </c>
      <c r="E127">
        <f t="shared" si="6"/>
        <v>34354</v>
      </c>
      <c r="F127">
        <f t="shared" si="6"/>
        <v>39444</v>
      </c>
      <c r="G127">
        <f t="shared" si="6"/>
        <v>52651</v>
      </c>
      <c r="H127">
        <f t="shared" si="6"/>
        <v>68973</v>
      </c>
      <c r="I127">
        <f t="shared" si="6"/>
        <v>76929</v>
      </c>
      <c r="J127">
        <f t="shared" si="6"/>
        <v>70527</v>
      </c>
      <c r="K127">
        <f t="shared" si="6"/>
        <v>48986</v>
      </c>
      <c r="L127">
        <f t="shared" si="6"/>
        <v>103611</v>
      </c>
      <c r="M127">
        <f t="shared" si="6"/>
        <v>162339</v>
      </c>
      <c r="N127">
        <f t="shared" si="6"/>
        <v>161988</v>
      </c>
      <c r="O127">
        <f t="shared" si="6"/>
        <v>283000</v>
      </c>
      <c r="P127">
        <f t="shared" si="6"/>
        <v>274623</v>
      </c>
      <c r="Q127">
        <f t="shared" si="6"/>
        <v>266902</v>
      </c>
      <c r="R127">
        <f t="shared" si="6"/>
        <v>320843</v>
      </c>
      <c r="S127">
        <f t="shared" si="6"/>
        <v>634352</v>
      </c>
    </row>
    <row r="128" spans="1:19">
      <c r="B128" t="e">
        <f t="shared" ref="B128:S128" si="7">INDEX($A63:$A118,MATCH(B127,B63:B118,0))</f>
        <v>#N/A</v>
      </c>
      <c r="C128" t="e">
        <f t="shared" si="7"/>
        <v>#N/A</v>
      </c>
      <c r="D128" t="str">
        <f t="shared" si="7"/>
        <v>Germany</v>
      </c>
      <c r="E128" t="str">
        <f t="shared" si="7"/>
        <v>Germany</v>
      </c>
      <c r="F128" t="str">
        <f t="shared" si="7"/>
        <v>Germany</v>
      </c>
      <c r="G128" t="str">
        <f t="shared" si="7"/>
        <v>Germany</v>
      </c>
      <c r="H128" t="str">
        <f t="shared" si="7"/>
        <v>Russia</v>
      </c>
      <c r="I128" t="str">
        <f t="shared" si="7"/>
        <v>Russia</v>
      </c>
      <c r="J128" t="str">
        <f t="shared" si="7"/>
        <v>Russia</v>
      </c>
      <c r="K128" t="str">
        <f t="shared" si="7"/>
        <v>Other Europe</v>
      </c>
      <c r="L128" t="str">
        <f t="shared" si="7"/>
        <v>Poland</v>
      </c>
      <c r="M128" t="str">
        <f t="shared" si="7"/>
        <v>Poland</v>
      </c>
      <c r="N128" t="str">
        <f t="shared" si="7"/>
        <v>Caribbean</v>
      </c>
      <c r="O128" t="str">
        <f t="shared" si="7"/>
        <v>Caribbean</v>
      </c>
      <c r="P128" t="str">
        <f t="shared" si="7"/>
        <v>Caribbean</v>
      </c>
      <c r="Q128" t="str">
        <f t="shared" si="7"/>
        <v>Caribbean</v>
      </c>
      <c r="R128" t="str">
        <f t="shared" si="7"/>
        <v>Pakistan</v>
      </c>
      <c r="S128" t="str">
        <f t="shared" si="7"/>
        <v>Poland</v>
      </c>
    </row>
    <row r="129" spans="1:19">
      <c r="D129" s="19">
        <f t="shared" ref="D129:S129" si="8">D127/D48/D55</f>
        <v>3.6398577755694467E-2</v>
      </c>
      <c r="E129" s="19">
        <f t="shared" si="8"/>
        <v>3.4645227784758682E-2</v>
      </c>
      <c r="F129" s="19">
        <f t="shared" si="8"/>
        <v>3.762885909497652E-2</v>
      </c>
      <c r="G129" s="19">
        <f t="shared" si="8"/>
        <v>5.156539376506411E-2</v>
      </c>
      <c r="H129" s="19">
        <f t="shared" si="8"/>
        <v>6.2976503308017212E-2</v>
      </c>
      <c r="I129" s="19">
        <f t="shared" si="8"/>
        <v>5.1161336875812598E-2</v>
      </c>
      <c r="J129" s="19">
        <f t="shared" si="8"/>
        <v>5.100875495879275E-2</v>
      </c>
      <c r="K129" s="19">
        <f t="shared" si="8"/>
        <v>3.8684172703912015E-2</v>
      </c>
      <c r="L129" s="19">
        <f t="shared" si="8"/>
        <v>5.9715952840932666E-2</v>
      </c>
      <c r="M129" s="19">
        <f t="shared" si="8"/>
        <v>7.2985523744269448E-2</v>
      </c>
      <c r="N129" s="19">
        <f t="shared" si="8"/>
        <v>6.1320359204934005E-2</v>
      </c>
      <c r="O129" s="19">
        <f t="shared" si="8"/>
        <v>8.186970739824434E-2</v>
      </c>
      <c r="P129" s="19">
        <f t="shared" si="8"/>
        <v>7.561570284911856E-2</v>
      </c>
      <c r="Q129" s="19">
        <f t="shared" si="8"/>
        <v>6.6486597035203251E-2</v>
      </c>
      <c r="R129" s="19">
        <f t="shared" si="8"/>
        <v>6.0153024684182703E-2</v>
      </c>
      <c r="S129" s="19">
        <f t="shared" si="8"/>
        <v>7.8743367318185764E-2</v>
      </c>
    </row>
    <row r="132" spans="1:19">
      <c r="A132" t="s">
        <v>85</v>
      </c>
      <c r="B132">
        <v>18526925</v>
      </c>
      <c r="C132">
        <v>20816351</v>
      </c>
      <c r="D132">
        <v>23128518</v>
      </c>
      <c r="E132">
        <v>26072284</v>
      </c>
      <c r="F132">
        <v>29710012</v>
      </c>
      <c r="G132">
        <v>33028172</v>
      </c>
      <c r="H132">
        <v>36999946</v>
      </c>
      <c r="I132">
        <v>40831396</v>
      </c>
      <c r="J132">
        <v>42769196</v>
      </c>
      <c r="K132">
        <v>44795357</v>
      </c>
      <c r="L132">
        <v>46824830</v>
      </c>
      <c r="M132">
        <v>48854303</v>
      </c>
      <c r="N132">
        <v>51283892</v>
      </c>
      <c r="O132">
        <v>53978540</v>
      </c>
      <c r="P132">
        <v>53556911</v>
      </c>
      <c r="Q132">
        <v>54888744</v>
      </c>
      <c r="R132">
        <v>57103927</v>
      </c>
      <c r="S132">
        <v>61371315</v>
      </c>
    </row>
    <row r="133" spans="1:19">
      <c r="A133" t="s">
        <v>86</v>
      </c>
      <c r="B133">
        <v>15400467</v>
      </c>
      <c r="C133">
        <v>17212447</v>
      </c>
      <c r="D133">
        <v>19176084</v>
      </c>
      <c r="E133">
        <v>21762647</v>
      </c>
      <c r="F133">
        <v>24947645</v>
      </c>
      <c r="G133">
        <v>27993674</v>
      </c>
      <c r="H133">
        <v>31403226</v>
      </c>
      <c r="I133">
        <v>34959859</v>
      </c>
      <c r="J133">
        <v>36586247</v>
      </c>
      <c r="K133">
        <v>38660674</v>
      </c>
      <c r="L133">
        <v>40006313.5</v>
      </c>
      <c r="M133">
        <v>41351953</v>
      </c>
      <c r="N133">
        <v>43139202</v>
      </c>
      <c r="O133">
        <v>44855010</v>
      </c>
      <c r="P133">
        <v>44623121</v>
      </c>
      <c r="Q133">
        <v>45645212</v>
      </c>
      <c r="R133">
        <v>46790982</v>
      </c>
      <c r="S133">
        <v>48092349</v>
      </c>
    </row>
    <row r="134" spans="1:19">
      <c r="A134" t="s">
        <v>87</v>
      </c>
      <c r="B134">
        <v>2542507</v>
      </c>
      <c r="C134">
        <v>2752807</v>
      </c>
      <c r="D134">
        <v>2955006</v>
      </c>
      <c r="E134">
        <v>3274785</v>
      </c>
      <c r="F134">
        <v>3651287</v>
      </c>
      <c r="G134">
        <v>3970971</v>
      </c>
      <c r="H134">
        <v>4402593</v>
      </c>
      <c r="I134">
        <v>4687680</v>
      </c>
      <c r="J134">
        <v>4500228</v>
      </c>
      <c r="K134">
        <v>4862514</v>
      </c>
      <c r="L134">
        <v>5069574.5</v>
      </c>
      <c r="M134">
        <v>5276635</v>
      </c>
      <c r="N134">
        <v>5410391</v>
      </c>
      <c r="O134">
        <v>5534970</v>
      </c>
      <c r="P134">
        <v>5300896</v>
      </c>
      <c r="Q134">
        <v>5221094</v>
      </c>
      <c r="R134">
        <v>5229366</v>
      </c>
      <c r="S134">
        <v>5145102</v>
      </c>
    </row>
    <row r="135" spans="1:19">
      <c r="A135" t="s">
        <v>65</v>
      </c>
      <c r="C135">
        <v>14411</v>
      </c>
      <c r="D135">
        <v>19051</v>
      </c>
      <c r="E135">
        <v>26384</v>
      </c>
      <c r="F135">
        <v>30265</v>
      </c>
      <c r="G135">
        <v>31297</v>
      </c>
      <c r="H135">
        <v>36821</v>
      </c>
      <c r="I135">
        <v>37867</v>
      </c>
      <c r="J135">
        <v>40177</v>
      </c>
      <c r="K135">
        <v>37308</v>
      </c>
      <c r="L135">
        <v>38157.5</v>
      </c>
      <c r="M135">
        <v>39007</v>
      </c>
      <c r="N135">
        <v>33531</v>
      </c>
      <c r="O135">
        <v>31205</v>
      </c>
      <c r="P135">
        <v>30100</v>
      </c>
      <c r="R135">
        <v>30455</v>
      </c>
      <c r="S135">
        <v>27713</v>
      </c>
    </row>
    <row r="136" spans="1:19">
      <c r="A136" t="s">
        <v>4</v>
      </c>
      <c r="B136">
        <v>415725</v>
      </c>
      <c r="C136">
        <v>727326</v>
      </c>
      <c r="D136">
        <v>805717</v>
      </c>
      <c r="E136">
        <v>774310</v>
      </c>
      <c r="F136">
        <v>781119</v>
      </c>
      <c r="G136">
        <v>653122</v>
      </c>
      <c r="H136">
        <v>631629</v>
      </c>
      <c r="I136">
        <v>550040</v>
      </c>
      <c r="J136">
        <v>369879</v>
      </c>
      <c r="K136">
        <v>367424</v>
      </c>
      <c r="L136">
        <v>452566.5</v>
      </c>
      <c r="M136">
        <v>537709</v>
      </c>
      <c r="N136">
        <v>726121</v>
      </c>
      <c r="O136">
        <v>709235</v>
      </c>
      <c r="P136">
        <v>607428</v>
      </c>
      <c r="Q136">
        <v>592283</v>
      </c>
      <c r="R136">
        <v>494836</v>
      </c>
      <c r="S136">
        <v>430309</v>
      </c>
    </row>
    <row r="137" spans="1:19">
      <c r="A137" t="s">
        <v>66</v>
      </c>
      <c r="J137">
        <v>153888</v>
      </c>
      <c r="K137">
        <v>137961</v>
      </c>
      <c r="L137">
        <v>158140</v>
      </c>
      <c r="M137">
        <v>178319</v>
      </c>
      <c r="N137">
        <v>224857</v>
      </c>
      <c r="O137">
        <v>248595</v>
      </c>
      <c r="P137">
        <v>242969</v>
      </c>
      <c r="Q137">
        <v>276780</v>
      </c>
      <c r="R137">
        <v>256503</v>
      </c>
      <c r="S137">
        <v>251643</v>
      </c>
    </row>
    <row r="138" spans="1:19">
      <c r="A138" t="s">
        <v>169</v>
      </c>
      <c r="B138">
        <v>18358699</v>
      </c>
      <c r="C138">
        <v>20706991</v>
      </c>
      <c r="D138">
        <v>22955858</v>
      </c>
      <c r="E138">
        <v>25838126</v>
      </c>
      <c r="F138">
        <v>29410316</v>
      </c>
      <c r="G138">
        <v>32649064</v>
      </c>
      <c r="H138">
        <v>36474269</v>
      </c>
      <c r="I138">
        <v>40235446</v>
      </c>
      <c r="J138">
        <v>41650419</v>
      </c>
      <c r="K138">
        <v>44065881</v>
      </c>
      <c r="L138">
        <v>45724752</v>
      </c>
      <c r="M138">
        <v>47383623</v>
      </c>
      <c r="N138">
        <v>49534102</v>
      </c>
      <c r="O138">
        <v>51379015</v>
      </c>
      <c r="P138">
        <v>50804514</v>
      </c>
      <c r="Q138">
        <v>51735369</v>
      </c>
      <c r="R138">
        <v>52802142</v>
      </c>
      <c r="S138">
        <v>53955043</v>
      </c>
    </row>
    <row r="139" spans="1:19">
      <c r="A139" t="s">
        <v>170</v>
      </c>
      <c r="B139">
        <v>168226</v>
      </c>
      <c r="C139">
        <v>109360</v>
      </c>
      <c r="D139">
        <v>172660</v>
      </c>
      <c r="E139">
        <v>234158</v>
      </c>
      <c r="F139">
        <v>299696</v>
      </c>
      <c r="G139">
        <v>379108</v>
      </c>
      <c r="H139">
        <v>525677</v>
      </c>
      <c r="I139">
        <v>595950</v>
      </c>
      <c r="J139">
        <v>1118777</v>
      </c>
      <c r="K139">
        <v>729476</v>
      </c>
      <c r="L139">
        <v>1100078</v>
      </c>
      <c r="M139">
        <v>1470680</v>
      </c>
      <c r="N139">
        <v>1749790</v>
      </c>
      <c r="O139">
        <v>2599525</v>
      </c>
      <c r="P139">
        <v>2752397</v>
      </c>
      <c r="Q139">
        <v>3153375</v>
      </c>
      <c r="R139">
        <v>4301785</v>
      </c>
      <c r="S139">
        <v>7416272</v>
      </c>
    </row>
    <row r="140" spans="1:19">
      <c r="A140" t="s">
        <v>171</v>
      </c>
      <c r="B140">
        <v>0.90800820967321882</v>
      </c>
      <c r="C140">
        <v>0.52535624519398239</v>
      </c>
      <c r="D140">
        <v>0.74652426930251214</v>
      </c>
      <c r="E140">
        <v>0.89811080609585259</v>
      </c>
      <c r="F140">
        <v>1.0087373912874893</v>
      </c>
      <c r="G140">
        <v>1.1478322203239102</v>
      </c>
      <c r="H140">
        <v>1.4207507221767297</v>
      </c>
      <c r="I140">
        <v>1.4595386354167268</v>
      </c>
      <c r="J140">
        <v>2.6158476301495126</v>
      </c>
      <c r="K140">
        <v>1.6284634141882162</v>
      </c>
      <c r="L140">
        <v>2.3493475576953511</v>
      </c>
      <c r="M140">
        <v>3.0103387208287464</v>
      </c>
      <c r="N140">
        <v>3.411968030819502</v>
      </c>
      <c r="O140">
        <v>4.8158490392663458</v>
      </c>
      <c r="P140">
        <v>5.1392004292405886</v>
      </c>
      <c r="Q140">
        <v>5.7450303472056135</v>
      </c>
      <c r="R140">
        <v>7.5332559878062328</v>
      </c>
      <c r="S140">
        <v>12.084264448301294</v>
      </c>
    </row>
    <row r="141" spans="1:19">
      <c r="A141" t="s">
        <v>172</v>
      </c>
      <c r="B141">
        <v>99.091991790326787</v>
      </c>
      <c r="C141">
        <v>99.474643754806024</v>
      </c>
      <c r="D141">
        <v>99.253475730697488</v>
      </c>
      <c r="E141">
        <v>99.101889193904142</v>
      </c>
      <c r="F141">
        <v>98.991262608712518</v>
      </c>
      <c r="G141">
        <v>98.852167779676094</v>
      </c>
      <c r="H141">
        <v>98.579249277823266</v>
      </c>
      <c r="I141">
        <v>98.54046136458328</v>
      </c>
      <c r="J141">
        <v>97.384152369850483</v>
      </c>
      <c r="K141">
        <v>98.371536585811782</v>
      </c>
      <c r="L141">
        <v>97.650652442304647</v>
      </c>
      <c r="M141">
        <v>96.989661279171258</v>
      </c>
      <c r="N141">
        <v>96.588031969180491</v>
      </c>
      <c r="O141">
        <v>95.18415096073366</v>
      </c>
      <c r="P141">
        <v>94.860799570759411</v>
      </c>
      <c r="Q141">
        <v>94.254969652794387</v>
      </c>
      <c r="R141">
        <v>92.466744012193772</v>
      </c>
      <c r="S141">
        <v>87.915735551698702</v>
      </c>
    </row>
    <row r="143" spans="1:19">
      <c r="A143" t="s">
        <v>88</v>
      </c>
      <c r="C143">
        <v>16164101</v>
      </c>
      <c r="D143">
        <v>18040537</v>
      </c>
      <c r="E143">
        <v>20342286</v>
      </c>
      <c r="F143">
        <v>23572070</v>
      </c>
      <c r="G143">
        <v>26496910</v>
      </c>
      <c r="J143">
        <v>34499643</v>
      </c>
      <c r="K143">
        <v>36016183</v>
      </c>
      <c r="L143">
        <v>37278869.5</v>
      </c>
      <c r="M143">
        <v>38541556</v>
      </c>
      <c r="N143">
        <v>40216089</v>
      </c>
      <c r="O143">
        <v>41959930</v>
      </c>
      <c r="P143">
        <v>41850284</v>
      </c>
      <c r="Q143">
        <v>42897376</v>
      </c>
      <c r="R143">
        <v>43967372</v>
      </c>
    </row>
    <row r="144" spans="1:19">
      <c r="A144" t="s">
        <v>89</v>
      </c>
      <c r="C144">
        <v>1048346</v>
      </c>
      <c r="D144">
        <v>1135547</v>
      </c>
      <c r="E144">
        <v>1420361</v>
      </c>
      <c r="F144">
        <v>1375575</v>
      </c>
      <c r="G144">
        <v>1496764</v>
      </c>
      <c r="J144">
        <v>2086604</v>
      </c>
      <c r="K144">
        <v>2644491</v>
      </c>
      <c r="L144">
        <v>2727444</v>
      </c>
      <c r="M144">
        <v>2810397</v>
      </c>
      <c r="N144">
        <v>2831745</v>
      </c>
      <c r="O144">
        <v>2893790</v>
      </c>
      <c r="P144">
        <v>2770759</v>
      </c>
      <c r="Q144">
        <v>2747836</v>
      </c>
      <c r="R144">
        <v>2815088</v>
      </c>
    </row>
    <row r="145" spans="1:18">
      <c r="A145" t="s">
        <v>90</v>
      </c>
      <c r="N145">
        <v>91368</v>
      </c>
      <c r="O145">
        <v>1290</v>
      </c>
      <c r="P145">
        <v>2078</v>
      </c>
      <c r="R145">
        <v>8522</v>
      </c>
    </row>
  </sheetData>
  <phoneticPr fontId="2" type="noConversion"/>
  <pageMargins left="0.75" right="0.75" top="1" bottom="1" header="0.5" footer="0.5"/>
  <pageSetup paperSize="9" orientation="portrait" horizontalDpi="4294967292" verticalDpi="4294967292"/>
  <headerFooter alignWithMargins="0"/>
  <drawing r:id="rId1"/>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heetViews>
  <sheetFormatPr baseColWidth="10" defaultColWidth="8.83203125" defaultRowHeight="12" x14ac:dyDescent="0"/>
  <cols>
    <col min="6" max="6" width="13.1640625" customWidth="1"/>
  </cols>
  <sheetData>
    <row r="1" spans="1:10">
      <c r="A1" t="s">
        <v>0</v>
      </c>
    </row>
    <row r="5" spans="1:10" ht="81.75" customHeight="1">
      <c r="A5" s="21" t="s">
        <v>48</v>
      </c>
      <c r="B5" s="20"/>
      <c r="C5" s="20"/>
      <c r="D5" s="20"/>
      <c r="E5" s="20"/>
      <c r="F5" s="20"/>
      <c r="G5" s="20"/>
      <c r="H5" s="20"/>
      <c r="I5" s="20"/>
      <c r="J5" s="20"/>
    </row>
    <row r="7" spans="1:10">
      <c r="A7" s="22" t="s">
        <v>49</v>
      </c>
      <c r="B7" s="22"/>
      <c r="C7" s="22"/>
    </row>
    <row r="8" spans="1:10">
      <c r="A8" s="22" t="s">
        <v>45</v>
      </c>
      <c r="B8" s="22"/>
      <c r="C8" s="22"/>
      <c r="D8" s="22"/>
      <c r="E8" s="22"/>
      <c r="F8" s="22"/>
    </row>
    <row r="9" spans="1:10" ht="31.5" customHeight="1">
      <c r="A9" s="20" t="s">
        <v>46</v>
      </c>
      <c r="B9" s="20"/>
      <c r="C9" s="20"/>
      <c r="D9" s="20"/>
      <c r="E9" s="20"/>
      <c r="F9" s="20"/>
      <c r="G9" s="20"/>
      <c r="H9" s="20"/>
      <c r="I9" s="20"/>
    </row>
    <row r="10" spans="1:10" ht="30.75" customHeight="1">
      <c r="A10" s="20" t="s">
        <v>47</v>
      </c>
      <c r="B10" s="20"/>
      <c r="C10" s="20"/>
      <c r="D10" s="20"/>
      <c r="E10" s="20"/>
      <c r="F10" s="20"/>
      <c r="G10" s="20"/>
      <c r="H10" s="20"/>
      <c r="I10" s="20"/>
    </row>
    <row r="12" spans="1:10">
      <c r="A12" t="s">
        <v>50</v>
      </c>
    </row>
  </sheetData>
  <mergeCells count="5">
    <mergeCell ref="A10:I10"/>
    <mergeCell ref="A5:J5"/>
    <mergeCell ref="A7:C7"/>
    <mergeCell ref="A8:F8"/>
    <mergeCell ref="A9:I9"/>
  </mergeCells>
  <phoneticPr fontId="2" type="noConversion"/>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
  <sheetViews>
    <sheetView workbookViewId="0"/>
  </sheetViews>
  <sheetFormatPr baseColWidth="10" defaultColWidth="8.83203125" defaultRowHeight="12" x14ac:dyDescent="0"/>
  <sheetData>
    <row r="1" spans="2:6">
      <c r="B1" t="s">
        <v>107</v>
      </c>
    </row>
    <row r="2" spans="2:6">
      <c r="C2">
        <v>2011</v>
      </c>
      <c r="D2">
        <v>2012</v>
      </c>
      <c r="E2">
        <v>2013</v>
      </c>
      <c r="F2">
        <v>2014</v>
      </c>
    </row>
    <row r="3" spans="2:6">
      <c r="B3" t="s">
        <v>100</v>
      </c>
      <c r="C3" s="11">
        <v>0.63939471659399849</v>
      </c>
      <c r="D3" s="11">
        <v>0.64125332995052642</v>
      </c>
      <c r="E3" s="11">
        <v>0.63993473895582331</v>
      </c>
      <c r="F3" s="11">
        <v>0.63382613837965696</v>
      </c>
    </row>
  </sheetData>
  <phoneticPr fontId="2" type="noConversion"/>
  <pageMargins left="0.75" right="0.75" top="1" bottom="1" header="0.5" footer="0.5"/>
  <headerFooter alignWithMargins="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
  <sheetViews>
    <sheetView workbookViewId="0"/>
  </sheetViews>
  <sheetFormatPr baseColWidth="10" defaultColWidth="8.83203125" defaultRowHeight="12" x14ac:dyDescent="0"/>
  <sheetData>
    <row r="1" spans="2:6">
      <c r="B1" t="s">
        <v>107</v>
      </c>
    </row>
    <row r="2" spans="2:6">
      <c r="C2">
        <v>2011</v>
      </c>
      <c r="D2">
        <v>2012</v>
      </c>
      <c r="E2">
        <v>2013</v>
      </c>
      <c r="F2">
        <v>2014</v>
      </c>
    </row>
    <row r="3" spans="2:6">
      <c r="B3" t="s">
        <v>87</v>
      </c>
      <c r="C3" s="11">
        <v>0.93410852713178294</v>
      </c>
      <c r="D3" s="11">
        <v>0.92759219926626757</v>
      </c>
      <c r="E3" s="11">
        <v>0.93169136040023093</v>
      </c>
      <c r="F3" s="11">
        <v>0.92743161094224924</v>
      </c>
    </row>
  </sheetData>
  <phoneticPr fontId="2" type="noConversion"/>
  <pageMargins left="0.75" right="0.75" top="1" bottom="1" header="0.5" footer="0.5"/>
  <headerFooter alignWithMargins="0"/>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
  <sheetViews>
    <sheetView workbookViewId="0"/>
  </sheetViews>
  <sheetFormatPr baseColWidth="10" defaultColWidth="8.83203125" defaultRowHeight="12" x14ac:dyDescent="0"/>
  <sheetData>
    <row r="1" spans="2:6">
      <c r="B1" t="s">
        <v>107</v>
      </c>
    </row>
    <row r="2" spans="2:6">
      <c r="C2">
        <v>2011</v>
      </c>
      <c r="D2">
        <v>2012</v>
      </c>
      <c r="E2">
        <v>2013</v>
      </c>
      <c r="F2">
        <v>2014</v>
      </c>
    </row>
    <row r="3" spans="2:6">
      <c r="B3" t="s">
        <v>89</v>
      </c>
      <c r="C3" s="11">
        <v>0.94812583668005357</v>
      </c>
      <c r="D3" s="11">
        <v>0.94806924101198398</v>
      </c>
      <c r="E3" s="11">
        <v>0.94534614110632664</v>
      </c>
      <c r="F3" s="11">
        <v>0.94117647058823528</v>
      </c>
    </row>
  </sheetData>
  <phoneticPr fontId="2" type="noConversion"/>
  <pageMargins left="0.75" right="0.75" top="1" bottom="1" header="0.5" footer="0.5"/>
  <headerFooter alignWithMargins="0"/>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
  <sheetViews>
    <sheetView workbookViewId="0"/>
  </sheetViews>
  <sheetFormatPr baseColWidth="10" defaultColWidth="8.83203125" defaultRowHeight="12" x14ac:dyDescent="0"/>
  <sheetData>
    <row r="1" spans="2:6">
      <c r="B1" t="s">
        <v>107</v>
      </c>
    </row>
    <row r="2" spans="2:6">
      <c r="C2">
        <v>2011</v>
      </c>
      <c r="D2">
        <v>2012</v>
      </c>
      <c r="E2">
        <v>2013</v>
      </c>
      <c r="F2">
        <v>2014</v>
      </c>
    </row>
    <row r="3" spans="2:6">
      <c r="B3" t="s">
        <v>66</v>
      </c>
      <c r="C3" s="11">
        <v>0.94074902179988817</v>
      </c>
      <c r="D3" s="11">
        <v>0.93099610461880911</v>
      </c>
      <c r="E3" s="11">
        <v>0.93215664644236074</v>
      </c>
      <c r="F3" s="11">
        <v>0.93135639758374522</v>
      </c>
    </row>
  </sheetData>
  <phoneticPr fontId="2" type="noConversion"/>
  <pageMargins left="0.75" right="0.75" top="1" bottom="1" header="0.5" footer="0.5"/>
  <headerFooter alignWithMargins="0"/>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
  <sheetViews>
    <sheetView workbookViewId="0"/>
  </sheetViews>
  <sheetFormatPr baseColWidth="10" defaultColWidth="8.83203125" defaultRowHeight="12" x14ac:dyDescent="0"/>
  <sheetData>
    <row r="1" spans="1:5">
      <c r="A1" s="1" t="s">
        <v>51</v>
      </c>
      <c r="B1" s="1">
        <v>2011</v>
      </c>
      <c r="C1" s="1">
        <v>2012</v>
      </c>
      <c r="D1" s="1">
        <v>2013</v>
      </c>
      <c r="E1" s="6">
        <v>2014</v>
      </c>
    </row>
    <row r="2" spans="1:5">
      <c r="A2" s="2" t="s">
        <v>53</v>
      </c>
      <c r="B2" s="7">
        <v>2.2966716335719606</v>
      </c>
      <c r="C2" s="7">
        <v>2.3004230812541224</v>
      </c>
      <c r="D2" s="7">
        <v>2.3255650033564557</v>
      </c>
      <c r="E2" s="7">
        <v>2.4024338159093048</v>
      </c>
    </row>
  </sheetData>
  <phoneticPr fontId="2" type="noConversion"/>
  <pageMargins left="0.75" right="0.75" top="1" bottom="1" header="0.5" footer="0.5"/>
  <headerFooter alignWithMargins="0"/>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
  <sheetViews>
    <sheetView workbookViewId="0"/>
  </sheetViews>
  <sheetFormatPr baseColWidth="10" defaultColWidth="8.83203125" defaultRowHeight="12" x14ac:dyDescent="0"/>
  <cols>
    <col min="2" max="2" width="19.5" customWidth="1"/>
  </cols>
  <sheetData>
    <row r="1" spans="2:6">
      <c r="B1" t="s">
        <v>107</v>
      </c>
    </row>
    <row r="2" spans="2:6">
      <c r="C2">
        <v>2011</v>
      </c>
      <c r="D2">
        <v>2012</v>
      </c>
      <c r="E2">
        <v>2013</v>
      </c>
      <c r="F2">
        <v>2014</v>
      </c>
    </row>
    <row r="3" spans="2:6">
      <c r="B3" t="s">
        <v>105</v>
      </c>
      <c r="C3" s="11">
        <v>4.0766415082115905E-2</v>
      </c>
      <c r="D3" s="11">
        <v>4.1970303878512943E-2</v>
      </c>
      <c r="E3" s="11">
        <v>4.2738867755650035E-2</v>
      </c>
      <c r="F3" s="11">
        <v>4.7498665326759414E-2</v>
      </c>
    </row>
  </sheetData>
  <phoneticPr fontId="2" type="noConversion"/>
  <pageMargins left="0.75" right="0.75" top="1" bottom="1" header="0.5" footer="0.5"/>
  <headerFooter alignWithMargins="0"/>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
  <sheetViews>
    <sheetView workbookViewId="0"/>
  </sheetViews>
  <sheetFormatPr baseColWidth="10" defaultColWidth="8.83203125" defaultRowHeight="12" x14ac:dyDescent="0"/>
  <sheetData>
    <row r="1" spans="1:5">
      <c r="A1" s="1" t="s">
        <v>51</v>
      </c>
      <c r="B1" s="1">
        <v>2011</v>
      </c>
      <c r="C1" s="1">
        <v>2012</v>
      </c>
      <c r="D1" s="1">
        <v>2013</v>
      </c>
      <c r="E1" s="6">
        <v>2014</v>
      </c>
    </row>
    <row r="2" spans="1:5">
      <c r="A2" s="2" t="s">
        <v>54</v>
      </c>
      <c r="B2" s="7">
        <v>1.1936769136082408</v>
      </c>
      <c r="C2" s="7">
        <v>1.2016794556247286</v>
      </c>
      <c r="D2" s="7">
        <v>1.2930345555093821</v>
      </c>
      <c r="E2" s="7">
        <v>1.5073956599566622</v>
      </c>
    </row>
  </sheetData>
  <phoneticPr fontId="2" type="noConversion"/>
  <pageMargins left="0.75" right="0.75" top="1" bottom="1" header="0.5" footer="0.5"/>
  <headerFooter alignWithMargins="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24</vt:i4>
      </vt:variant>
    </vt:vector>
  </HeadingPairs>
  <TitlesOfParts>
    <vt:vector size="24" baseType="lpstr">
      <vt:lpstr>g3.00a</vt:lpstr>
      <vt:lpstr>g3.00b</vt:lpstr>
      <vt:lpstr>g3.01</vt:lpstr>
      <vt:lpstr>g3.02</vt:lpstr>
      <vt:lpstr>g3.03</vt:lpstr>
      <vt:lpstr>g3.04</vt:lpstr>
      <vt:lpstr>g3.05</vt:lpstr>
      <vt:lpstr>g3.06</vt:lpstr>
      <vt:lpstr>g3.07</vt:lpstr>
      <vt:lpstr>g3.08</vt:lpstr>
      <vt:lpstr>g3.09</vt:lpstr>
      <vt:lpstr>g3.10</vt:lpstr>
      <vt:lpstr>g3.11</vt:lpstr>
      <vt:lpstr>g3.12</vt:lpstr>
      <vt:lpstr>g3.13</vt:lpstr>
      <vt:lpstr>g3.14</vt:lpstr>
      <vt:lpstr>g3.15</vt:lpstr>
      <vt:lpstr>g3.20</vt:lpstr>
      <vt:lpstr>g3.21</vt:lpstr>
      <vt:lpstr>g3.22</vt:lpstr>
      <vt:lpstr>born_abroad_EWSNI</vt:lpstr>
      <vt:lpstr>born_overseas</vt:lpstr>
      <vt:lpstr>Time_series</vt:lpstr>
      <vt:lpstr>readme</vt:lpstr>
    </vt:vector>
  </TitlesOfParts>
  <Company>The University Of Sheffield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Bethan</dc:creator>
  <cp:lastModifiedBy>Danny Dorling</cp:lastModifiedBy>
  <dcterms:created xsi:type="dcterms:W3CDTF">2015-03-31T11:04:32Z</dcterms:created>
  <dcterms:modified xsi:type="dcterms:W3CDTF">2016-03-14T01:07:39Z</dcterms:modified>
</cp:coreProperties>
</file>