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showInkAnnotation="0" autoCompressPictures="0"/>
  <bookViews>
    <workbookView xWindow="30120" yWindow="560" windowWidth="24800" windowHeight="19580"/>
  </bookViews>
  <sheets>
    <sheet name="readme" sheetId="2" r:id="rId1"/>
    <sheet name="archipelago2001" sheetId="1" r:id="rId2"/>
    <sheet name="graphs" sheetId="3" r:id="rId3"/>
  </sheets>
  <externalReferences>
    <externalReference r:id="rId4"/>
  </externalReferences>
  <calcPr calcId="101716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10" i="3" l="1"/>
  <c r="H411" i="3"/>
  <c r="H412" i="3"/>
  <c r="H413" i="3"/>
  <c r="H414" i="3"/>
  <c r="H415" i="3"/>
  <c r="H416" i="3"/>
  <c r="H417" i="3"/>
  <c r="H418" i="3"/>
  <c r="H419" i="3"/>
  <c r="H420" i="3"/>
  <c r="H421" i="3"/>
  <c r="H423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3" i="3"/>
  <c r="F423" i="3"/>
  <c r="F483" i="3"/>
  <c r="D483" i="3"/>
  <c r="C483" i="3"/>
  <c r="E483" i="3"/>
  <c r="F421" i="3"/>
  <c r="F481" i="3"/>
  <c r="D481" i="3"/>
  <c r="C481" i="3"/>
  <c r="E481" i="3"/>
  <c r="F420" i="3"/>
  <c r="F480" i="3"/>
  <c r="D480" i="3"/>
  <c r="C480" i="3"/>
  <c r="E480" i="3"/>
  <c r="F419" i="3"/>
  <c r="F479" i="3"/>
  <c r="D479" i="3"/>
  <c r="C479" i="3"/>
  <c r="E479" i="3"/>
  <c r="F418" i="3"/>
  <c r="F478" i="3"/>
  <c r="D478" i="3"/>
  <c r="C478" i="3"/>
  <c r="E478" i="3"/>
  <c r="F417" i="3"/>
  <c r="F477" i="3"/>
  <c r="D477" i="3"/>
  <c r="C477" i="3"/>
  <c r="E477" i="3"/>
  <c r="F416" i="3"/>
  <c r="F476" i="3"/>
  <c r="D476" i="3"/>
  <c r="C476" i="3"/>
  <c r="E476" i="3"/>
  <c r="F415" i="3"/>
  <c r="F475" i="3"/>
  <c r="D475" i="3"/>
  <c r="C475" i="3"/>
  <c r="E475" i="3"/>
  <c r="F414" i="3"/>
  <c r="F474" i="3"/>
  <c r="D474" i="3"/>
  <c r="C474" i="3"/>
  <c r="E474" i="3"/>
  <c r="F413" i="3"/>
  <c r="F473" i="3"/>
  <c r="D473" i="3"/>
  <c r="C473" i="3"/>
  <c r="E473" i="3"/>
  <c r="F412" i="3"/>
  <c r="F472" i="3"/>
  <c r="D472" i="3"/>
  <c r="C472" i="3"/>
  <c r="E472" i="3"/>
  <c r="F411" i="3"/>
  <c r="F471" i="3"/>
  <c r="D471" i="3"/>
  <c r="C471" i="3"/>
  <c r="E471" i="3"/>
  <c r="F410" i="3"/>
  <c r="F470" i="3"/>
  <c r="D470" i="3"/>
  <c r="C470" i="3"/>
  <c r="E470" i="3"/>
  <c r="BI410" i="3"/>
  <c r="BI411" i="3"/>
  <c r="BI412" i="3"/>
  <c r="BI413" i="3"/>
  <c r="BI414" i="3"/>
  <c r="BI415" i="3"/>
  <c r="BI423" i="3"/>
  <c r="BI416" i="3"/>
  <c r="BI417" i="3"/>
  <c r="BI418" i="3"/>
  <c r="BI419" i="3"/>
  <c r="BI420" i="3"/>
  <c r="BI421" i="3"/>
  <c r="BI424" i="3"/>
  <c r="BI425" i="3"/>
  <c r="BH410" i="3"/>
  <c r="BH411" i="3"/>
  <c r="BH412" i="3"/>
  <c r="BH413" i="3"/>
  <c r="BH414" i="3"/>
  <c r="BH415" i="3"/>
  <c r="BH423" i="3"/>
  <c r="BH416" i="3"/>
  <c r="BH417" i="3"/>
  <c r="BH418" i="3"/>
  <c r="BH419" i="3"/>
  <c r="BH420" i="3"/>
  <c r="BH421" i="3"/>
  <c r="BH424" i="3"/>
  <c r="BH425" i="3"/>
  <c r="BB2" i="3"/>
  <c r="AY2" i="3"/>
  <c r="BC2" i="3"/>
  <c r="BD2" i="3"/>
  <c r="BE2" i="3"/>
  <c r="BB34" i="3"/>
  <c r="AY34" i="3"/>
  <c r="BC34" i="3"/>
  <c r="BD34" i="3"/>
  <c r="BE34" i="3"/>
  <c r="BE410" i="3"/>
  <c r="BB6" i="3"/>
  <c r="AY6" i="3"/>
  <c r="BC6" i="3"/>
  <c r="BD6" i="3"/>
  <c r="BE6" i="3"/>
  <c r="BB8" i="3"/>
  <c r="AY8" i="3"/>
  <c r="BC8" i="3"/>
  <c r="BD8" i="3"/>
  <c r="BE8" i="3"/>
  <c r="BB13" i="3"/>
  <c r="AY13" i="3"/>
  <c r="BC13" i="3"/>
  <c r="BD13" i="3"/>
  <c r="BE13" i="3"/>
  <c r="BB14" i="3"/>
  <c r="AY14" i="3"/>
  <c r="BC14" i="3"/>
  <c r="BD14" i="3"/>
  <c r="BE14" i="3"/>
  <c r="BB3" i="3"/>
  <c r="AY3" i="3"/>
  <c r="BC3" i="3"/>
  <c r="BD3" i="3"/>
  <c r="BE3" i="3"/>
  <c r="BB4" i="3"/>
  <c r="AY4" i="3"/>
  <c r="BC4" i="3"/>
  <c r="BD4" i="3"/>
  <c r="BE4" i="3"/>
  <c r="BB5" i="3"/>
  <c r="AY5" i="3"/>
  <c r="BC5" i="3"/>
  <c r="BD5" i="3"/>
  <c r="BE5" i="3"/>
  <c r="BB7" i="3"/>
  <c r="AY7" i="3"/>
  <c r="BC7" i="3"/>
  <c r="BD7" i="3"/>
  <c r="BE7" i="3"/>
  <c r="BB9" i="3"/>
  <c r="AY9" i="3"/>
  <c r="BC9" i="3"/>
  <c r="BD9" i="3"/>
  <c r="BE9" i="3"/>
  <c r="BB10" i="3"/>
  <c r="AY10" i="3"/>
  <c r="BC10" i="3"/>
  <c r="BD10" i="3"/>
  <c r="BE10" i="3"/>
  <c r="BB11" i="3"/>
  <c r="AY11" i="3"/>
  <c r="BC11" i="3"/>
  <c r="BD11" i="3"/>
  <c r="BE11" i="3"/>
  <c r="BB12" i="3"/>
  <c r="AY12" i="3"/>
  <c r="BC12" i="3"/>
  <c r="BD12" i="3"/>
  <c r="BE12" i="3"/>
  <c r="BB15" i="3"/>
  <c r="AY15" i="3"/>
  <c r="BC15" i="3"/>
  <c r="BD15" i="3"/>
  <c r="BE15" i="3"/>
  <c r="BB16" i="3"/>
  <c r="AY16" i="3"/>
  <c r="BC16" i="3"/>
  <c r="BD16" i="3"/>
  <c r="BE16" i="3"/>
  <c r="BB17" i="3"/>
  <c r="AY17" i="3"/>
  <c r="BC17" i="3"/>
  <c r="BD17" i="3"/>
  <c r="BE17" i="3"/>
  <c r="BB18" i="3"/>
  <c r="AY18" i="3"/>
  <c r="BC18" i="3"/>
  <c r="BD18" i="3"/>
  <c r="BE18" i="3"/>
  <c r="BB19" i="3"/>
  <c r="AY19" i="3"/>
  <c r="BC19" i="3"/>
  <c r="BD19" i="3"/>
  <c r="BE19" i="3"/>
  <c r="BB20" i="3"/>
  <c r="AY20" i="3"/>
  <c r="BC20" i="3"/>
  <c r="BD20" i="3"/>
  <c r="BE20" i="3"/>
  <c r="BB21" i="3"/>
  <c r="AY21" i="3"/>
  <c r="BC21" i="3"/>
  <c r="BD21" i="3"/>
  <c r="BE21" i="3"/>
  <c r="BB22" i="3"/>
  <c r="AY22" i="3"/>
  <c r="BC22" i="3"/>
  <c r="BD22" i="3"/>
  <c r="BE22" i="3"/>
  <c r="BB23" i="3"/>
  <c r="AY23" i="3"/>
  <c r="BC23" i="3"/>
  <c r="BD23" i="3"/>
  <c r="BE23" i="3"/>
  <c r="BB24" i="3"/>
  <c r="AY24" i="3"/>
  <c r="BC24" i="3"/>
  <c r="BD24" i="3"/>
  <c r="BE24" i="3"/>
  <c r="BB25" i="3"/>
  <c r="AY25" i="3"/>
  <c r="BC25" i="3"/>
  <c r="BD25" i="3"/>
  <c r="BE25" i="3"/>
  <c r="BB26" i="3"/>
  <c r="AY26" i="3"/>
  <c r="BC26" i="3"/>
  <c r="BD26" i="3"/>
  <c r="BE26" i="3"/>
  <c r="BB27" i="3"/>
  <c r="AY27" i="3"/>
  <c r="BC27" i="3"/>
  <c r="BD27" i="3"/>
  <c r="BE27" i="3"/>
  <c r="BB28" i="3"/>
  <c r="AY28" i="3"/>
  <c r="BC28" i="3"/>
  <c r="BD28" i="3"/>
  <c r="BE28" i="3"/>
  <c r="BB29" i="3"/>
  <c r="AY29" i="3"/>
  <c r="BC29" i="3"/>
  <c r="BD29" i="3"/>
  <c r="BE29" i="3"/>
  <c r="BB30" i="3"/>
  <c r="AY30" i="3"/>
  <c r="BC30" i="3"/>
  <c r="BD30" i="3"/>
  <c r="BE30" i="3"/>
  <c r="BB31" i="3"/>
  <c r="AY31" i="3"/>
  <c r="BC31" i="3"/>
  <c r="BD31" i="3"/>
  <c r="BE31" i="3"/>
  <c r="BB32" i="3"/>
  <c r="AY32" i="3"/>
  <c r="BC32" i="3"/>
  <c r="BD32" i="3"/>
  <c r="BE32" i="3"/>
  <c r="BB33" i="3"/>
  <c r="AY33" i="3"/>
  <c r="BC33" i="3"/>
  <c r="BD33" i="3"/>
  <c r="BE33" i="3"/>
  <c r="BB35" i="3"/>
  <c r="AY35" i="3"/>
  <c r="BC35" i="3"/>
  <c r="BD35" i="3"/>
  <c r="BE35" i="3"/>
  <c r="BB36" i="3"/>
  <c r="AY36" i="3"/>
  <c r="BC36" i="3"/>
  <c r="BD36" i="3"/>
  <c r="BE36" i="3"/>
  <c r="BB37" i="3"/>
  <c r="AY37" i="3"/>
  <c r="BC37" i="3"/>
  <c r="BD37" i="3"/>
  <c r="BE37" i="3"/>
  <c r="BB38" i="3"/>
  <c r="AY38" i="3"/>
  <c r="BC38" i="3"/>
  <c r="BD38" i="3"/>
  <c r="BE38" i="3"/>
  <c r="BB39" i="3"/>
  <c r="AY39" i="3"/>
  <c r="BC39" i="3"/>
  <c r="BD39" i="3"/>
  <c r="BE39" i="3"/>
  <c r="BB40" i="3"/>
  <c r="AY40" i="3"/>
  <c r="BC40" i="3"/>
  <c r="BD40" i="3"/>
  <c r="BE40" i="3"/>
  <c r="BB41" i="3"/>
  <c r="AY41" i="3"/>
  <c r="BC41" i="3"/>
  <c r="BD41" i="3"/>
  <c r="BE41" i="3"/>
  <c r="BB42" i="3"/>
  <c r="AY42" i="3"/>
  <c r="BC42" i="3"/>
  <c r="BD42" i="3"/>
  <c r="BE42" i="3"/>
  <c r="BB43" i="3"/>
  <c r="AY43" i="3"/>
  <c r="BC43" i="3"/>
  <c r="BD43" i="3"/>
  <c r="BE43" i="3"/>
  <c r="BB44" i="3"/>
  <c r="AY44" i="3"/>
  <c r="BC44" i="3"/>
  <c r="BD44" i="3"/>
  <c r="BE44" i="3"/>
  <c r="BB45" i="3"/>
  <c r="AY45" i="3"/>
  <c r="BC45" i="3"/>
  <c r="BD45" i="3"/>
  <c r="BE45" i="3"/>
  <c r="BB46" i="3"/>
  <c r="AY46" i="3"/>
  <c r="BC46" i="3"/>
  <c r="BD46" i="3"/>
  <c r="BE46" i="3"/>
  <c r="BB47" i="3"/>
  <c r="AY47" i="3"/>
  <c r="BC47" i="3"/>
  <c r="BD47" i="3"/>
  <c r="BE47" i="3"/>
  <c r="BB48" i="3"/>
  <c r="AY48" i="3"/>
  <c r="BC48" i="3"/>
  <c r="BD48" i="3"/>
  <c r="BE48" i="3"/>
  <c r="BB49" i="3"/>
  <c r="AY49" i="3"/>
  <c r="BC49" i="3"/>
  <c r="BD49" i="3"/>
  <c r="BE49" i="3"/>
  <c r="BB50" i="3"/>
  <c r="AY50" i="3"/>
  <c r="BC50" i="3"/>
  <c r="BD50" i="3"/>
  <c r="BE50" i="3"/>
  <c r="BB51" i="3"/>
  <c r="AY51" i="3"/>
  <c r="BC51" i="3"/>
  <c r="BD51" i="3"/>
  <c r="BE51" i="3"/>
  <c r="BB52" i="3"/>
  <c r="AY52" i="3"/>
  <c r="BC52" i="3"/>
  <c r="BD52" i="3"/>
  <c r="BE52" i="3"/>
  <c r="BB53" i="3"/>
  <c r="AY53" i="3"/>
  <c r="BC53" i="3"/>
  <c r="BD53" i="3"/>
  <c r="BE53" i="3"/>
  <c r="BB54" i="3"/>
  <c r="AY54" i="3"/>
  <c r="BC54" i="3"/>
  <c r="BD54" i="3"/>
  <c r="BE54" i="3"/>
  <c r="BB55" i="3"/>
  <c r="AY55" i="3"/>
  <c r="BC55" i="3"/>
  <c r="BD55" i="3"/>
  <c r="BE55" i="3"/>
  <c r="BB56" i="3"/>
  <c r="AY56" i="3"/>
  <c r="BC56" i="3"/>
  <c r="BD56" i="3"/>
  <c r="BE56" i="3"/>
  <c r="BB57" i="3"/>
  <c r="AY57" i="3"/>
  <c r="BC57" i="3"/>
  <c r="BD57" i="3"/>
  <c r="BE57" i="3"/>
  <c r="BB58" i="3"/>
  <c r="AY58" i="3"/>
  <c r="BC58" i="3"/>
  <c r="BD58" i="3"/>
  <c r="BE58" i="3"/>
  <c r="BB59" i="3"/>
  <c r="AY59" i="3"/>
  <c r="BC59" i="3"/>
  <c r="BD59" i="3"/>
  <c r="BE59" i="3"/>
  <c r="BB60" i="3"/>
  <c r="AY60" i="3"/>
  <c r="BC60" i="3"/>
  <c r="BD60" i="3"/>
  <c r="BE60" i="3"/>
  <c r="BB61" i="3"/>
  <c r="AY61" i="3"/>
  <c r="BC61" i="3"/>
  <c r="BD61" i="3"/>
  <c r="BE61" i="3"/>
  <c r="BB62" i="3"/>
  <c r="AY62" i="3"/>
  <c r="BC62" i="3"/>
  <c r="BD62" i="3"/>
  <c r="BE62" i="3"/>
  <c r="BB63" i="3"/>
  <c r="AY63" i="3"/>
  <c r="BC63" i="3"/>
  <c r="BD63" i="3"/>
  <c r="BE63" i="3"/>
  <c r="BB64" i="3"/>
  <c r="AY64" i="3"/>
  <c r="BC64" i="3"/>
  <c r="BD64" i="3"/>
  <c r="BE64" i="3"/>
  <c r="BB65" i="3"/>
  <c r="AY65" i="3"/>
  <c r="BC65" i="3"/>
  <c r="BD65" i="3"/>
  <c r="BE65" i="3"/>
  <c r="BB66" i="3"/>
  <c r="AY66" i="3"/>
  <c r="BC66" i="3"/>
  <c r="BD66" i="3"/>
  <c r="BE66" i="3"/>
  <c r="BB67" i="3"/>
  <c r="AY67" i="3"/>
  <c r="BC67" i="3"/>
  <c r="BD67" i="3"/>
  <c r="BE67" i="3"/>
  <c r="BB68" i="3"/>
  <c r="AY68" i="3"/>
  <c r="BC68" i="3"/>
  <c r="BD68" i="3"/>
  <c r="BE68" i="3"/>
  <c r="BB69" i="3"/>
  <c r="AY69" i="3"/>
  <c r="BC69" i="3"/>
  <c r="BD69" i="3"/>
  <c r="BE69" i="3"/>
  <c r="BB70" i="3"/>
  <c r="AY70" i="3"/>
  <c r="BC70" i="3"/>
  <c r="BD70" i="3"/>
  <c r="BE70" i="3"/>
  <c r="BB71" i="3"/>
  <c r="AY71" i="3"/>
  <c r="BC71" i="3"/>
  <c r="BD71" i="3"/>
  <c r="BE71" i="3"/>
  <c r="BB72" i="3"/>
  <c r="AY72" i="3"/>
  <c r="BC72" i="3"/>
  <c r="BD72" i="3"/>
  <c r="BE72" i="3"/>
  <c r="BB73" i="3"/>
  <c r="AY73" i="3"/>
  <c r="BC73" i="3"/>
  <c r="BD73" i="3"/>
  <c r="BE73" i="3"/>
  <c r="BB74" i="3"/>
  <c r="AY74" i="3"/>
  <c r="BC74" i="3"/>
  <c r="BD74" i="3"/>
  <c r="BE74" i="3"/>
  <c r="BB75" i="3"/>
  <c r="AY75" i="3"/>
  <c r="BC75" i="3"/>
  <c r="BD75" i="3"/>
  <c r="BE75" i="3"/>
  <c r="BB76" i="3"/>
  <c r="AY76" i="3"/>
  <c r="BC76" i="3"/>
  <c r="BD76" i="3"/>
  <c r="BE76" i="3"/>
  <c r="BB77" i="3"/>
  <c r="AY77" i="3"/>
  <c r="BC77" i="3"/>
  <c r="BD77" i="3"/>
  <c r="BE77" i="3"/>
  <c r="BB78" i="3"/>
  <c r="AY78" i="3"/>
  <c r="BC78" i="3"/>
  <c r="BD78" i="3"/>
  <c r="BE78" i="3"/>
  <c r="BB79" i="3"/>
  <c r="AY79" i="3"/>
  <c r="BC79" i="3"/>
  <c r="BD79" i="3"/>
  <c r="BE79" i="3"/>
  <c r="BB80" i="3"/>
  <c r="AY80" i="3"/>
  <c r="BC80" i="3"/>
  <c r="BD80" i="3"/>
  <c r="BE80" i="3"/>
  <c r="BB81" i="3"/>
  <c r="AY81" i="3"/>
  <c r="BC81" i="3"/>
  <c r="BD81" i="3"/>
  <c r="BE81" i="3"/>
  <c r="BB82" i="3"/>
  <c r="AY82" i="3"/>
  <c r="BC82" i="3"/>
  <c r="BD82" i="3"/>
  <c r="BE82" i="3"/>
  <c r="BB83" i="3"/>
  <c r="AY83" i="3"/>
  <c r="BC83" i="3"/>
  <c r="BD83" i="3"/>
  <c r="BE83" i="3"/>
  <c r="BB84" i="3"/>
  <c r="AY84" i="3"/>
  <c r="BC84" i="3"/>
  <c r="BD84" i="3"/>
  <c r="BE84" i="3"/>
  <c r="BB85" i="3"/>
  <c r="AY85" i="3"/>
  <c r="BC85" i="3"/>
  <c r="BD85" i="3"/>
  <c r="BE85" i="3"/>
  <c r="BB86" i="3"/>
  <c r="AY86" i="3"/>
  <c r="BC86" i="3"/>
  <c r="BD86" i="3"/>
  <c r="BE86" i="3"/>
  <c r="BB87" i="3"/>
  <c r="AY87" i="3"/>
  <c r="BC87" i="3"/>
  <c r="BD87" i="3"/>
  <c r="BE87" i="3"/>
  <c r="BB88" i="3"/>
  <c r="AY88" i="3"/>
  <c r="BC88" i="3"/>
  <c r="BD88" i="3"/>
  <c r="BE88" i="3"/>
  <c r="BB89" i="3"/>
  <c r="AY89" i="3"/>
  <c r="BC89" i="3"/>
  <c r="BD89" i="3"/>
  <c r="BE89" i="3"/>
  <c r="BB90" i="3"/>
  <c r="AY90" i="3"/>
  <c r="BC90" i="3"/>
  <c r="BD90" i="3"/>
  <c r="BE90" i="3"/>
  <c r="BB91" i="3"/>
  <c r="AY91" i="3"/>
  <c r="BC91" i="3"/>
  <c r="BD91" i="3"/>
  <c r="BE91" i="3"/>
  <c r="BB92" i="3"/>
  <c r="AY92" i="3"/>
  <c r="BC92" i="3"/>
  <c r="BD92" i="3"/>
  <c r="BE92" i="3"/>
  <c r="BB93" i="3"/>
  <c r="AY93" i="3"/>
  <c r="BC93" i="3"/>
  <c r="BD93" i="3"/>
  <c r="BE93" i="3"/>
  <c r="BB94" i="3"/>
  <c r="AY94" i="3"/>
  <c r="BC94" i="3"/>
  <c r="BD94" i="3"/>
  <c r="BE94" i="3"/>
  <c r="BB95" i="3"/>
  <c r="AY95" i="3"/>
  <c r="BC95" i="3"/>
  <c r="BD95" i="3"/>
  <c r="BE95" i="3"/>
  <c r="BB96" i="3"/>
  <c r="AY96" i="3"/>
  <c r="BC96" i="3"/>
  <c r="BD96" i="3"/>
  <c r="BE96" i="3"/>
  <c r="BB97" i="3"/>
  <c r="AY97" i="3"/>
  <c r="BC97" i="3"/>
  <c r="BD97" i="3"/>
  <c r="BE97" i="3"/>
  <c r="BB98" i="3"/>
  <c r="AY98" i="3"/>
  <c r="BC98" i="3"/>
  <c r="BD98" i="3"/>
  <c r="BE98" i="3"/>
  <c r="BB99" i="3"/>
  <c r="AY99" i="3"/>
  <c r="BC99" i="3"/>
  <c r="BD99" i="3"/>
  <c r="BE99" i="3"/>
  <c r="BB100" i="3"/>
  <c r="AY100" i="3"/>
  <c r="BC100" i="3"/>
  <c r="BD100" i="3"/>
  <c r="BE100" i="3"/>
  <c r="BB101" i="3"/>
  <c r="AY101" i="3"/>
  <c r="BC101" i="3"/>
  <c r="BD101" i="3"/>
  <c r="BE101" i="3"/>
  <c r="BB102" i="3"/>
  <c r="AY102" i="3"/>
  <c r="BC102" i="3"/>
  <c r="BD102" i="3"/>
  <c r="BE102" i="3"/>
  <c r="BB103" i="3"/>
  <c r="AY103" i="3"/>
  <c r="BC103" i="3"/>
  <c r="BD103" i="3"/>
  <c r="BE103" i="3"/>
  <c r="BB104" i="3"/>
  <c r="AY104" i="3"/>
  <c r="BC104" i="3"/>
  <c r="BD104" i="3"/>
  <c r="BE104" i="3"/>
  <c r="BB105" i="3"/>
  <c r="AY105" i="3"/>
  <c r="BC105" i="3"/>
  <c r="BD105" i="3"/>
  <c r="BE105" i="3"/>
  <c r="BB106" i="3"/>
  <c r="AY106" i="3"/>
  <c r="BC106" i="3"/>
  <c r="BD106" i="3"/>
  <c r="BE106" i="3"/>
  <c r="BB107" i="3"/>
  <c r="AY107" i="3"/>
  <c r="BC107" i="3"/>
  <c r="BD107" i="3"/>
  <c r="BE107" i="3"/>
  <c r="BB108" i="3"/>
  <c r="AY108" i="3"/>
  <c r="BC108" i="3"/>
  <c r="BD108" i="3"/>
  <c r="BE108" i="3"/>
  <c r="BB109" i="3"/>
  <c r="AY109" i="3"/>
  <c r="BC109" i="3"/>
  <c r="BD109" i="3"/>
  <c r="BE109" i="3"/>
  <c r="BB110" i="3"/>
  <c r="AY110" i="3"/>
  <c r="BC110" i="3"/>
  <c r="BD110" i="3"/>
  <c r="BE110" i="3"/>
  <c r="BB111" i="3"/>
  <c r="AY111" i="3"/>
  <c r="BC111" i="3"/>
  <c r="BD111" i="3"/>
  <c r="BE111" i="3"/>
  <c r="BB112" i="3"/>
  <c r="AY112" i="3"/>
  <c r="BC112" i="3"/>
  <c r="BD112" i="3"/>
  <c r="BE112" i="3"/>
  <c r="BB113" i="3"/>
  <c r="AY113" i="3"/>
  <c r="BC113" i="3"/>
  <c r="BD113" i="3"/>
  <c r="BE113" i="3"/>
  <c r="BB114" i="3"/>
  <c r="AY114" i="3"/>
  <c r="BC114" i="3"/>
  <c r="BD114" i="3"/>
  <c r="BE114" i="3"/>
  <c r="BB115" i="3"/>
  <c r="AY115" i="3"/>
  <c r="BC115" i="3"/>
  <c r="BD115" i="3"/>
  <c r="BE115" i="3"/>
  <c r="BB116" i="3"/>
  <c r="AY116" i="3"/>
  <c r="BC116" i="3"/>
  <c r="BD116" i="3"/>
  <c r="BE116" i="3"/>
  <c r="BB117" i="3"/>
  <c r="AY117" i="3"/>
  <c r="BC117" i="3"/>
  <c r="BD117" i="3"/>
  <c r="BE117" i="3"/>
  <c r="BB118" i="3"/>
  <c r="AY118" i="3"/>
  <c r="BC118" i="3"/>
  <c r="BD118" i="3"/>
  <c r="BE118" i="3"/>
  <c r="BB119" i="3"/>
  <c r="AY119" i="3"/>
  <c r="BC119" i="3"/>
  <c r="BD119" i="3"/>
  <c r="BE119" i="3"/>
  <c r="BB120" i="3"/>
  <c r="AY120" i="3"/>
  <c r="BC120" i="3"/>
  <c r="BD120" i="3"/>
  <c r="BE120" i="3"/>
  <c r="BB121" i="3"/>
  <c r="AY121" i="3"/>
  <c r="BC121" i="3"/>
  <c r="BD121" i="3"/>
  <c r="BE121" i="3"/>
  <c r="BB122" i="3"/>
  <c r="AY122" i="3"/>
  <c r="BC122" i="3"/>
  <c r="BD122" i="3"/>
  <c r="BE122" i="3"/>
  <c r="BB123" i="3"/>
  <c r="AY123" i="3"/>
  <c r="BC123" i="3"/>
  <c r="BD123" i="3"/>
  <c r="BE123" i="3"/>
  <c r="BB124" i="3"/>
  <c r="AY124" i="3"/>
  <c r="BC124" i="3"/>
  <c r="BD124" i="3"/>
  <c r="BE124" i="3"/>
  <c r="BB125" i="3"/>
  <c r="AY125" i="3"/>
  <c r="BC125" i="3"/>
  <c r="BD125" i="3"/>
  <c r="BE125" i="3"/>
  <c r="BB126" i="3"/>
  <c r="AY126" i="3"/>
  <c r="BC126" i="3"/>
  <c r="BD126" i="3"/>
  <c r="BE126" i="3"/>
  <c r="BB127" i="3"/>
  <c r="AY127" i="3"/>
  <c r="BC127" i="3"/>
  <c r="BD127" i="3"/>
  <c r="BE127" i="3"/>
  <c r="BB128" i="3"/>
  <c r="AY128" i="3"/>
  <c r="BC128" i="3"/>
  <c r="BD128" i="3"/>
  <c r="BE128" i="3"/>
  <c r="BB129" i="3"/>
  <c r="AY129" i="3"/>
  <c r="BC129" i="3"/>
  <c r="BD129" i="3"/>
  <c r="BE129" i="3"/>
  <c r="BB130" i="3"/>
  <c r="AY130" i="3"/>
  <c r="BC130" i="3"/>
  <c r="BD130" i="3"/>
  <c r="BE130" i="3"/>
  <c r="BB131" i="3"/>
  <c r="AY131" i="3"/>
  <c r="BC131" i="3"/>
  <c r="BD131" i="3"/>
  <c r="BE131" i="3"/>
  <c r="BB132" i="3"/>
  <c r="AY132" i="3"/>
  <c r="BC132" i="3"/>
  <c r="BD132" i="3"/>
  <c r="BE132" i="3"/>
  <c r="BB133" i="3"/>
  <c r="AY133" i="3"/>
  <c r="BC133" i="3"/>
  <c r="BD133" i="3"/>
  <c r="BE133" i="3"/>
  <c r="BB134" i="3"/>
  <c r="AY134" i="3"/>
  <c r="BC134" i="3"/>
  <c r="BD134" i="3"/>
  <c r="BE134" i="3"/>
  <c r="BB135" i="3"/>
  <c r="AY135" i="3"/>
  <c r="BC135" i="3"/>
  <c r="BD135" i="3"/>
  <c r="BE135" i="3"/>
  <c r="BB136" i="3"/>
  <c r="AY136" i="3"/>
  <c r="BC136" i="3"/>
  <c r="BD136" i="3"/>
  <c r="BE136" i="3"/>
  <c r="BB137" i="3"/>
  <c r="AY137" i="3"/>
  <c r="BC137" i="3"/>
  <c r="BD137" i="3"/>
  <c r="BE137" i="3"/>
  <c r="BB138" i="3"/>
  <c r="AY138" i="3"/>
  <c r="BC138" i="3"/>
  <c r="BD138" i="3"/>
  <c r="BE138" i="3"/>
  <c r="BB139" i="3"/>
  <c r="AY139" i="3"/>
  <c r="BC139" i="3"/>
  <c r="BD139" i="3"/>
  <c r="BE139" i="3"/>
  <c r="BB140" i="3"/>
  <c r="AY140" i="3"/>
  <c r="BC140" i="3"/>
  <c r="BD140" i="3"/>
  <c r="BE140" i="3"/>
  <c r="BB141" i="3"/>
  <c r="AY141" i="3"/>
  <c r="BC141" i="3"/>
  <c r="BD141" i="3"/>
  <c r="BE141" i="3"/>
  <c r="BB142" i="3"/>
  <c r="AY142" i="3"/>
  <c r="BC142" i="3"/>
  <c r="BD142" i="3"/>
  <c r="BE142" i="3"/>
  <c r="BB143" i="3"/>
  <c r="AY143" i="3"/>
  <c r="BC143" i="3"/>
  <c r="BD143" i="3"/>
  <c r="BE143" i="3"/>
  <c r="BB144" i="3"/>
  <c r="AY144" i="3"/>
  <c r="BC144" i="3"/>
  <c r="BD144" i="3"/>
  <c r="BE144" i="3"/>
  <c r="BB145" i="3"/>
  <c r="AY145" i="3"/>
  <c r="BC145" i="3"/>
  <c r="BD145" i="3"/>
  <c r="BE145" i="3"/>
  <c r="BB146" i="3"/>
  <c r="AY146" i="3"/>
  <c r="BC146" i="3"/>
  <c r="BD146" i="3"/>
  <c r="BE146" i="3"/>
  <c r="BB147" i="3"/>
  <c r="AY147" i="3"/>
  <c r="BC147" i="3"/>
  <c r="BD147" i="3"/>
  <c r="BE147" i="3"/>
  <c r="BB148" i="3"/>
  <c r="AY148" i="3"/>
  <c r="BC148" i="3"/>
  <c r="BD148" i="3"/>
  <c r="BE148" i="3"/>
  <c r="BB149" i="3"/>
  <c r="AY149" i="3"/>
  <c r="BC149" i="3"/>
  <c r="BD149" i="3"/>
  <c r="BE149" i="3"/>
  <c r="BB150" i="3"/>
  <c r="AY150" i="3"/>
  <c r="BC150" i="3"/>
  <c r="BD150" i="3"/>
  <c r="BE150" i="3"/>
  <c r="BB151" i="3"/>
  <c r="AY151" i="3"/>
  <c r="BC151" i="3"/>
  <c r="BD151" i="3"/>
  <c r="BE151" i="3"/>
  <c r="BB152" i="3"/>
  <c r="AY152" i="3"/>
  <c r="BC152" i="3"/>
  <c r="BD152" i="3"/>
  <c r="BE152" i="3"/>
  <c r="BB153" i="3"/>
  <c r="AY153" i="3"/>
  <c r="BC153" i="3"/>
  <c r="BD153" i="3"/>
  <c r="BE153" i="3"/>
  <c r="BB154" i="3"/>
  <c r="AY154" i="3"/>
  <c r="BC154" i="3"/>
  <c r="BD154" i="3"/>
  <c r="BE154" i="3"/>
  <c r="BB155" i="3"/>
  <c r="AY155" i="3"/>
  <c r="BC155" i="3"/>
  <c r="BD155" i="3"/>
  <c r="BE155" i="3"/>
  <c r="BB156" i="3"/>
  <c r="AY156" i="3"/>
  <c r="BC156" i="3"/>
  <c r="BD156" i="3"/>
  <c r="BE156" i="3"/>
  <c r="BB157" i="3"/>
  <c r="AY157" i="3"/>
  <c r="BC157" i="3"/>
  <c r="BD157" i="3"/>
  <c r="BE157" i="3"/>
  <c r="BB158" i="3"/>
  <c r="AY158" i="3"/>
  <c r="BC158" i="3"/>
  <c r="BD158" i="3"/>
  <c r="BE158" i="3"/>
  <c r="BB159" i="3"/>
  <c r="AY159" i="3"/>
  <c r="BC159" i="3"/>
  <c r="BD159" i="3"/>
  <c r="BE159" i="3"/>
  <c r="BB160" i="3"/>
  <c r="AY160" i="3"/>
  <c r="BC160" i="3"/>
  <c r="BD160" i="3"/>
  <c r="BE160" i="3"/>
  <c r="BB161" i="3"/>
  <c r="AY161" i="3"/>
  <c r="BC161" i="3"/>
  <c r="BD161" i="3"/>
  <c r="BE161" i="3"/>
  <c r="BB162" i="3"/>
  <c r="AY162" i="3"/>
  <c r="BC162" i="3"/>
  <c r="BD162" i="3"/>
  <c r="BE162" i="3"/>
  <c r="BB163" i="3"/>
  <c r="AY163" i="3"/>
  <c r="BC163" i="3"/>
  <c r="BD163" i="3"/>
  <c r="BE163" i="3"/>
  <c r="BB164" i="3"/>
  <c r="AY164" i="3"/>
  <c r="BC164" i="3"/>
  <c r="BD164" i="3"/>
  <c r="BE164" i="3"/>
  <c r="BB165" i="3"/>
  <c r="AY165" i="3"/>
  <c r="BC165" i="3"/>
  <c r="BD165" i="3"/>
  <c r="BE165" i="3"/>
  <c r="BB166" i="3"/>
  <c r="AY166" i="3"/>
  <c r="BC166" i="3"/>
  <c r="BD166" i="3"/>
  <c r="BE166" i="3"/>
  <c r="BB167" i="3"/>
  <c r="AY167" i="3"/>
  <c r="BC167" i="3"/>
  <c r="BD167" i="3"/>
  <c r="BE167" i="3"/>
  <c r="BB168" i="3"/>
  <c r="AY168" i="3"/>
  <c r="BC168" i="3"/>
  <c r="BD168" i="3"/>
  <c r="BE168" i="3"/>
  <c r="BB169" i="3"/>
  <c r="AY169" i="3"/>
  <c r="BC169" i="3"/>
  <c r="BD169" i="3"/>
  <c r="BE169" i="3"/>
  <c r="BB170" i="3"/>
  <c r="AY170" i="3"/>
  <c r="BC170" i="3"/>
  <c r="BD170" i="3"/>
  <c r="BE170" i="3"/>
  <c r="BB171" i="3"/>
  <c r="AY171" i="3"/>
  <c r="BC171" i="3"/>
  <c r="BD171" i="3"/>
  <c r="BE171" i="3"/>
  <c r="BB172" i="3"/>
  <c r="AY172" i="3"/>
  <c r="BC172" i="3"/>
  <c r="BD172" i="3"/>
  <c r="BE172" i="3"/>
  <c r="BB173" i="3"/>
  <c r="AY173" i="3"/>
  <c r="BC173" i="3"/>
  <c r="BD173" i="3"/>
  <c r="BE173" i="3"/>
  <c r="BB174" i="3"/>
  <c r="AY174" i="3"/>
  <c r="BC174" i="3"/>
  <c r="BD174" i="3"/>
  <c r="BE174" i="3"/>
  <c r="BB175" i="3"/>
  <c r="AY175" i="3"/>
  <c r="BC175" i="3"/>
  <c r="BD175" i="3"/>
  <c r="BE175" i="3"/>
  <c r="BB176" i="3"/>
  <c r="AY176" i="3"/>
  <c r="BC176" i="3"/>
  <c r="BD176" i="3"/>
  <c r="BE176" i="3"/>
  <c r="BB177" i="3"/>
  <c r="AY177" i="3"/>
  <c r="BC177" i="3"/>
  <c r="BD177" i="3"/>
  <c r="BE177" i="3"/>
  <c r="BB178" i="3"/>
  <c r="AY178" i="3"/>
  <c r="BC178" i="3"/>
  <c r="BD178" i="3"/>
  <c r="BE178" i="3"/>
  <c r="BB179" i="3"/>
  <c r="AY179" i="3"/>
  <c r="BC179" i="3"/>
  <c r="BD179" i="3"/>
  <c r="BE179" i="3"/>
  <c r="BB180" i="3"/>
  <c r="AY180" i="3"/>
  <c r="BC180" i="3"/>
  <c r="BD180" i="3"/>
  <c r="BE180" i="3"/>
  <c r="BB181" i="3"/>
  <c r="AY181" i="3"/>
  <c r="BC181" i="3"/>
  <c r="BD181" i="3"/>
  <c r="BE181" i="3"/>
  <c r="BB182" i="3"/>
  <c r="AY182" i="3"/>
  <c r="BC182" i="3"/>
  <c r="BD182" i="3"/>
  <c r="BE182" i="3"/>
  <c r="BB183" i="3"/>
  <c r="AY183" i="3"/>
  <c r="BC183" i="3"/>
  <c r="BD183" i="3"/>
  <c r="BE183" i="3"/>
  <c r="BB184" i="3"/>
  <c r="AY184" i="3"/>
  <c r="BC184" i="3"/>
  <c r="BD184" i="3"/>
  <c r="BE184" i="3"/>
  <c r="BB185" i="3"/>
  <c r="AY185" i="3"/>
  <c r="BC185" i="3"/>
  <c r="BD185" i="3"/>
  <c r="BE185" i="3"/>
  <c r="BB186" i="3"/>
  <c r="AY186" i="3"/>
  <c r="BC186" i="3"/>
  <c r="BD186" i="3"/>
  <c r="BE186" i="3"/>
  <c r="BB187" i="3"/>
  <c r="AY187" i="3"/>
  <c r="BC187" i="3"/>
  <c r="BD187" i="3"/>
  <c r="BE187" i="3"/>
  <c r="BB188" i="3"/>
  <c r="AY188" i="3"/>
  <c r="BC188" i="3"/>
  <c r="BD188" i="3"/>
  <c r="BE188" i="3"/>
  <c r="BB189" i="3"/>
  <c r="AY189" i="3"/>
  <c r="BC189" i="3"/>
  <c r="BD189" i="3"/>
  <c r="BE189" i="3"/>
  <c r="BB190" i="3"/>
  <c r="AY190" i="3"/>
  <c r="BC190" i="3"/>
  <c r="BD190" i="3"/>
  <c r="BE190" i="3"/>
  <c r="BB191" i="3"/>
  <c r="AY191" i="3"/>
  <c r="BC191" i="3"/>
  <c r="BD191" i="3"/>
  <c r="BE191" i="3"/>
  <c r="BB192" i="3"/>
  <c r="AY192" i="3"/>
  <c r="BC192" i="3"/>
  <c r="BD192" i="3"/>
  <c r="BE192" i="3"/>
  <c r="BB193" i="3"/>
  <c r="AY193" i="3"/>
  <c r="BC193" i="3"/>
  <c r="BD193" i="3"/>
  <c r="BE193" i="3"/>
  <c r="BB194" i="3"/>
  <c r="AY194" i="3"/>
  <c r="BC194" i="3"/>
  <c r="BD194" i="3"/>
  <c r="BE194" i="3"/>
  <c r="BB195" i="3"/>
  <c r="AY195" i="3"/>
  <c r="BC195" i="3"/>
  <c r="BD195" i="3"/>
  <c r="BE195" i="3"/>
  <c r="BB196" i="3"/>
  <c r="AY196" i="3"/>
  <c r="BC196" i="3"/>
  <c r="BD196" i="3"/>
  <c r="BE196" i="3"/>
  <c r="BB197" i="3"/>
  <c r="AY197" i="3"/>
  <c r="BC197" i="3"/>
  <c r="BD197" i="3"/>
  <c r="BE197" i="3"/>
  <c r="BB198" i="3"/>
  <c r="AY198" i="3"/>
  <c r="BC198" i="3"/>
  <c r="BD198" i="3"/>
  <c r="BE198" i="3"/>
  <c r="BB199" i="3"/>
  <c r="AY199" i="3"/>
  <c r="BC199" i="3"/>
  <c r="BD199" i="3"/>
  <c r="BE199" i="3"/>
  <c r="BB200" i="3"/>
  <c r="AY200" i="3"/>
  <c r="BC200" i="3"/>
  <c r="BD200" i="3"/>
  <c r="BE200" i="3"/>
  <c r="BB201" i="3"/>
  <c r="AY201" i="3"/>
  <c r="BC201" i="3"/>
  <c r="BD201" i="3"/>
  <c r="BE201" i="3"/>
  <c r="BB202" i="3"/>
  <c r="AY202" i="3"/>
  <c r="BC202" i="3"/>
  <c r="BD202" i="3"/>
  <c r="BE202" i="3"/>
  <c r="BB203" i="3"/>
  <c r="AY203" i="3"/>
  <c r="BC203" i="3"/>
  <c r="BD203" i="3"/>
  <c r="BE203" i="3"/>
  <c r="BB204" i="3"/>
  <c r="AY204" i="3"/>
  <c r="BC204" i="3"/>
  <c r="BD204" i="3"/>
  <c r="BE204" i="3"/>
  <c r="BB205" i="3"/>
  <c r="AY205" i="3"/>
  <c r="BC205" i="3"/>
  <c r="BD205" i="3"/>
  <c r="BE205" i="3"/>
  <c r="BB206" i="3"/>
  <c r="AY206" i="3"/>
  <c r="BC206" i="3"/>
  <c r="BD206" i="3"/>
  <c r="BE206" i="3"/>
  <c r="BB207" i="3"/>
  <c r="AY207" i="3"/>
  <c r="BC207" i="3"/>
  <c r="BD207" i="3"/>
  <c r="BE207" i="3"/>
  <c r="BB208" i="3"/>
  <c r="AY208" i="3"/>
  <c r="BC208" i="3"/>
  <c r="BD208" i="3"/>
  <c r="BE208" i="3"/>
  <c r="BB209" i="3"/>
  <c r="AY209" i="3"/>
  <c r="BC209" i="3"/>
  <c r="BD209" i="3"/>
  <c r="BE209" i="3"/>
  <c r="BB210" i="3"/>
  <c r="AY210" i="3"/>
  <c r="BC210" i="3"/>
  <c r="BD210" i="3"/>
  <c r="BE210" i="3"/>
  <c r="BB211" i="3"/>
  <c r="AY211" i="3"/>
  <c r="BC211" i="3"/>
  <c r="BD211" i="3"/>
  <c r="BE211" i="3"/>
  <c r="BB212" i="3"/>
  <c r="AY212" i="3"/>
  <c r="BC212" i="3"/>
  <c r="BD212" i="3"/>
  <c r="BE212" i="3"/>
  <c r="BB213" i="3"/>
  <c r="AY213" i="3"/>
  <c r="BC213" i="3"/>
  <c r="BD213" i="3"/>
  <c r="BE213" i="3"/>
  <c r="BB214" i="3"/>
  <c r="AY214" i="3"/>
  <c r="BC214" i="3"/>
  <c r="BD214" i="3"/>
  <c r="BE214" i="3"/>
  <c r="BB215" i="3"/>
  <c r="AY215" i="3"/>
  <c r="BC215" i="3"/>
  <c r="BD215" i="3"/>
  <c r="BE215" i="3"/>
  <c r="BB216" i="3"/>
  <c r="AY216" i="3"/>
  <c r="BC216" i="3"/>
  <c r="BD216" i="3"/>
  <c r="BE216" i="3"/>
  <c r="BB217" i="3"/>
  <c r="AY217" i="3"/>
  <c r="BC217" i="3"/>
  <c r="BD217" i="3"/>
  <c r="BE217" i="3"/>
  <c r="BB218" i="3"/>
  <c r="AY218" i="3"/>
  <c r="BC218" i="3"/>
  <c r="BD218" i="3"/>
  <c r="BE218" i="3"/>
  <c r="BB219" i="3"/>
  <c r="AY219" i="3"/>
  <c r="BC219" i="3"/>
  <c r="BD219" i="3"/>
  <c r="BE219" i="3"/>
  <c r="BB220" i="3"/>
  <c r="AY220" i="3"/>
  <c r="BC220" i="3"/>
  <c r="BD220" i="3"/>
  <c r="BE220" i="3"/>
  <c r="BB221" i="3"/>
  <c r="AY221" i="3"/>
  <c r="BC221" i="3"/>
  <c r="BD221" i="3"/>
  <c r="BE221" i="3"/>
  <c r="BB222" i="3"/>
  <c r="AY222" i="3"/>
  <c r="BC222" i="3"/>
  <c r="BD222" i="3"/>
  <c r="BE222" i="3"/>
  <c r="BB223" i="3"/>
  <c r="AY223" i="3"/>
  <c r="BC223" i="3"/>
  <c r="BD223" i="3"/>
  <c r="BE223" i="3"/>
  <c r="BB224" i="3"/>
  <c r="AY224" i="3"/>
  <c r="BC224" i="3"/>
  <c r="BD224" i="3"/>
  <c r="BE224" i="3"/>
  <c r="BB225" i="3"/>
  <c r="AY225" i="3"/>
  <c r="BC225" i="3"/>
  <c r="BD225" i="3"/>
  <c r="BE225" i="3"/>
  <c r="BB226" i="3"/>
  <c r="AY226" i="3"/>
  <c r="BC226" i="3"/>
  <c r="BD226" i="3"/>
  <c r="BE226" i="3"/>
  <c r="BB227" i="3"/>
  <c r="AY227" i="3"/>
  <c r="BC227" i="3"/>
  <c r="BD227" i="3"/>
  <c r="BE227" i="3"/>
  <c r="BB228" i="3"/>
  <c r="AY228" i="3"/>
  <c r="BC228" i="3"/>
  <c r="BD228" i="3"/>
  <c r="BE228" i="3"/>
  <c r="BB229" i="3"/>
  <c r="AY229" i="3"/>
  <c r="BC229" i="3"/>
  <c r="BD229" i="3"/>
  <c r="BE229" i="3"/>
  <c r="BB230" i="3"/>
  <c r="AY230" i="3"/>
  <c r="BC230" i="3"/>
  <c r="BD230" i="3"/>
  <c r="BE230" i="3"/>
  <c r="BB231" i="3"/>
  <c r="AY231" i="3"/>
  <c r="BC231" i="3"/>
  <c r="BD231" i="3"/>
  <c r="BE231" i="3"/>
  <c r="BB232" i="3"/>
  <c r="AY232" i="3"/>
  <c r="BC232" i="3"/>
  <c r="BD232" i="3"/>
  <c r="BE232" i="3"/>
  <c r="BB233" i="3"/>
  <c r="AY233" i="3"/>
  <c r="BC233" i="3"/>
  <c r="BD233" i="3"/>
  <c r="BE233" i="3"/>
  <c r="BB234" i="3"/>
  <c r="AY234" i="3"/>
  <c r="BC234" i="3"/>
  <c r="BD234" i="3"/>
  <c r="BE234" i="3"/>
  <c r="BB235" i="3"/>
  <c r="AY235" i="3"/>
  <c r="BC235" i="3"/>
  <c r="BD235" i="3"/>
  <c r="BE235" i="3"/>
  <c r="BB236" i="3"/>
  <c r="AY236" i="3"/>
  <c r="BC236" i="3"/>
  <c r="BD236" i="3"/>
  <c r="BE236" i="3"/>
  <c r="BB237" i="3"/>
  <c r="AY237" i="3"/>
  <c r="BC237" i="3"/>
  <c r="BD237" i="3"/>
  <c r="BE237" i="3"/>
  <c r="BB238" i="3"/>
  <c r="AY238" i="3"/>
  <c r="BC238" i="3"/>
  <c r="BD238" i="3"/>
  <c r="BE238" i="3"/>
  <c r="BB239" i="3"/>
  <c r="AY239" i="3"/>
  <c r="BC239" i="3"/>
  <c r="BD239" i="3"/>
  <c r="BE239" i="3"/>
  <c r="BB240" i="3"/>
  <c r="AY240" i="3"/>
  <c r="BC240" i="3"/>
  <c r="BD240" i="3"/>
  <c r="BE240" i="3"/>
  <c r="BB241" i="3"/>
  <c r="AY241" i="3"/>
  <c r="BC241" i="3"/>
  <c r="BD241" i="3"/>
  <c r="BE241" i="3"/>
  <c r="BB242" i="3"/>
  <c r="AY242" i="3"/>
  <c r="BC242" i="3"/>
  <c r="BD242" i="3"/>
  <c r="BE242" i="3"/>
  <c r="BB243" i="3"/>
  <c r="AY243" i="3"/>
  <c r="BC243" i="3"/>
  <c r="BD243" i="3"/>
  <c r="BE243" i="3"/>
  <c r="BB244" i="3"/>
  <c r="AY244" i="3"/>
  <c r="BC244" i="3"/>
  <c r="BD244" i="3"/>
  <c r="BE244" i="3"/>
  <c r="BB245" i="3"/>
  <c r="AY245" i="3"/>
  <c r="BC245" i="3"/>
  <c r="BD245" i="3"/>
  <c r="BE245" i="3"/>
  <c r="BB246" i="3"/>
  <c r="AY246" i="3"/>
  <c r="BC246" i="3"/>
  <c r="BD246" i="3"/>
  <c r="BE246" i="3"/>
  <c r="BB247" i="3"/>
  <c r="AY247" i="3"/>
  <c r="BC247" i="3"/>
  <c r="BD247" i="3"/>
  <c r="BE247" i="3"/>
  <c r="BB248" i="3"/>
  <c r="AY248" i="3"/>
  <c r="BC248" i="3"/>
  <c r="BD248" i="3"/>
  <c r="BE248" i="3"/>
  <c r="BB249" i="3"/>
  <c r="AY249" i="3"/>
  <c r="BC249" i="3"/>
  <c r="BD249" i="3"/>
  <c r="BE249" i="3"/>
  <c r="BB250" i="3"/>
  <c r="AY250" i="3"/>
  <c r="BC250" i="3"/>
  <c r="BD250" i="3"/>
  <c r="BE250" i="3"/>
  <c r="BB251" i="3"/>
  <c r="AY251" i="3"/>
  <c r="BC251" i="3"/>
  <c r="BD251" i="3"/>
  <c r="BE251" i="3"/>
  <c r="BB252" i="3"/>
  <c r="AY252" i="3"/>
  <c r="BC252" i="3"/>
  <c r="BD252" i="3"/>
  <c r="BE252" i="3"/>
  <c r="BB253" i="3"/>
  <c r="AY253" i="3"/>
  <c r="BC253" i="3"/>
  <c r="BD253" i="3"/>
  <c r="BE253" i="3"/>
  <c r="BB254" i="3"/>
  <c r="AY254" i="3"/>
  <c r="BC254" i="3"/>
  <c r="BD254" i="3"/>
  <c r="BE254" i="3"/>
  <c r="BB255" i="3"/>
  <c r="AY255" i="3"/>
  <c r="BC255" i="3"/>
  <c r="BD255" i="3"/>
  <c r="BE255" i="3"/>
  <c r="BB256" i="3"/>
  <c r="AY256" i="3"/>
  <c r="BC256" i="3"/>
  <c r="BD256" i="3"/>
  <c r="BE256" i="3"/>
  <c r="BB257" i="3"/>
  <c r="AY257" i="3"/>
  <c r="BC257" i="3"/>
  <c r="BD257" i="3"/>
  <c r="BE257" i="3"/>
  <c r="BB258" i="3"/>
  <c r="AY258" i="3"/>
  <c r="BC258" i="3"/>
  <c r="BD258" i="3"/>
  <c r="BE258" i="3"/>
  <c r="BB259" i="3"/>
  <c r="AY259" i="3"/>
  <c r="BC259" i="3"/>
  <c r="BD259" i="3"/>
  <c r="BE259" i="3"/>
  <c r="BB260" i="3"/>
  <c r="AY260" i="3"/>
  <c r="BC260" i="3"/>
  <c r="BD260" i="3"/>
  <c r="BE260" i="3"/>
  <c r="BB261" i="3"/>
  <c r="AY261" i="3"/>
  <c r="BC261" i="3"/>
  <c r="BD261" i="3"/>
  <c r="BE261" i="3"/>
  <c r="BB262" i="3"/>
  <c r="AY262" i="3"/>
  <c r="BC262" i="3"/>
  <c r="BD262" i="3"/>
  <c r="BE262" i="3"/>
  <c r="BB263" i="3"/>
  <c r="AY263" i="3"/>
  <c r="BC263" i="3"/>
  <c r="BD263" i="3"/>
  <c r="BE263" i="3"/>
  <c r="BB264" i="3"/>
  <c r="AY264" i="3"/>
  <c r="BC264" i="3"/>
  <c r="BD264" i="3"/>
  <c r="BE264" i="3"/>
  <c r="BB265" i="3"/>
  <c r="AY265" i="3"/>
  <c r="BC265" i="3"/>
  <c r="BD265" i="3"/>
  <c r="BE265" i="3"/>
  <c r="BB266" i="3"/>
  <c r="AY266" i="3"/>
  <c r="BC266" i="3"/>
  <c r="BD266" i="3"/>
  <c r="BE266" i="3"/>
  <c r="BB267" i="3"/>
  <c r="AY267" i="3"/>
  <c r="BC267" i="3"/>
  <c r="BD267" i="3"/>
  <c r="BE267" i="3"/>
  <c r="BB268" i="3"/>
  <c r="AY268" i="3"/>
  <c r="BC268" i="3"/>
  <c r="BD268" i="3"/>
  <c r="BE268" i="3"/>
  <c r="BB269" i="3"/>
  <c r="AY269" i="3"/>
  <c r="BC269" i="3"/>
  <c r="BD269" i="3"/>
  <c r="BE269" i="3"/>
  <c r="BB270" i="3"/>
  <c r="AY270" i="3"/>
  <c r="BC270" i="3"/>
  <c r="BD270" i="3"/>
  <c r="BE270" i="3"/>
  <c r="BB271" i="3"/>
  <c r="AY271" i="3"/>
  <c r="BC271" i="3"/>
  <c r="BD271" i="3"/>
  <c r="BE271" i="3"/>
  <c r="BB272" i="3"/>
  <c r="AY272" i="3"/>
  <c r="BC272" i="3"/>
  <c r="BD272" i="3"/>
  <c r="BE272" i="3"/>
  <c r="BB273" i="3"/>
  <c r="AY273" i="3"/>
  <c r="BC273" i="3"/>
  <c r="BD273" i="3"/>
  <c r="BE273" i="3"/>
  <c r="BB274" i="3"/>
  <c r="AY274" i="3"/>
  <c r="BC274" i="3"/>
  <c r="BD274" i="3"/>
  <c r="BE274" i="3"/>
  <c r="BB275" i="3"/>
  <c r="AY275" i="3"/>
  <c r="BC275" i="3"/>
  <c r="BD275" i="3"/>
  <c r="BE275" i="3"/>
  <c r="BB276" i="3"/>
  <c r="AY276" i="3"/>
  <c r="BC276" i="3"/>
  <c r="BD276" i="3"/>
  <c r="BE276" i="3"/>
  <c r="BB277" i="3"/>
  <c r="AY277" i="3"/>
  <c r="BC277" i="3"/>
  <c r="BD277" i="3"/>
  <c r="BE277" i="3"/>
  <c r="BB278" i="3"/>
  <c r="AY278" i="3"/>
  <c r="BC278" i="3"/>
  <c r="BD278" i="3"/>
  <c r="BE278" i="3"/>
  <c r="BB279" i="3"/>
  <c r="AY279" i="3"/>
  <c r="BC279" i="3"/>
  <c r="BD279" i="3"/>
  <c r="BE279" i="3"/>
  <c r="BB280" i="3"/>
  <c r="AY280" i="3"/>
  <c r="BC280" i="3"/>
  <c r="BD280" i="3"/>
  <c r="BE280" i="3"/>
  <c r="BB281" i="3"/>
  <c r="AY281" i="3"/>
  <c r="BC281" i="3"/>
  <c r="BD281" i="3"/>
  <c r="BE281" i="3"/>
  <c r="BB282" i="3"/>
  <c r="AY282" i="3"/>
  <c r="BC282" i="3"/>
  <c r="BD282" i="3"/>
  <c r="BE282" i="3"/>
  <c r="BB283" i="3"/>
  <c r="AY283" i="3"/>
  <c r="BC283" i="3"/>
  <c r="BD283" i="3"/>
  <c r="BE283" i="3"/>
  <c r="BB284" i="3"/>
  <c r="AY284" i="3"/>
  <c r="BC284" i="3"/>
  <c r="BD284" i="3"/>
  <c r="BE284" i="3"/>
  <c r="BB285" i="3"/>
  <c r="AY285" i="3"/>
  <c r="BC285" i="3"/>
  <c r="BD285" i="3"/>
  <c r="BE285" i="3"/>
  <c r="BB286" i="3"/>
  <c r="AY286" i="3"/>
  <c r="BC286" i="3"/>
  <c r="BD286" i="3"/>
  <c r="BE286" i="3"/>
  <c r="BB287" i="3"/>
  <c r="AY287" i="3"/>
  <c r="BC287" i="3"/>
  <c r="BD287" i="3"/>
  <c r="BE287" i="3"/>
  <c r="BB288" i="3"/>
  <c r="AY288" i="3"/>
  <c r="BC288" i="3"/>
  <c r="BD288" i="3"/>
  <c r="BE288" i="3"/>
  <c r="BB289" i="3"/>
  <c r="AY289" i="3"/>
  <c r="BC289" i="3"/>
  <c r="BD289" i="3"/>
  <c r="BE289" i="3"/>
  <c r="BB290" i="3"/>
  <c r="AY290" i="3"/>
  <c r="BC290" i="3"/>
  <c r="BD290" i="3"/>
  <c r="BE290" i="3"/>
  <c r="BB291" i="3"/>
  <c r="AY291" i="3"/>
  <c r="BC291" i="3"/>
  <c r="BD291" i="3"/>
  <c r="BE291" i="3"/>
  <c r="BB292" i="3"/>
  <c r="AY292" i="3"/>
  <c r="BC292" i="3"/>
  <c r="BD292" i="3"/>
  <c r="BE292" i="3"/>
  <c r="BB293" i="3"/>
  <c r="AY293" i="3"/>
  <c r="BC293" i="3"/>
  <c r="BD293" i="3"/>
  <c r="BE293" i="3"/>
  <c r="BB294" i="3"/>
  <c r="AY294" i="3"/>
  <c r="BC294" i="3"/>
  <c r="BD294" i="3"/>
  <c r="BE294" i="3"/>
  <c r="BB295" i="3"/>
  <c r="AY295" i="3"/>
  <c r="BC295" i="3"/>
  <c r="BD295" i="3"/>
  <c r="BE295" i="3"/>
  <c r="BB296" i="3"/>
  <c r="AY296" i="3"/>
  <c r="BC296" i="3"/>
  <c r="BD296" i="3"/>
  <c r="BE296" i="3"/>
  <c r="BB297" i="3"/>
  <c r="AY297" i="3"/>
  <c r="BC297" i="3"/>
  <c r="BD297" i="3"/>
  <c r="BE297" i="3"/>
  <c r="BB298" i="3"/>
  <c r="AY298" i="3"/>
  <c r="BC298" i="3"/>
  <c r="BD298" i="3"/>
  <c r="BE298" i="3"/>
  <c r="BB299" i="3"/>
  <c r="AY299" i="3"/>
  <c r="BC299" i="3"/>
  <c r="BD299" i="3"/>
  <c r="BE299" i="3"/>
  <c r="BB300" i="3"/>
  <c r="AY300" i="3"/>
  <c r="BC300" i="3"/>
  <c r="BD300" i="3"/>
  <c r="BE300" i="3"/>
  <c r="BB301" i="3"/>
  <c r="AY301" i="3"/>
  <c r="BC301" i="3"/>
  <c r="BD301" i="3"/>
  <c r="BE301" i="3"/>
  <c r="BB302" i="3"/>
  <c r="AY302" i="3"/>
  <c r="BC302" i="3"/>
  <c r="BD302" i="3"/>
  <c r="BE302" i="3"/>
  <c r="BB303" i="3"/>
  <c r="AY303" i="3"/>
  <c r="BC303" i="3"/>
  <c r="BD303" i="3"/>
  <c r="BE303" i="3"/>
  <c r="BB304" i="3"/>
  <c r="AY304" i="3"/>
  <c r="BC304" i="3"/>
  <c r="BD304" i="3"/>
  <c r="BE304" i="3"/>
  <c r="BB305" i="3"/>
  <c r="AY305" i="3"/>
  <c r="BC305" i="3"/>
  <c r="BD305" i="3"/>
  <c r="BE305" i="3"/>
  <c r="BB306" i="3"/>
  <c r="AY306" i="3"/>
  <c r="BC306" i="3"/>
  <c r="BD306" i="3"/>
  <c r="BE306" i="3"/>
  <c r="BB307" i="3"/>
  <c r="AY307" i="3"/>
  <c r="BC307" i="3"/>
  <c r="BD307" i="3"/>
  <c r="BE307" i="3"/>
  <c r="BB308" i="3"/>
  <c r="AY308" i="3"/>
  <c r="BC308" i="3"/>
  <c r="BD308" i="3"/>
  <c r="BE308" i="3"/>
  <c r="BB309" i="3"/>
  <c r="AY309" i="3"/>
  <c r="BC309" i="3"/>
  <c r="BD309" i="3"/>
  <c r="BE309" i="3"/>
  <c r="BB310" i="3"/>
  <c r="AY310" i="3"/>
  <c r="BC310" i="3"/>
  <c r="BD310" i="3"/>
  <c r="BE310" i="3"/>
  <c r="BB311" i="3"/>
  <c r="AY311" i="3"/>
  <c r="BC311" i="3"/>
  <c r="BD311" i="3"/>
  <c r="BE311" i="3"/>
  <c r="BB312" i="3"/>
  <c r="AY312" i="3"/>
  <c r="BC312" i="3"/>
  <c r="BD312" i="3"/>
  <c r="BE312" i="3"/>
  <c r="BB313" i="3"/>
  <c r="AY313" i="3"/>
  <c r="BC313" i="3"/>
  <c r="BD313" i="3"/>
  <c r="BE313" i="3"/>
  <c r="BB314" i="3"/>
  <c r="AY314" i="3"/>
  <c r="BC314" i="3"/>
  <c r="BD314" i="3"/>
  <c r="BE314" i="3"/>
  <c r="BB315" i="3"/>
  <c r="AY315" i="3"/>
  <c r="BC315" i="3"/>
  <c r="BD315" i="3"/>
  <c r="BE315" i="3"/>
  <c r="BB316" i="3"/>
  <c r="AY316" i="3"/>
  <c r="BC316" i="3"/>
  <c r="BD316" i="3"/>
  <c r="BE316" i="3"/>
  <c r="BB317" i="3"/>
  <c r="AY317" i="3"/>
  <c r="BC317" i="3"/>
  <c r="BD317" i="3"/>
  <c r="BE317" i="3"/>
  <c r="BB318" i="3"/>
  <c r="AY318" i="3"/>
  <c r="BC318" i="3"/>
  <c r="BD318" i="3"/>
  <c r="BE318" i="3"/>
  <c r="BB319" i="3"/>
  <c r="AY319" i="3"/>
  <c r="BC319" i="3"/>
  <c r="BD319" i="3"/>
  <c r="BE319" i="3"/>
  <c r="BB320" i="3"/>
  <c r="AY320" i="3"/>
  <c r="BC320" i="3"/>
  <c r="BD320" i="3"/>
  <c r="BE320" i="3"/>
  <c r="BB321" i="3"/>
  <c r="AY321" i="3"/>
  <c r="BC321" i="3"/>
  <c r="BD321" i="3"/>
  <c r="BE321" i="3"/>
  <c r="BB322" i="3"/>
  <c r="AY322" i="3"/>
  <c r="BC322" i="3"/>
  <c r="BD322" i="3"/>
  <c r="BE322" i="3"/>
  <c r="BB323" i="3"/>
  <c r="AY323" i="3"/>
  <c r="BC323" i="3"/>
  <c r="BD323" i="3"/>
  <c r="BE323" i="3"/>
  <c r="BB324" i="3"/>
  <c r="AY324" i="3"/>
  <c r="BC324" i="3"/>
  <c r="BD324" i="3"/>
  <c r="BE324" i="3"/>
  <c r="BB325" i="3"/>
  <c r="AY325" i="3"/>
  <c r="BC325" i="3"/>
  <c r="BD325" i="3"/>
  <c r="BE325" i="3"/>
  <c r="BB326" i="3"/>
  <c r="AY326" i="3"/>
  <c r="BC326" i="3"/>
  <c r="BD326" i="3"/>
  <c r="BE326" i="3"/>
  <c r="BB327" i="3"/>
  <c r="AY327" i="3"/>
  <c r="BC327" i="3"/>
  <c r="BD327" i="3"/>
  <c r="BE327" i="3"/>
  <c r="BB328" i="3"/>
  <c r="AY328" i="3"/>
  <c r="BC328" i="3"/>
  <c r="BD328" i="3"/>
  <c r="BE328" i="3"/>
  <c r="BB329" i="3"/>
  <c r="AY329" i="3"/>
  <c r="BC329" i="3"/>
  <c r="BD329" i="3"/>
  <c r="BE329" i="3"/>
  <c r="BB330" i="3"/>
  <c r="AY330" i="3"/>
  <c r="BC330" i="3"/>
  <c r="BD330" i="3"/>
  <c r="BE330" i="3"/>
  <c r="BB331" i="3"/>
  <c r="AY331" i="3"/>
  <c r="BC331" i="3"/>
  <c r="BD331" i="3"/>
  <c r="BE331" i="3"/>
  <c r="BB332" i="3"/>
  <c r="AY332" i="3"/>
  <c r="BC332" i="3"/>
  <c r="BD332" i="3"/>
  <c r="BE332" i="3"/>
  <c r="BB333" i="3"/>
  <c r="AY333" i="3"/>
  <c r="BC333" i="3"/>
  <c r="BD333" i="3"/>
  <c r="BE333" i="3"/>
  <c r="BB334" i="3"/>
  <c r="AY334" i="3"/>
  <c r="BC334" i="3"/>
  <c r="BD334" i="3"/>
  <c r="BE334" i="3"/>
  <c r="BB335" i="3"/>
  <c r="AY335" i="3"/>
  <c r="BC335" i="3"/>
  <c r="BD335" i="3"/>
  <c r="BE335" i="3"/>
  <c r="BB336" i="3"/>
  <c r="AY336" i="3"/>
  <c r="BC336" i="3"/>
  <c r="BD336" i="3"/>
  <c r="BE336" i="3"/>
  <c r="BB337" i="3"/>
  <c r="AY337" i="3"/>
  <c r="BC337" i="3"/>
  <c r="BD337" i="3"/>
  <c r="BE337" i="3"/>
  <c r="BB338" i="3"/>
  <c r="AY338" i="3"/>
  <c r="BC338" i="3"/>
  <c r="BD338" i="3"/>
  <c r="BE338" i="3"/>
  <c r="BB339" i="3"/>
  <c r="AY339" i="3"/>
  <c r="BC339" i="3"/>
  <c r="BD339" i="3"/>
  <c r="BE339" i="3"/>
  <c r="BB340" i="3"/>
  <c r="AY340" i="3"/>
  <c r="BC340" i="3"/>
  <c r="BD340" i="3"/>
  <c r="BE340" i="3"/>
  <c r="BB341" i="3"/>
  <c r="AY341" i="3"/>
  <c r="BC341" i="3"/>
  <c r="BD341" i="3"/>
  <c r="BE341" i="3"/>
  <c r="BB342" i="3"/>
  <c r="AY342" i="3"/>
  <c r="BC342" i="3"/>
  <c r="BD342" i="3"/>
  <c r="BE342" i="3"/>
  <c r="BB343" i="3"/>
  <c r="AY343" i="3"/>
  <c r="BC343" i="3"/>
  <c r="BD343" i="3"/>
  <c r="BE343" i="3"/>
  <c r="BB344" i="3"/>
  <c r="AY344" i="3"/>
  <c r="BC344" i="3"/>
  <c r="BD344" i="3"/>
  <c r="BE344" i="3"/>
  <c r="BB345" i="3"/>
  <c r="AY345" i="3"/>
  <c r="BC345" i="3"/>
  <c r="BD345" i="3"/>
  <c r="BE345" i="3"/>
  <c r="BB346" i="3"/>
  <c r="AY346" i="3"/>
  <c r="BC346" i="3"/>
  <c r="BD346" i="3"/>
  <c r="BE346" i="3"/>
  <c r="BB347" i="3"/>
  <c r="AY347" i="3"/>
  <c r="BC347" i="3"/>
  <c r="BD347" i="3"/>
  <c r="BE347" i="3"/>
  <c r="BB348" i="3"/>
  <c r="AY348" i="3"/>
  <c r="BC348" i="3"/>
  <c r="BD348" i="3"/>
  <c r="BE348" i="3"/>
  <c r="BB349" i="3"/>
  <c r="AY349" i="3"/>
  <c r="BC349" i="3"/>
  <c r="BD349" i="3"/>
  <c r="BE349" i="3"/>
  <c r="BB350" i="3"/>
  <c r="AY350" i="3"/>
  <c r="BC350" i="3"/>
  <c r="BD350" i="3"/>
  <c r="BE350" i="3"/>
  <c r="BB351" i="3"/>
  <c r="AY351" i="3"/>
  <c r="BC351" i="3"/>
  <c r="BD351" i="3"/>
  <c r="BE351" i="3"/>
  <c r="BB352" i="3"/>
  <c r="AY352" i="3"/>
  <c r="BC352" i="3"/>
  <c r="BD352" i="3"/>
  <c r="BE352" i="3"/>
  <c r="BB353" i="3"/>
  <c r="AY353" i="3"/>
  <c r="BC353" i="3"/>
  <c r="BD353" i="3"/>
  <c r="BE353" i="3"/>
  <c r="BB354" i="3"/>
  <c r="AY354" i="3"/>
  <c r="BC354" i="3"/>
  <c r="BD354" i="3"/>
  <c r="BE354" i="3"/>
  <c r="BB355" i="3"/>
  <c r="AY355" i="3"/>
  <c r="BC355" i="3"/>
  <c r="BD355" i="3"/>
  <c r="BE355" i="3"/>
  <c r="BB356" i="3"/>
  <c r="AY356" i="3"/>
  <c r="BC356" i="3"/>
  <c r="BD356" i="3"/>
  <c r="BE356" i="3"/>
  <c r="BB357" i="3"/>
  <c r="AY357" i="3"/>
  <c r="BC357" i="3"/>
  <c r="BD357" i="3"/>
  <c r="BE357" i="3"/>
  <c r="BB358" i="3"/>
  <c r="AY358" i="3"/>
  <c r="BC358" i="3"/>
  <c r="BD358" i="3"/>
  <c r="BE358" i="3"/>
  <c r="BB359" i="3"/>
  <c r="AY359" i="3"/>
  <c r="BC359" i="3"/>
  <c r="BD359" i="3"/>
  <c r="BE359" i="3"/>
  <c r="BB360" i="3"/>
  <c r="AY360" i="3"/>
  <c r="BC360" i="3"/>
  <c r="BD360" i="3"/>
  <c r="BE360" i="3"/>
  <c r="BB361" i="3"/>
  <c r="AY361" i="3"/>
  <c r="BC361" i="3"/>
  <c r="BD361" i="3"/>
  <c r="BE361" i="3"/>
  <c r="BB362" i="3"/>
  <c r="AY362" i="3"/>
  <c r="BC362" i="3"/>
  <c r="BD362" i="3"/>
  <c r="BE362" i="3"/>
  <c r="BB363" i="3"/>
  <c r="AY363" i="3"/>
  <c r="BC363" i="3"/>
  <c r="BD363" i="3"/>
  <c r="BE363" i="3"/>
  <c r="BB364" i="3"/>
  <c r="AY364" i="3"/>
  <c r="BC364" i="3"/>
  <c r="BD364" i="3"/>
  <c r="BE364" i="3"/>
  <c r="BB365" i="3"/>
  <c r="AY365" i="3"/>
  <c r="BC365" i="3"/>
  <c r="BD365" i="3"/>
  <c r="BE365" i="3"/>
  <c r="BB366" i="3"/>
  <c r="AY366" i="3"/>
  <c r="BC366" i="3"/>
  <c r="BD366" i="3"/>
  <c r="BE366" i="3"/>
  <c r="BB367" i="3"/>
  <c r="AY367" i="3"/>
  <c r="BC367" i="3"/>
  <c r="BD367" i="3"/>
  <c r="BE367" i="3"/>
  <c r="BB368" i="3"/>
  <c r="AY368" i="3"/>
  <c r="BC368" i="3"/>
  <c r="BD368" i="3"/>
  <c r="BE368" i="3"/>
  <c r="BB369" i="3"/>
  <c r="AY369" i="3"/>
  <c r="BC369" i="3"/>
  <c r="BD369" i="3"/>
  <c r="BE369" i="3"/>
  <c r="BB370" i="3"/>
  <c r="AY370" i="3"/>
  <c r="BC370" i="3"/>
  <c r="BD370" i="3"/>
  <c r="BE370" i="3"/>
  <c r="BB371" i="3"/>
  <c r="AY371" i="3"/>
  <c r="BC371" i="3"/>
  <c r="BD371" i="3"/>
  <c r="BE371" i="3"/>
  <c r="BB372" i="3"/>
  <c r="AY372" i="3"/>
  <c r="BC372" i="3"/>
  <c r="BD372" i="3"/>
  <c r="BE372" i="3"/>
  <c r="BB373" i="3"/>
  <c r="AY373" i="3"/>
  <c r="BC373" i="3"/>
  <c r="BD373" i="3"/>
  <c r="BE373" i="3"/>
  <c r="BB374" i="3"/>
  <c r="AY374" i="3"/>
  <c r="BC374" i="3"/>
  <c r="BD374" i="3"/>
  <c r="BE374" i="3"/>
  <c r="BB375" i="3"/>
  <c r="AY375" i="3"/>
  <c r="BC375" i="3"/>
  <c r="BD375" i="3"/>
  <c r="BE375" i="3"/>
  <c r="BB376" i="3"/>
  <c r="AY376" i="3"/>
  <c r="BC376" i="3"/>
  <c r="BD376" i="3"/>
  <c r="BE376" i="3"/>
  <c r="BB377" i="3"/>
  <c r="AY377" i="3"/>
  <c r="BC377" i="3"/>
  <c r="BD377" i="3"/>
  <c r="BE377" i="3"/>
  <c r="BB378" i="3"/>
  <c r="AY378" i="3"/>
  <c r="BC378" i="3"/>
  <c r="BD378" i="3"/>
  <c r="BE378" i="3"/>
  <c r="BB379" i="3"/>
  <c r="AY379" i="3"/>
  <c r="BC379" i="3"/>
  <c r="BD379" i="3"/>
  <c r="BE379" i="3"/>
  <c r="BB380" i="3"/>
  <c r="AY380" i="3"/>
  <c r="BC380" i="3"/>
  <c r="BD380" i="3"/>
  <c r="BE380" i="3"/>
  <c r="BB381" i="3"/>
  <c r="AY381" i="3"/>
  <c r="BC381" i="3"/>
  <c r="BD381" i="3"/>
  <c r="BE381" i="3"/>
  <c r="BB382" i="3"/>
  <c r="AY382" i="3"/>
  <c r="BC382" i="3"/>
  <c r="BD382" i="3"/>
  <c r="BE382" i="3"/>
  <c r="BB383" i="3"/>
  <c r="AY383" i="3"/>
  <c r="BC383" i="3"/>
  <c r="BD383" i="3"/>
  <c r="BE383" i="3"/>
  <c r="BB384" i="3"/>
  <c r="AY384" i="3"/>
  <c r="BC384" i="3"/>
  <c r="BD384" i="3"/>
  <c r="BE384" i="3"/>
  <c r="BB385" i="3"/>
  <c r="AY385" i="3"/>
  <c r="BC385" i="3"/>
  <c r="BD385" i="3"/>
  <c r="BE385" i="3"/>
  <c r="BB386" i="3"/>
  <c r="AY386" i="3"/>
  <c r="BC386" i="3"/>
  <c r="BD386" i="3"/>
  <c r="BE386" i="3"/>
  <c r="BB387" i="3"/>
  <c r="AY387" i="3"/>
  <c r="BC387" i="3"/>
  <c r="BD387" i="3"/>
  <c r="BE387" i="3"/>
  <c r="BB388" i="3"/>
  <c r="AY388" i="3"/>
  <c r="BC388" i="3"/>
  <c r="BD388" i="3"/>
  <c r="BE388" i="3"/>
  <c r="BB389" i="3"/>
  <c r="AY389" i="3"/>
  <c r="BC389" i="3"/>
  <c r="BD389" i="3"/>
  <c r="BE389" i="3"/>
  <c r="BB390" i="3"/>
  <c r="AY390" i="3"/>
  <c r="BC390" i="3"/>
  <c r="BD390" i="3"/>
  <c r="BE390" i="3"/>
  <c r="BB391" i="3"/>
  <c r="AY391" i="3"/>
  <c r="BC391" i="3"/>
  <c r="BD391" i="3"/>
  <c r="BE391" i="3"/>
  <c r="BB392" i="3"/>
  <c r="AY392" i="3"/>
  <c r="BC392" i="3"/>
  <c r="BD392" i="3"/>
  <c r="BE392" i="3"/>
  <c r="BB393" i="3"/>
  <c r="AY393" i="3"/>
  <c r="BC393" i="3"/>
  <c r="BD393" i="3"/>
  <c r="BE393" i="3"/>
  <c r="BB394" i="3"/>
  <c r="AY394" i="3"/>
  <c r="BC394" i="3"/>
  <c r="BD394" i="3"/>
  <c r="BE394" i="3"/>
  <c r="BB395" i="3"/>
  <c r="AY395" i="3"/>
  <c r="BC395" i="3"/>
  <c r="BD395" i="3"/>
  <c r="BE395" i="3"/>
  <c r="BB396" i="3"/>
  <c r="AY396" i="3"/>
  <c r="BC396" i="3"/>
  <c r="BD396" i="3"/>
  <c r="BE396" i="3"/>
  <c r="BB397" i="3"/>
  <c r="AY397" i="3"/>
  <c r="BC397" i="3"/>
  <c r="BD397" i="3"/>
  <c r="BE397" i="3"/>
  <c r="BB398" i="3"/>
  <c r="AY398" i="3"/>
  <c r="BC398" i="3"/>
  <c r="BD398" i="3"/>
  <c r="BE398" i="3"/>
  <c r="BB399" i="3"/>
  <c r="AY399" i="3"/>
  <c r="BC399" i="3"/>
  <c r="BD399" i="3"/>
  <c r="BE399" i="3"/>
  <c r="BB400" i="3"/>
  <c r="AY400" i="3"/>
  <c r="BC400" i="3"/>
  <c r="BD400" i="3"/>
  <c r="BE400" i="3"/>
  <c r="BB401" i="3"/>
  <c r="AY401" i="3"/>
  <c r="BC401" i="3"/>
  <c r="BD401" i="3"/>
  <c r="BE401" i="3"/>
  <c r="BB402" i="3"/>
  <c r="AY402" i="3"/>
  <c r="BC402" i="3"/>
  <c r="BD402" i="3"/>
  <c r="BE402" i="3"/>
  <c r="BB403" i="3"/>
  <c r="AY403" i="3"/>
  <c r="BC403" i="3"/>
  <c r="BD403" i="3"/>
  <c r="BE403" i="3"/>
  <c r="BB404" i="3"/>
  <c r="AY404" i="3"/>
  <c r="BC404" i="3"/>
  <c r="BD404" i="3"/>
  <c r="BE404" i="3"/>
  <c r="BB405" i="3"/>
  <c r="AY405" i="3"/>
  <c r="BC405" i="3"/>
  <c r="BD405" i="3"/>
  <c r="BE405" i="3"/>
  <c r="BB406" i="3"/>
  <c r="AY406" i="3"/>
  <c r="BC406" i="3"/>
  <c r="BD406" i="3"/>
  <c r="BE406" i="3"/>
  <c r="BB407" i="3"/>
  <c r="AY407" i="3"/>
  <c r="BC407" i="3"/>
  <c r="BD407" i="3"/>
  <c r="BE407" i="3"/>
  <c r="BE411" i="3"/>
  <c r="BE412" i="3"/>
  <c r="BE413" i="3"/>
  <c r="BE414" i="3"/>
  <c r="BE415" i="3"/>
  <c r="BE423" i="3"/>
  <c r="BE416" i="3"/>
  <c r="BE417" i="3"/>
  <c r="BE418" i="3"/>
  <c r="BE419" i="3"/>
  <c r="BE420" i="3"/>
  <c r="BE421" i="3"/>
  <c r="BE424" i="3"/>
  <c r="BE425" i="3"/>
  <c r="BD410" i="3"/>
  <c r="BD411" i="3"/>
  <c r="BD412" i="3"/>
  <c r="BD413" i="3"/>
  <c r="BD414" i="3"/>
  <c r="BD415" i="3"/>
  <c r="BD423" i="3"/>
  <c r="BD416" i="3"/>
  <c r="BD417" i="3"/>
  <c r="BD418" i="3"/>
  <c r="BD419" i="3"/>
  <c r="BD420" i="3"/>
  <c r="BD421" i="3"/>
  <c r="BD424" i="3"/>
  <c r="BD425" i="3"/>
  <c r="BC410" i="3"/>
  <c r="BC411" i="3"/>
  <c r="BC412" i="3"/>
  <c r="BC413" i="3"/>
  <c r="BC414" i="3"/>
  <c r="BC415" i="3"/>
  <c r="BC423" i="3"/>
  <c r="BC416" i="3"/>
  <c r="BC417" i="3"/>
  <c r="BC418" i="3"/>
  <c r="BC419" i="3"/>
  <c r="BC420" i="3"/>
  <c r="BC421" i="3"/>
  <c r="BC424" i="3"/>
  <c r="BC425" i="3"/>
  <c r="BB410" i="3"/>
  <c r="BB411" i="3"/>
  <c r="BB412" i="3"/>
  <c r="BB413" i="3"/>
  <c r="BB414" i="3"/>
  <c r="BB415" i="3"/>
  <c r="BB423" i="3"/>
  <c r="BB416" i="3"/>
  <c r="BB417" i="3"/>
  <c r="BB418" i="3"/>
  <c r="BB419" i="3"/>
  <c r="BB420" i="3"/>
  <c r="BB421" i="3"/>
  <c r="BB424" i="3"/>
  <c r="BB425" i="3"/>
  <c r="BA2" i="3"/>
  <c r="BA34" i="3"/>
  <c r="BA410" i="3"/>
  <c r="BA6" i="3"/>
  <c r="BA8" i="3"/>
  <c r="BA13" i="3"/>
  <c r="BA14" i="3"/>
  <c r="BA3" i="3"/>
  <c r="BA4" i="3"/>
  <c r="BA5" i="3"/>
  <c r="BA7" i="3"/>
  <c r="BA9" i="3"/>
  <c r="BA10" i="3"/>
  <c r="BA11" i="3"/>
  <c r="BA12" i="3"/>
  <c r="BA15" i="3"/>
  <c r="BA16" i="3"/>
  <c r="BA17" i="3"/>
  <c r="BA18" i="3"/>
  <c r="BA19" i="3"/>
  <c r="BA20" i="3"/>
  <c r="BA21" i="3"/>
  <c r="BA22" i="3"/>
  <c r="BA23" i="3"/>
  <c r="BA24" i="3"/>
  <c r="BA25" i="3"/>
  <c r="BA26" i="3"/>
  <c r="BA27" i="3"/>
  <c r="BA28" i="3"/>
  <c r="BA29" i="3"/>
  <c r="BA30" i="3"/>
  <c r="BA31" i="3"/>
  <c r="BA32" i="3"/>
  <c r="BA33" i="3"/>
  <c r="BA35" i="3"/>
  <c r="BA36" i="3"/>
  <c r="BA37" i="3"/>
  <c r="BA38" i="3"/>
  <c r="BA39" i="3"/>
  <c r="BA40" i="3"/>
  <c r="BA41" i="3"/>
  <c r="BA42" i="3"/>
  <c r="BA43" i="3"/>
  <c r="BA44" i="3"/>
  <c r="BA45" i="3"/>
  <c r="BA46" i="3"/>
  <c r="BA47" i="3"/>
  <c r="BA48" i="3"/>
  <c r="BA49" i="3"/>
  <c r="BA50" i="3"/>
  <c r="BA51" i="3"/>
  <c r="BA52" i="3"/>
  <c r="BA53" i="3"/>
  <c r="BA54" i="3"/>
  <c r="BA55" i="3"/>
  <c r="BA56" i="3"/>
  <c r="BA57" i="3"/>
  <c r="BA58" i="3"/>
  <c r="BA59" i="3"/>
  <c r="BA60" i="3"/>
  <c r="BA61" i="3"/>
  <c r="BA62" i="3"/>
  <c r="BA63" i="3"/>
  <c r="BA64" i="3"/>
  <c r="BA65" i="3"/>
  <c r="BA66" i="3"/>
  <c r="BA67" i="3"/>
  <c r="BA68" i="3"/>
  <c r="BA69" i="3"/>
  <c r="BA70" i="3"/>
  <c r="BA71" i="3"/>
  <c r="BA72" i="3"/>
  <c r="BA73" i="3"/>
  <c r="BA74" i="3"/>
  <c r="BA75" i="3"/>
  <c r="BA76" i="3"/>
  <c r="BA77" i="3"/>
  <c r="BA78" i="3"/>
  <c r="BA79" i="3"/>
  <c r="BA80" i="3"/>
  <c r="BA81" i="3"/>
  <c r="BA82" i="3"/>
  <c r="BA83" i="3"/>
  <c r="BA84" i="3"/>
  <c r="BA85" i="3"/>
  <c r="BA86" i="3"/>
  <c r="BA87" i="3"/>
  <c r="BA88" i="3"/>
  <c r="BA89" i="3"/>
  <c r="BA90" i="3"/>
  <c r="BA91" i="3"/>
  <c r="BA92" i="3"/>
  <c r="BA93" i="3"/>
  <c r="BA94" i="3"/>
  <c r="BA95" i="3"/>
  <c r="BA96" i="3"/>
  <c r="BA97" i="3"/>
  <c r="BA98" i="3"/>
  <c r="BA99" i="3"/>
  <c r="BA100" i="3"/>
  <c r="BA101" i="3"/>
  <c r="BA102" i="3"/>
  <c r="BA103" i="3"/>
  <c r="BA104" i="3"/>
  <c r="BA105" i="3"/>
  <c r="BA106" i="3"/>
  <c r="BA107" i="3"/>
  <c r="BA108" i="3"/>
  <c r="BA109" i="3"/>
  <c r="BA110" i="3"/>
  <c r="BA111" i="3"/>
  <c r="BA112" i="3"/>
  <c r="BA113" i="3"/>
  <c r="BA114" i="3"/>
  <c r="BA115" i="3"/>
  <c r="BA116" i="3"/>
  <c r="BA117" i="3"/>
  <c r="BA118" i="3"/>
  <c r="BA119" i="3"/>
  <c r="BA120" i="3"/>
  <c r="BA121" i="3"/>
  <c r="BA122" i="3"/>
  <c r="BA123" i="3"/>
  <c r="BA124" i="3"/>
  <c r="BA125" i="3"/>
  <c r="BA126" i="3"/>
  <c r="BA127" i="3"/>
  <c r="BA128" i="3"/>
  <c r="BA129" i="3"/>
  <c r="BA130" i="3"/>
  <c r="BA131" i="3"/>
  <c r="BA132" i="3"/>
  <c r="BA133" i="3"/>
  <c r="BA134" i="3"/>
  <c r="BA135" i="3"/>
  <c r="BA136" i="3"/>
  <c r="BA137" i="3"/>
  <c r="BA138" i="3"/>
  <c r="BA139" i="3"/>
  <c r="BA140" i="3"/>
  <c r="BA141" i="3"/>
  <c r="BA142" i="3"/>
  <c r="BA143" i="3"/>
  <c r="BA144" i="3"/>
  <c r="BA145" i="3"/>
  <c r="BA146" i="3"/>
  <c r="BA147" i="3"/>
  <c r="BA148" i="3"/>
  <c r="BA149" i="3"/>
  <c r="BA150" i="3"/>
  <c r="BA151" i="3"/>
  <c r="BA152" i="3"/>
  <c r="BA153" i="3"/>
  <c r="BA154" i="3"/>
  <c r="BA155" i="3"/>
  <c r="BA156" i="3"/>
  <c r="BA157" i="3"/>
  <c r="BA158" i="3"/>
  <c r="BA159" i="3"/>
  <c r="BA160" i="3"/>
  <c r="BA161" i="3"/>
  <c r="BA162" i="3"/>
  <c r="BA163" i="3"/>
  <c r="BA164" i="3"/>
  <c r="BA165" i="3"/>
  <c r="BA166" i="3"/>
  <c r="BA167" i="3"/>
  <c r="BA168" i="3"/>
  <c r="BA169" i="3"/>
  <c r="BA170" i="3"/>
  <c r="BA171" i="3"/>
  <c r="BA172" i="3"/>
  <c r="BA173" i="3"/>
  <c r="BA174" i="3"/>
  <c r="BA175" i="3"/>
  <c r="BA176" i="3"/>
  <c r="BA177" i="3"/>
  <c r="BA178" i="3"/>
  <c r="BA179" i="3"/>
  <c r="BA180" i="3"/>
  <c r="BA181" i="3"/>
  <c r="BA182" i="3"/>
  <c r="BA183" i="3"/>
  <c r="BA184" i="3"/>
  <c r="BA185" i="3"/>
  <c r="BA186" i="3"/>
  <c r="BA187" i="3"/>
  <c r="BA188" i="3"/>
  <c r="BA189" i="3"/>
  <c r="BA190" i="3"/>
  <c r="BA191" i="3"/>
  <c r="BA192" i="3"/>
  <c r="BA193" i="3"/>
  <c r="BA194" i="3"/>
  <c r="BA195" i="3"/>
  <c r="BA196" i="3"/>
  <c r="BA197" i="3"/>
  <c r="BA198" i="3"/>
  <c r="BA199" i="3"/>
  <c r="BA200" i="3"/>
  <c r="BA201" i="3"/>
  <c r="BA202" i="3"/>
  <c r="BA203" i="3"/>
  <c r="BA204" i="3"/>
  <c r="BA205" i="3"/>
  <c r="BA206" i="3"/>
  <c r="BA207" i="3"/>
  <c r="BA208" i="3"/>
  <c r="BA209" i="3"/>
  <c r="BA210" i="3"/>
  <c r="BA211" i="3"/>
  <c r="BA212" i="3"/>
  <c r="BA213" i="3"/>
  <c r="BA214" i="3"/>
  <c r="BA215" i="3"/>
  <c r="BA216" i="3"/>
  <c r="BA217" i="3"/>
  <c r="BA218" i="3"/>
  <c r="BA219" i="3"/>
  <c r="BA220" i="3"/>
  <c r="BA221" i="3"/>
  <c r="BA222" i="3"/>
  <c r="BA223" i="3"/>
  <c r="BA224" i="3"/>
  <c r="BA225" i="3"/>
  <c r="BA226" i="3"/>
  <c r="BA227" i="3"/>
  <c r="BA228" i="3"/>
  <c r="BA229" i="3"/>
  <c r="BA230" i="3"/>
  <c r="BA231" i="3"/>
  <c r="BA232" i="3"/>
  <c r="BA233" i="3"/>
  <c r="BA234" i="3"/>
  <c r="BA235" i="3"/>
  <c r="BA236" i="3"/>
  <c r="BA237" i="3"/>
  <c r="BA238" i="3"/>
  <c r="BA239" i="3"/>
  <c r="BA240" i="3"/>
  <c r="BA241" i="3"/>
  <c r="BA242" i="3"/>
  <c r="BA243" i="3"/>
  <c r="BA244" i="3"/>
  <c r="BA245" i="3"/>
  <c r="BA246" i="3"/>
  <c r="BA247" i="3"/>
  <c r="BA248" i="3"/>
  <c r="BA249" i="3"/>
  <c r="BA250" i="3"/>
  <c r="BA251" i="3"/>
  <c r="BA252" i="3"/>
  <c r="BA253" i="3"/>
  <c r="BA254" i="3"/>
  <c r="BA255" i="3"/>
  <c r="BA256" i="3"/>
  <c r="BA257" i="3"/>
  <c r="BA258" i="3"/>
  <c r="BA259" i="3"/>
  <c r="BA260" i="3"/>
  <c r="BA261" i="3"/>
  <c r="BA262" i="3"/>
  <c r="BA263" i="3"/>
  <c r="BA264" i="3"/>
  <c r="BA265" i="3"/>
  <c r="BA266" i="3"/>
  <c r="BA267" i="3"/>
  <c r="BA268" i="3"/>
  <c r="BA269" i="3"/>
  <c r="BA270" i="3"/>
  <c r="BA271" i="3"/>
  <c r="BA272" i="3"/>
  <c r="BA273" i="3"/>
  <c r="BA274" i="3"/>
  <c r="BA275" i="3"/>
  <c r="BA276" i="3"/>
  <c r="BA277" i="3"/>
  <c r="BA278" i="3"/>
  <c r="BA279" i="3"/>
  <c r="BA280" i="3"/>
  <c r="BA281" i="3"/>
  <c r="BA282" i="3"/>
  <c r="BA283" i="3"/>
  <c r="BA284" i="3"/>
  <c r="BA285" i="3"/>
  <c r="BA286" i="3"/>
  <c r="BA287" i="3"/>
  <c r="BA288" i="3"/>
  <c r="BA289" i="3"/>
  <c r="BA290" i="3"/>
  <c r="BA291" i="3"/>
  <c r="BA292" i="3"/>
  <c r="BA293" i="3"/>
  <c r="BA294" i="3"/>
  <c r="BA295" i="3"/>
  <c r="BA296" i="3"/>
  <c r="BA297" i="3"/>
  <c r="BA298" i="3"/>
  <c r="BA299" i="3"/>
  <c r="BA300" i="3"/>
  <c r="BA301" i="3"/>
  <c r="BA302" i="3"/>
  <c r="BA303" i="3"/>
  <c r="BA304" i="3"/>
  <c r="BA305" i="3"/>
  <c r="BA306" i="3"/>
  <c r="BA307" i="3"/>
  <c r="BA308" i="3"/>
  <c r="BA309" i="3"/>
  <c r="BA310" i="3"/>
  <c r="BA311" i="3"/>
  <c r="BA312" i="3"/>
  <c r="BA313" i="3"/>
  <c r="BA314" i="3"/>
  <c r="BA315" i="3"/>
  <c r="BA316" i="3"/>
  <c r="BA317" i="3"/>
  <c r="BA318" i="3"/>
  <c r="BA319" i="3"/>
  <c r="BA320" i="3"/>
  <c r="BA321" i="3"/>
  <c r="BA322" i="3"/>
  <c r="BA323" i="3"/>
  <c r="BA324" i="3"/>
  <c r="BA325" i="3"/>
  <c r="BA326" i="3"/>
  <c r="BA327" i="3"/>
  <c r="BA328" i="3"/>
  <c r="BA329" i="3"/>
  <c r="BA330" i="3"/>
  <c r="BA331" i="3"/>
  <c r="BA332" i="3"/>
  <c r="BA333" i="3"/>
  <c r="BA334" i="3"/>
  <c r="BA335" i="3"/>
  <c r="BA336" i="3"/>
  <c r="BA337" i="3"/>
  <c r="BA338" i="3"/>
  <c r="BA339" i="3"/>
  <c r="BA340" i="3"/>
  <c r="BA341" i="3"/>
  <c r="BA342" i="3"/>
  <c r="BA343" i="3"/>
  <c r="BA344" i="3"/>
  <c r="BA345" i="3"/>
  <c r="BA346" i="3"/>
  <c r="BA347" i="3"/>
  <c r="BA348" i="3"/>
  <c r="BA349" i="3"/>
  <c r="BA350" i="3"/>
  <c r="BA351" i="3"/>
  <c r="BA352" i="3"/>
  <c r="BA353" i="3"/>
  <c r="BA354" i="3"/>
  <c r="BA355" i="3"/>
  <c r="BA356" i="3"/>
  <c r="BA357" i="3"/>
  <c r="BA358" i="3"/>
  <c r="BA359" i="3"/>
  <c r="BA360" i="3"/>
  <c r="BA361" i="3"/>
  <c r="BA362" i="3"/>
  <c r="BA363" i="3"/>
  <c r="BA364" i="3"/>
  <c r="BA365" i="3"/>
  <c r="BA366" i="3"/>
  <c r="BA367" i="3"/>
  <c r="BA368" i="3"/>
  <c r="BA369" i="3"/>
  <c r="BA370" i="3"/>
  <c r="BA371" i="3"/>
  <c r="BA372" i="3"/>
  <c r="BA373" i="3"/>
  <c r="BA374" i="3"/>
  <c r="BA375" i="3"/>
  <c r="BA376" i="3"/>
  <c r="BA377" i="3"/>
  <c r="BA378" i="3"/>
  <c r="BA379" i="3"/>
  <c r="BA380" i="3"/>
  <c r="BA381" i="3"/>
  <c r="BA382" i="3"/>
  <c r="BA383" i="3"/>
  <c r="BA384" i="3"/>
  <c r="BA385" i="3"/>
  <c r="BA386" i="3"/>
  <c r="BA387" i="3"/>
  <c r="BA388" i="3"/>
  <c r="BA389" i="3"/>
  <c r="BA390" i="3"/>
  <c r="BA391" i="3"/>
  <c r="BA392" i="3"/>
  <c r="BA393" i="3"/>
  <c r="BA394" i="3"/>
  <c r="BA395" i="3"/>
  <c r="BA396" i="3"/>
  <c r="BA397" i="3"/>
  <c r="BA398" i="3"/>
  <c r="BA399" i="3"/>
  <c r="BA400" i="3"/>
  <c r="BA401" i="3"/>
  <c r="BA402" i="3"/>
  <c r="BA403" i="3"/>
  <c r="BA404" i="3"/>
  <c r="BA405" i="3"/>
  <c r="BA406" i="3"/>
  <c r="BA407" i="3"/>
  <c r="BA411" i="3"/>
  <c r="BA412" i="3"/>
  <c r="BA413" i="3"/>
  <c r="BA414" i="3"/>
  <c r="BA415" i="3"/>
  <c r="BA423" i="3"/>
  <c r="BA416" i="3"/>
  <c r="BA417" i="3"/>
  <c r="BA418" i="3"/>
  <c r="BA419" i="3"/>
  <c r="BA420" i="3"/>
  <c r="BA421" i="3"/>
  <c r="BA424" i="3"/>
  <c r="BA425" i="3"/>
  <c r="AZ410" i="3"/>
  <c r="AZ411" i="3"/>
  <c r="AZ412" i="3"/>
  <c r="AZ413" i="3"/>
  <c r="AZ414" i="3"/>
  <c r="AZ415" i="3"/>
  <c r="AZ423" i="3"/>
  <c r="AZ416" i="3"/>
  <c r="AZ417" i="3"/>
  <c r="AZ418" i="3"/>
  <c r="AZ419" i="3"/>
  <c r="AZ420" i="3"/>
  <c r="AZ421" i="3"/>
  <c r="AZ424" i="3"/>
  <c r="AZ425" i="3"/>
  <c r="AY410" i="3"/>
  <c r="AY411" i="3"/>
  <c r="AY412" i="3"/>
  <c r="AY413" i="3"/>
  <c r="AY414" i="3"/>
  <c r="AY415" i="3"/>
  <c r="AY423" i="3"/>
  <c r="AY416" i="3"/>
  <c r="AY417" i="3"/>
  <c r="AY418" i="3"/>
  <c r="AY419" i="3"/>
  <c r="AY420" i="3"/>
  <c r="AY421" i="3"/>
  <c r="AY424" i="3"/>
  <c r="AY425" i="3"/>
  <c r="AX410" i="3"/>
  <c r="AX411" i="3"/>
  <c r="AX412" i="3"/>
  <c r="AX413" i="3"/>
  <c r="AX414" i="3"/>
  <c r="AX415" i="3"/>
  <c r="AX423" i="3"/>
  <c r="AX416" i="3"/>
  <c r="AX417" i="3"/>
  <c r="AX418" i="3"/>
  <c r="AX419" i="3"/>
  <c r="AX420" i="3"/>
  <c r="AX421" i="3"/>
  <c r="AX424" i="3"/>
  <c r="AX425" i="3"/>
  <c r="AR410" i="3"/>
  <c r="AR411" i="3"/>
  <c r="AR412" i="3"/>
  <c r="AR413" i="3"/>
  <c r="AR414" i="3"/>
  <c r="AR415" i="3"/>
  <c r="AR416" i="3"/>
  <c r="AR417" i="3"/>
  <c r="AR418" i="3"/>
  <c r="AR419" i="3"/>
  <c r="AR420" i="3"/>
  <c r="AR421" i="3"/>
  <c r="AR423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3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3" i="3"/>
  <c r="L423" i="3"/>
  <c r="AR425" i="3"/>
  <c r="AQ410" i="3"/>
  <c r="AQ411" i="3"/>
  <c r="AQ412" i="3"/>
  <c r="AQ413" i="3"/>
  <c r="AQ414" i="3"/>
  <c r="AQ415" i="3"/>
  <c r="AQ416" i="3"/>
  <c r="AQ417" i="3"/>
  <c r="AQ418" i="3"/>
  <c r="AQ419" i="3"/>
  <c r="AQ420" i="3"/>
  <c r="AQ421" i="3"/>
  <c r="AQ423" i="3"/>
  <c r="AQ425" i="3"/>
  <c r="AO410" i="3"/>
  <c r="AO411" i="3"/>
  <c r="AO412" i="3"/>
  <c r="AO413" i="3"/>
  <c r="AO414" i="3"/>
  <c r="AO415" i="3"/>
  <c r="AO416" i="3"/>
  <c r="AO417" i="3"/>
  <c r="AO418" i="3"/>
  <c r="AO419" i="3"/>
  <c r="AO420" i="3"/>
  <c r="AO421" i="3"/>
  <c r="AO423" i="3"/>
  <c r="AO425" i="3"/>
  <c r="AN410" i="3"/>
  <c r="AN411" i="3"/>
  <c r="AN412" i="3"/>
  <c r="AN413" i="3"/>
  <c r="AN414" i="3"/>
  <c r="AN415" i="3"/>
  <c r="AN416" i="3"/>
  <c r="AN417" i="3"/>
  <c r="AN418" i="3"/>
  <c r="AN419" i="3"/>
  <c r="AN420" i="3"/>
  <c r="AN421" i="3"/>
  <c r="AN423" i="3"/>
  <c r="AN425" i="3"/>
  <c r="X410" i="3"/>
  <c r="W425" i="3"/>
  <c r="P2" i="3"/>
  <c r="P34" i="3"/>
  <c r="P410" i="3"/>
  <c r="P6" i="3"/>
  <c r="P8" i="3"/>
  <c r="P13" i="3"/>
  <c r="P14" i="3"/>
  <c r="P3" i="3"/>
  <c r="P4" i="3"/>
  <c r="P5" i="3"/>
  <c r="P7" i="3"/>
  <c r="P9" i="3"/>
  <c r="P10" i="3"/>
  <c r="P11" i="3"/>
  <c r="P12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11" i="3"/>
  <c r="P412" i="3"/>
  <c r="P413" i="3"/>
  <c r="P414" i="3"/>
  <c r="P415" i="3"/>
  <c r="P416" i="3"/>
  <c r="P417" i="3"/>
  <c r="P418" i="3"/>
  <c r="P419" i="3"/>
  <c r="P420" i="3"/>
  <c r="P421" i="3"/>
  <c r="P423" i="3"/>
  <c r="Q2" i="3"/>
  <c r="Q34" i="3"/>
  <c r="Q410" i="3"/>
  <c r="Q6" i="3"/>
  <c r="Q8" i="3"/>
  <c r="Q13" i="3"/>
  <c r="Q14" i="3"/>
  <c r="Q3" i="3"/>
  <c r="Q4" i="3"/>
  <c r="Q5" i="3"/>
  <c r="Q7" i="3"/>
  <c r="Q9" i="3"/>
  <c r="Q10" i="3"/>
  <c r="Q11" i="3"/>
  <c r="Q12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11" i="3"/>
  <c r="Q412" i="3"/>
  <c r="Q413" i="3"/>
  <c r="Q414" i="3"/>
  <c r="Q415" i="3"/>
  <c r="Q416" i="3"/>
  <c r="Q417" i="3"/>
  <c r="Q418" i="3"/>
  <c r="Q419" i="3"/>
  <c r="Q420" i="3"/>
  <c r="Q421" i="3"/>
  <c r="Q423" i="3"/>
  <c r="R425" i="3"/>
  <c r="CA410" i="3"/>
  <c r="CA411" i="3"/>
  <c r="CA412" i="3"/>
  <c r="CA413" i="3"/>
  <c r="CA414" i="3"/>
  <c r="CA415" i="3"/>
  <c r="CA416" i="3"/>
  <c r="CA417" i="3"/>
  <c r="CA418" i="3"/>
  <c r="CA419" i="3"/>
  <c r="CA420" i="3"/>
  <c r="CA421" i="3"/>
  <c r="CA423" i="3"/>
  <c r="CB410" i="3"/>
  <c r="CB411" i="3"/>
  <c r="CB412" i="3"/>
  <c r="CB413" i="3"/>
  <c r="CB414" i="3"/>
  <c r="CB415" i="3"/>
  <c r="CB416" i="3"/>
  <c r="CB417" i="3"/>
  <c r="CB418" i="3"/>
  <c r="CB419" i="3"/>
  <c r="CB420" i="3"/>
  <c r="CB421" i="3"/>
  <c r="CB423" i="3"/>
  <c r="CC424" i="3"/>
  <c r="CB424" i="3"/>
  <c r="CA424" i="3"/>
  <c r="BV410" i="3"/>
  <c r="BV411" i="3"/>
  <c r="BV412" i="3"/>
  <c r="BV413" i="3"/>
  <c r="BV414" i="3"/>
  <c r="BV415" i="3"/>
  <c r="BV416" i="3"/>
  <c r="BV417" i="3"/>
  <c r="BV418" i="3"/>
  <c r="BV419" i="3"/>
  <c r="BV420" i="3"/>
  <c r="BV421" i="3"/>
  <c r="BV423" i="3"/>
  <c r="BW410" i="3"/>
  <c r="BW411" i="3"/>
  <c r="BW412" i="3"/>
  <c r="BW413" i="3"/>
  <c r="BW414" i="3"/>
  <c r="BW415" i="3"/>
  <c r="BW416" i="3"/>
  <c r="BW417" i="3"/>
  <c r="BW418" i="3"/>
  <c r="BW419" i="3"/>
  <c r="BW420" i="3"/>
  <c r="BW421" i="3"/>
  <c r="BW423" i="3"/>
  <c r="BX424" i="3"/>
  <c r="BW424" i="3"/>
  <c r="BV424" i="3"/>
  <c r="BO410" i="3"/>
  <c r="BO411" i="3"/>
  <c r="BO412" i="3"/>
  <c r="BO413" i="3"/>
  <c r="BO414" i="3"/>
  <c r="BO415" i="3"/>
  <c r="BO416" i="3"/>
  <c r="BO417" i="3"/>
  <c r="BO418" i="3"/>
  <c r="BO419" i="3"/>
  <c r="BO420" i="3"/>
  <c r="BO421" i="3"/>
  <c r="BO423" i="3"/>
  <c r="BP410" i="3"/>
  <c r="BP411" i="3"/>
  <c r="BP412" i="3"/>
  <c r="BP413" i="3"/>
  <c r="BP414" i="3"/>
  <c r="BP415" i="3"/>
  <c r="BP416" i="3"/>
  <c r="BP417" i="3"/>
  <c r="BP418" i="3"/>
  <c r="BP419" i="3"/>
  <c r="BP420" i="3"/>
  <c r="BP421" i="3"/>
  <c r="BP423" i="3"/>
  <c r="BQ424" i="3"/>
  <c r="BP424" i="3"/>
  <c r="BO424" i="3"/>
  <c r="BJ410" i="3"/>
  <c r="BJ411" i="3"/>
  <c r="BJ412" i="3"/>
  <c r="BJ413" i="3"/>
  <c r="BJ414" i="3"/>
  <c r="BJ415" i="3"/>
  <c r="BJ416" i="3"/>
  <c r="BJ417" i="3"/>
  <c r="BJ418" i="3"/>
  <c r="BJ419" i="3"/>
  <c r="BJ420" i="3"/>
  <c r="BJ421" i="3"/>
  <c r="BJ423" i="3"/>
  <c r="BK410" i="3"/>
  <c r="BK411" i="3"/>
  <c r="BK412" i="3"/>
  <c r="BK413" i="3"/>
  <c r="BK414" i="3"/>
  <c r="BK415" i="3"/>
  <c r="BK416" i="3"/>
  <c r="BK417" i="3"/>
  <c r="BK418" i="3"/>
  <c r="BK419" i="3"/>
  <c r="BK420" i="3"/>
  <c r="BK421" i="3"/>
  <c r="BK423" i="3"/>
  <c r="BL424" i="3"/>
  <c r="BK424" i="3"/>
  <c r="BJ424" i="3"/>
  <c r="BG424" i="3"/>
  <c r="AW424" i="3"/>
  <c r="AV424" i="3"/>
  <c r="AU424" i="3"/>
  <c r="AT424" i="3"/>
  <c r="AS424" i="3"/>
  <c r="AR424" i="3"/>
  <c r="AQ424" i="3"/>
  <c r="AP424" i="3"/>
  <c r="AO424" i="3"/>
  <c r="AN424" i="3"/>
  <c r="AK421" i="3"/>
  <c r="AL421" i="3"/>
  <c r="AM424" i="3"/>
  <c r="AL410" i="3"/>
  <c r="AL411" i="3"/>
  <c r="AL412" i="3"/>
  <c r="AL413" i="3"/>
  <c r="AL414" i="3"/>
  <c r="AL415" i="3"/>
  <c r="AL416" i="3"/>
  <c r="AL417" i="3"/>
  <c r="AL418" i="3"/>
  <c r="AL419" i="3"/>
  <c r="AL420" i="3"/>
  <c r="AL423" i="3"/>
  <c r="AL424" i="3"/>
  <c r="AK410" i="3"/>
  <c r="AK411" i="3"/>
  <c r="AK412" i="3"/>
  <c r="AK413" i="3"/>
  <c r="AK414" i="3"/>
  <c r="AK415" i="3"/>
  <c r="AK416" i="3"/>
  <c r="AK417" i="3"/>
  <c r="AK418" i="3"/>
  <c r="AK419" i="3"/>
  <c r="AK420" i="3"/>
  <c r="AK423" i="3"/>
  <c r="AK424" i="3"/>
  <c r="AH421" i="3"/>
  <c r="AI421" i="3"/>
  <c r="AJ424" i="3"/>
  <c r="AH411" i="3"/>
  <c r="AI411" i="3"/>
  <c r="AI424" i="3"/>
  <c r="AH424" i="3"/>
  <c r="AE421" i="3"/>
  <c r="AF421" i="3"/>
  <c r="AG424" i="3"/>
  <c r="AE411" i="3"/>
  <c r="AF411" i="3"/>
  <c r="AF424" i="3"/>
  <c r="AE424" i="3"/>
  <c r="AA421" i="3"/>
  <c r="AB421" i="3"/>
  <c r="AC424" i="3"/>
  <c r="AA411" i="3"/>
  <c r="AB411" i="3"/>
  <c r="AB424" i="3"/>
  <c r="AA424" i="3"/>
  <c r="X421" i="3"/>
  <c r="Y421" i="3"/>
  <c r="Z424" i="3"/>
  <c r="X411" i="3"/>
  <c r="Y411" i="3"/>
  <c r="Y424" i="3"/>
  <c r="X424" i="3"/>
  <c r="W424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3" i="3"/>
  <c r="T424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3" i="3"/>
  <c r="S424" i="3"/>
  <c r="P424" i="3"/>
  <c r="Q424" i="3"/>
  <c r="R424" i="3"/>
  <c r="M410" i="3"/>
  <c r="M411" i="3"/>
  <c r="M412" i="3"/>
  <c r="M413" i="3"/>
  <c r="M414" i="3"/>
  <c r="M415" i="3"/>
  <c r="M424" i="3"/>
  <c r="N410" i="3"/>
  <c r="N411" i="3"/>
  <c r="N412" i="3"/>
  <c r="N413" i="3"/>
  <c r="N414" i="3"/>
  <c r="N415" i="3"/>
  <c r="N424" i="3"/>
  <c r="O424" i="3"/>
  <c r="L424" i="3"/>
  <c r="K424" i="3"/>
  <c r="J424" i="3"/>
  <c r="CC423" i="3"/>
  <c r="BX423" i="3"/>
  <c r="BU410" i="3"/>
  <c r="BU411" i="3"/>
  <c r="BU412" i="3"/>
  <c r="BU413" i="3"/>
  <c r="BU414" i="3"/>
  <c r="BU415" i="3"/>
  <c r="BU416" i="3"/>
  <c r="BU417" i="3"/>
  <c r="BU418" i="3"/>
  <c r="BU419" i="3"/>
  <c r="BU420" i="3"/>
  <c r="BU421" i="3"/>
  <c r="BU423" i="3"/>
  <c r="BT410" i="3"/>
  <c r="BT411" i="3"/>
  <c r="BT412" i="3"/>
  <c r="BT413" i="3"/>
  <c r="BT414" i="3"/>
  <c r="BT415" i="3"/>
  <c r="BT416" i="3"/>
  <c r="BT417" i="3"/>
  <c r="BT418" i="3"/>
  <c r="BT419" i="3"/>
  <c r="BT420" i="3"/>
  <c r="BT421" i="3"/>
  <c r="BT423" i="3"/>
  <c r="BR423" i="3"/>
  <c r="BQ423" i="3"/>
  <c r="BM423" i="3"/>
  <c r="BL423" i="3"/>
  <c r="BG423" i="3"/>
  <c r="AW423" i="3"/>
  <c r="AV423" i="3"/>
  <c r="AU423" i="3"/>
  <c r="AT423" i="3"/>
  <c r="AS423" i="3"/>
  <c r="AP423" i="3"/>
  <c r="AM423" i="3"/>
  <c r="AH410" i="3"/>
  <c r="AH412" i="3"/>
  <c r="AH413" i="3"/>
  <c r="AH414" i="3"/>
  <c r="AH415" i="3"/>
  <c r="AH416" i="3"/>
  <c r="AH417" i="3"/>
  <c r="AH418" i="3"/>
  <c r="AH419" i="3"/>
  <c r="AH420" i="3"/>
  <c r="AH423" i="3"/>
  <c r="AI410" i="3"/>
  <c r="AI412" i="3"/>
  <c r="AI413" i="3"/>
  <c r="AI414" i="3"/>
  <c r="AI415" i="3"/>
  <c r="AI416" i="3"/>
  <c r="AI417" i="3"/>
  <c r="AI418" i="3"/>
  <c r="AI419" i="3"/>
  <c r="AI420" i="3"/>
  <c r="AI423" i="3"/>
  <c r="AJ423" i="3"/>
  <c r="AE410" i="3"/>
  <c r="AE412" i="3"/>
  <c r="AE413" i="3"/>
  <c r="AE414" i="3"/>
  <c r="AE415" i="3"/>
  <c r="AE416" i="3"/>
  <c r="AE417" i="3"/>
  <c r="AE418" i="3"/>
  <c r="AE419" i="3"/>
  <c r="AE420" i="3"/>
  <c r="AE423" i="3"/>
  <c r="AF410" i="3"/>
  <c r="AF412" i="3"/>
  <c r="AF413" i="3"/>
  <c r="AF414" i="3"/>
  <c r="AF415" i="3"/>
  <c r="AF416" i="3"/>
  <c r="AF417" i="3"/>
  <c r="AF418" i="3"/>
  <c r="AF419" i="3"/>
  <c r="AF420" i="3"/>
  <c r="AF423" i="3"/>
  <c r="AG423" i="3"/>
  <c r="AA410" i="3"/>
  <c r="AA412" i="3"/>
  <c r="AA413" i="3"/>
  <c r="AA414" i="3"/>
  <c r="AA415" i="3"/>
  <c r="AA416" i="3"/>
  <c r="AA417" i="3"/>
  <c r="AA418" i="3"/>
  <c r="AA419" i="3"/>
  <c r="AA420" i="3"/>
  <c r="AA423" i="3"/>
  <c r="AB410" i="3"/>
  <c r="AB412" i="3"/>
  <c r="AB413" i="3"/>
  <c r="AB414" i="3"/>
  <c r="AB415" i="3"/>
  <c r="AB416" i="3"/>
  <c r="AB417" i="3"/>
  <c r="AB418" i="3"/>
  <c r="AB419" i="3"/>
  <c r="AB420" i="3"/>
  <c r="AB423" i="3"/>
  <c r="AC423" i="3"/>
  <c r="X412" i="3"/>
  <c r="X413" i="3"/>
  <c r="X414" i="3"/>
  <c r="X415" i="3"/>
  <c r="X416" i="3"/>
  <c r="X417" i="3"/>
  <c r="X418" i="3"/>
  <c r="X419" i="3"/>
  <c r="X420" i="3"/>
  <c r="X423" i="3"/>
  <c r="Y410" i="3"/>
  <c r="Y412" i="3"/>
  <c r="Y413" i="3"/>
  <c r="Y414" i="3"/>
  <c r="Y415" i="3"/>
  <c r="Y416" i="3"/>
  <c r="Y417" i="3"/>
  <c r="Y418" i="3"/>
  <c r="Y419" i="3"/>
  <c r="Y420" i="3"/>
  <c r="Y423" i="3"/>
  <c r="Z423" i="3"/>
  <c r="W423" i="3"/>
  <c r="V423" i="3"/>
  <c r="U423" i="3"/>
  <c r="R423" i="3"/>
  <c r="M416" i="3"/>
  <c r="M417" i="3"/>
  <c r="M418" i="3"/>
  <c r="M419" i="3"/>
  <c r="M420" i="3"/>
  <c r="M421" i="3"/>
  <c r="M423" i="3"/>
  <c r="N416" i="3"/>
  <c r="N417" i="3"/>
  <c r="N418" i="3"/>
  <c r="N419" i="3"/>
  <c r="N420" i="3"/>
  <c r="N421" i="3"/>
  <c r="N423" i="3"/>
  <c r="O423" i="3"/>
  <c r="CB422" i="3"/>
  <c r="CA422" i="3"/>
  <c r="BW422" i="3"/>
  <c r="BV422" i="3"/>
  <c r="BU422" i="3"/>
  <c r="BT422" i="3"/>
  <c r="BP422" i="3"/>
  <c r="BO422" i="3"/>
  <c r="BK422" i="3"/>
  <c r="BJ422" i="3"/>
  <c r="AS410" i="3"/>
  <c r="AS420" i="3"/>
  <c r="AS422" i="3"/>
  <c r="AR422" i="3"/>
  <c r="AQ422" i="3"/>
  <c r="AP410" i="3"/>
  <c r="AP420" i="3"/>
  <c r="AP422" i="3"/>
  <c r="AO422" i="3"/>
  <c r="AN422" i="3"/>
  <c r="AM410" i="3"/>
  <c r="AM420" i="3"/>
  <c r="AM422" i="3"/>
  <c r="AL422" i="3"/>
  <c r="AK422" i="3"/>
  <c r="AJ410" i="3"/>
  <c r="AJ420" i="3"/>
  <c r="AJ422" i="3"/>
  <c r="AI422" i="3"/>
  <c r="AH422" i="3"/>
  <c r="AG410" i="3"/>
  <c r="AG420" i="3"/>
  <c r="AG422" i="3"/>
  <c r="AF422" i="3"/>
  <c r="AE422" i="3"/>
  <c r="AA422" i="3"/>
  <c r="H422" i="3"/>
  <c r="AD422" i="3"/>
  <c r="AC410" i="3"/>
  <c r="AC420" i="3"/>
  <c r="AC422" i="3"/>
  <c r="AB422" i="3"/>
  <c r="Z410" i="3"/>
  <c r="Z421" i="3"/>
  <c r="Z422" i="3"/>
  <c r="Y422" i="3"/>
  <c r="X422" i="3"/>
  <c r="O410" i="3"/>
  <c r="O421" i="3"/>
  <c r="O422" i="3"/>
  <c r="L410" i="3"/>
  <c r="L421" i="3"/>
  <c r="L422" i="3"/>
  <c r="K422" i="3"/>
  <c r="J422" i="3"/>
  <c r="CG421" i="3"/>
  <c r="CE421" i="3"/>
  <c r="CD421" i="3"/>
  <c r="CF421" i="3"/>
  <c r="CC421" i="3"/>
  <c r="BZ421" i="3"/>
  <c r="BY421" i="3"/>
  <c r="BX421" i="3"/>
  <c r="BS421" i="3"/>
  <c r="BR421" i="3"/>
  <c r="BQ421" i="3"/>
  <c r="BN421" i="3"/>
  <c r="BM421" i="3"/>
  <c r="BL421" i="3"/>
  <c r="BG421" i="3"/>
  <c r="AW421" i="3"/>
  <c r="AV421" i="3"/>
  <c r="AU421" i="3"/>
  <c r="AT421" i="3"/>
  <c r="AS421" i="3"/>
  <c r="AP421" i="3"/>
  <c r="AM421" i="3"/>
  <c r="AJ421" i="3"/>
  <c r="AG421" i="3"/>
  <c r="AD421" i="3"/>
  <c r="AC421" i="3"/>
  <c r="W421" i="3"/>
  <c r="V421" i="3"/>
  <c r="U421" i="3"/>
  <c r="R421" i="3"/>
  <c r="C421" i="3"/>
  <c r="CG420" i="3"/>
  <c r="CE420" i="3"/>
  <c r="CD420" i="3"/>
  <c r="CF420" i="3"/>
  <c r="CC420" i="3"/>
  <c r="BZ420" i="3"/>
  <c r="BY420" i="3"/>
  <c r="BX420" i="3"/>
  <c r="BS420" i="3"/>
  <c r="BR420" i="3"/>
  <c r="BQ420" i="3"/>
  <c r="BN420" i="3"/>
  <c r="BM420" i="3"/>
  <c r="BL420" i="3"/>
  <c r="BG420" i="3"/>
  <c r="AW420" i="3"/>
  <c r="AV420" i="3"/>
  <c r="AU420" i="3"/>
  <c r="AT420" i="3"/>
  <c r="AD420" i="3"/>
  <c r="Z420" i="3"/>
  <c r="W420" i="3"/>
  <c r="V420" i="3"/>
  <c r="U420" i="3"/>
  <c r="O420" i="3"/>
  <c r="R420" i="3"/>
  <c r="L420" i="3"/>
  <c r="C420" i="3"/>
  <c r="CG419" i="3"/>
  <c r="CE419" i="3"/>
  <c r="CD419" i="3"/>
  <c r="CF419" i="3"/>
  <c r="CC419" i="3"/>
  <c r="BZ419" i="3"/>
  <c r="BY419" i="3"/>
  <c r="BX419" i="3"/>
  <c r="BS419" i="3"/>
  <c r="BR419" i="3"/>
  <c r="BQ419" i="3"/>
  <c r="BN419" i="3"/>
  <c r="BM419" i="3"/>
  <c r="BL419" i="3"/>
  <c r="BG419" i="3"/>
  <c r="AW419" i="3"/>
  <c r="AV419" i="3"/>
  <c r="AU419" i="3"/>
  <c r="AT419" i="3"/>
  <c r="AS419" i="3"/>
  <c r="AP419" i="3"/>
  <c r="AM419" i="3"/>
  <c r="AJ419" i="3"/>
  <c r="AG419" i="3"/>
  <c r="AD419" i="3"/>
  <c r="AC419" i="3"/>
  <c r="Z419" i="3"/>
  <c r="W419" i="3"/>
  <c r="V419" i="3"/>
  <c r="U419" i="3"/>
  <c r="O419" i="3"/>
  <c r="R419" i="3"/>
  <c r="L419" i="3"/>
  <c r="C419" i="3"/>
  <c r="CG418" i="3"/>
  <c r="CE418" i="3"/>
  <c r="CD418" i="3"/>
  <c r="CF418" i="3"/>
  <c r="CC418" i="3"/>
  <c r="BZ418" i="3"/>
  <c r="BY418" i="3"/>
  <c r="BX418" i="3"/>
  <c r="BS418" i="3"/>
  <c r="BR418" i="3"/>
  <c r="BQ418" i="3"/>
  <c r="BN418" i="3"/>
  <c r="BM418" i="3"/>
  <c r="BL418" i="3"/>
  <c r="BG418" i="3"/>
  <c r="AW418" i="3"/>
  <c r="AV418" i="3"/>
  <c r="AU418" i="3"/>
  <c r="AT418" i="3"/>
  <c r="AS418" i="3"/>
  <c r="AP418" i="3"/>
  <c r="AM418" i="3"/>
  <c r="AJ418" i="3"/>
  <c r="AG418" i="3"/>
  <c r="AD418" i="3"/>
  <c r="AC418" i="3"/>
  <c r="Z418" i="3"/>
  <c r="W418" i="3"/>
  <c r="V418" i="3"/>
  <c r="U418" i="3"/>
  <c r="O418" i="3"/>
  <c r="R418" i="3"/>
  <c r="L418" i="3"/>
  <c r="C418" i="3"/>
  <c r="CG417" i="3"/>
  <c r="CE417" i="3"/>
  <c r="CD417" i="3"/>
  <c r="CF417" i="3"/>
  <c r="CC417" i="3"/>
  <c r="BZ417" i="3"/>
  <c r="BY417" i="3"/>
  <c r="BX417" i="3"/>
  <c r="BS417" i="3"/>
  <c r="BR417" i="3"/>
  <c r="BQ417" i="3"/>
  <c r="BN417" i="3"/>
  <c r="BM417" i="3"/>
  <c r="BL417" i="3"/>
  <c r="BG417" i="3"/>
  <c r="AW417" i="3"/>
  <c r="AV417" i="3"/>
  <c r="AU417" i="3"/>
  <c r="AT417" i="3"/>
  <c r="AS417" i="3"/>
  <c r="AP417" i="3"/>
  <c r="AM417" i="3"/>
  <c r="AJ417" i="3"/>
  <c r="AG417" i="3"/>
  <c r="AD417" i="3"/>
  <c r="AC417" i="3"/>
  <c r="Z417" i="3"/>
  <c r="W417" i="3"/>
  <c r="V417" i="3"/>
  <c r="U417" i="3"/>
  <c r="O417" i="3"/>
  <c r="R417" i="3"/>
  <c r="L417" i="3"/>
  <c r="C417" i="3"/>
  <c r="CG416" i="3"/>
  <c r="CE416" i="3"/>
  <c r="CD416" i="3"/>
  <c r="CF416" i="3"/>
  <c r="CC416" i="3"/>
  <c r="BZ416" i="3"/>
  <c r="BY416" i="3"/>
  <c r="BX416" i="3"/>
  <c r="BS416" i="3"/>
  <c r="BR416" i="3"/>
  <c r="BQ416" i="3"/>
  <c r="BN416" i="3"/>
  <c r="BM416" i="3"/>
  <c r="BL416" i="3"/>
  <c r="BG416" i="3"/>
  <c r="AW416" i="3"/>
  <c r="AV416" i="3"/>
  <c r="AU416" i="3"/>
  <c r="AT416" i="3"/>
  <c r="AS416" i="3"/>
  <c r="AP416" i="3"/>
  <c r="AM416" i="3"/>
  <c r="AJ416" i="3"/>
  <c r="AG416" i="3"/>
  <c r="AD416" i="3"/>
  <c r="AC416" i="3"/>
  <c r="Z416" i="3"/>
  <c r="W416" i="3"/>
  <c r="V416" i="3"/>
  <c r="U416" i="3"/>
  <c r="O416" i="3"/>
  <c r="R416" i="3"/>
  <c r="L416" i="3"/>
  <c r="C416" i="3"/>
  <c r="CG415" i="3"/>
  <c r="CE415" i="3"/>
  <c r="CD415" i="3"/>
  <c r="CF415" i="3"/>
  <c r="CC415" i="3"/>
  <c r="BZ415" i="3"/>
  <c r="BY415" i="3"/>
  <c r="BX415" i="3"/>
  <c r="BS415" i="3"/>
  <c r="BR415" i="3"/>
  <c r="BQ415" i="3"/>
  <c r="BN415" i="3"/>
  <c r="BM415" i="3"/>
  <c r="BL415" i="3"/>
  <c r="BG415" i="3"/>
  <c r="AW415" i="3"/>
  <c r="AV415" i="3"/>
  <c r="AU415" i="3"/>
  <c r="AT415" i="3"/>
  <c r="AS415" i="3"/>
  <c r="AP415" i="3"/>
  <c r="AM415" i="3"/>
  <c r="AJ415" i="3"/>
  <c r="AG415" i="3"/>
  <c r="AD415" i="3"/>
  <c r="AC415" i="3"/>
  <c r="Z415" i="3"/>
  <c r="W415" i="3"/>
  <c r="V415" i="3"/>
  <c r="U415" i="3"/>
  <c r="O415" i="3"/>
  <c r="R415" i="3"/>
  <c r="L415" i="3"/>
  <c r="C415" i="3"/>
  <c r="CG414" i="3"/>
  <c r="CE414" i="3"/>
  <c r="CD414" i="3"/>
  <c r="CF414" i="3"/>
  <c r="CC414" i="3"/>
  <c r="BZ414" i="3"/>
  <c r="BY414" i="3"/>
  <c r="BX414" i="3"/>
  <c r="BS414" i="3"/>
  <c r="BR414" i="3"/>
  <c r="BQ414" i="3"/>
  <c r="BN414" i="3"/>
  <c r="BM414" i="3"/>
  <c r="BL414" i="3"/>
  <c r="BG414" i="3"/>
  <c r="AW414" i="3"/>
  <c r="AV414" i="3"/>
  <c r="AU414" i="3"/>
  <c r="AT414" i="3"/>
  <c r="AS414" i="3"/>
  <c r="AP414" i="3"/>
  <c r="AM414" i="3"/>
  <c r="AJ414" i="3"/>
  <c r="AG414" i="3"/>
  <c r="AD414" i="3"/>
  <c r="AC414" i="3"/>
  <c r="Z414" i="3"/>
  <c r="W414" i="3"/>
  <c r="V414" i="3"/>
  <c r="U414" i="3"/>
  <c r="O414" i="3"/>
  <c r="R414" i="3"/>
  <c r="L414" i="3"/>
  <c r="C414" i="3"/>
  <c r="CG413" i="3"/>
  <c r="CE413" i="3"/>
  <c r="CD413" i="3"/>
  <c r="CF413" i="3"/>
  <c r="CC413" i="3"/>
  <c r="BZ413" i="3"/>
  <c r="BY413" i="3"/>
  <c r="BX413" i="3"/>
  <c r="BS413" i="3"/>
  <c r="BR413" i="3"/>
  <c r="BQ413" i="3"/>
  <c r="BN413" i="3"/>
  <c r="BM413" i="3"/>
  <c r="BL413" i="3"/>
  <c r="BG413" i="3"/>
  <c r="AW413" i="3"/>
  <c r="AV413" i="3"/>
  <c r="AU413" i="3"/>
  <c r="AT413" i="3"/>
  <c r="AS413" i="3"/>
  <c r="AP413" i="3"/>
  <c r="AM413" i="3"/>
  <c r="AJ413" i="3"/>
  <c r="AG413" i="3"/>
  <c r="AD413" i="3"/>
  <c r="AC413" i="3"/>
  <c r="Z413" i="3"/>
  <c r="W413" i="3"/>
  <c r="V413" i="3"/>
  <c r="U413" i="3"/>
  <c r="O413" i="3"/>
  <c r="R413" i="3"/>
  <c r="L413" i="3"/>
  <c r="C413" i="3"/>
  <c r="CG412" i="3"/>
  <c r="CE412" i="3"/>
  <c r="CD412" i="3"/>
  <c r="CF412" i="3"/>
  <c r="CC412" i="3"/>
  <c r="BZ412" i="3"/>
  <c r="BY412" i="3"/>
  <c r="BX412" i="3"/>
  <c r="BS412" i="3"/>
  <c r="BR412" i="3"/>
  <c r="BQ412" i="3"/>
  <c r="BN412" i="3"/>
  <c r="BM412" i="3"/>
  <c r="BL412" i="3"/>
  <c r="BG412" i="3"/>
  <c r="AW412" i="3"/>
  <c r="AV412" i="3"/>
  <c r="AU412" i="3"/>
  <c r="AT412" i="3"/>
  <c r="AS412" i="3"/>
  <c r="AP412" i="3"/>
  <c r="AM412" i="3"/>
  <c r="AJ412" i="3"/>
  <c r="AG412" i="3"/>
  <c r="AD412" i="3"/>
  <c r="AC412" i="3"/>
  <c r="Z412" i="3"/>
  <c r="W412" i="3"/>
  <c r="V412" i="3"/>
  <c r="U412" i="3"/>
  <c r="O412" i="3"/>
  <c r="R412" i="3"/>
  <c r="L412" i="3"/>
  <c r="C412" i="3"/>
  <c r="CG411" i="3"/>
  <c r="CE411" i="3"/>
  <c r="CD411" i="3"/>
  <c r="CF411" i="3"/>
  <c r="CC411" i="3"/>
  <c r="BZ411" i="3"/>
  <c r="BY411" i="3"/>
  <c r="BX411" i="3"/>
  <c r="BS411" i="3"/>
  <c r="BR411" i="3"/>
  <c r="BQ411" i="3"/>
  <c r="BN411" i="3"/>
  <c r="BM411" i="3"/>
  <c r="BL411" i="3"/>
  <c r="BG411" i="3"/>
  <c r="AW411" i="3"/>
  <c r="AV411" i="3"/>
  <c r="AU411" i="3"/>
  <c r="AT411" i="3"/>
  <c r="AS411" i="3"/>
  <c r="AP411" i="3"/>
  <c r="AM411" i="3"/>
  <c r="AJ411" i="3"/>
  <c r="AG411" i="3"/>
  <c r="AD411" i="3"/>
  <c r="AC411" i="3"/>
  <c r="Z411" i="3"/>
  <c r="W411" i="3"/>
  <c r="V411" i="3"/>
  <c r="U411" i="3"/>
  <c r="O411" i="3"/>
  <c r="R411" i="3"/>
  <c r="L411" i="3"/>
  <c r="C411" i="3"/>
  <c r="CG410" i="3"/>
  <c r="CE410" i="3"/>
  <c r="CD410" i="3"/>
  <c r="CF410" i="3"/>
  <c r="CC410" i="3"/>
  <c r="BZ410" i="3"/>
  <c r="BY410" i="3"/>
  <c r="BX410" i="3"/>
  <c r="BS410" i="3"/>
  <c r="BR410" i="3"/>
  <c r="BQ410" i="3"/>
  <c r="BN410" i="3"/>
  <c r="BM410" i="3"/>
  <c r="BL410" i="3"/>
  <c r="BG410" i="3"/>
  <c r="AW410" i="3"/>
  <c r="AV410" i="3"/>
  <c r="AU410" i="3"/>
  <c r="AT410" i="3"/>
  <c r="AD410" i="3"/>
  <c r="W410" i="3"/>
  <c r="V410" i="3"/>
  <c r="U410" i="3"/>
  <c r="R410" i="3"/>
  <c r="C410" i="3"/>
  <c r="R311" i="3"/>
  <c r="O311" i="3"/>
</calcChain>
</file>

<file path=xl/sharedStrings.xml><?xml version="1.0" encoding="utf-8"?>
<sst xmlns="http://schemas.openxmlformats.org/spreadsheetml/2006/main" count="4320" uniqueCount="1390">
  <si>
    <t>Acode</t>
  </si>
  <si>
    <t>A2code</t>
  </si>
  <si>
    <t>Centre of London</t>
  </si>
  <si>
    <t>L1</t>
  </si>
  <si>
    <t>Inner London</t>
  </si>
  <si>
    <t>L3</t>
  </si>
  <si>
    <t>London Core</t>
  </si>
  <si>
    <t>L2</t>
  </si>
  <si>
    <t>Archipelago Core</t>
  </si>
  <si>
    <t>A2</t>
  </si>
  <si>
    <t>Archipelago Centre</t>
  </si>
  <si>
    <t>A1</t>
  </si>
  <si>
    <t>Archipelago Suburbs</t>
  </si>
  <si>
    <t>A4</t>
  </si>
  <si>
    <t>London Suburbs</t>
  </si>
  <si>
    <t>L4</t>
  </si>
  <si>
    <t>Outer London</t>
  </si>
  <si>
    <t>L5</t>
  </si>
  <si>
    <t>London Edge</t>
  </si>
  <si>
    <t>L6</t>
  </si>
  <si>
    <t>Inner Archipelago</t>
  </si>
  <si>
    <t>A3</t>
  </si>
  <si>
    <t>Outer Archipelago</t>
  </si>
  <si>
    <t>A5</t>
  </si>
  <si>
    <t>Archipelago Edge</t>
  </si>
  <si>
    <t>A6</t>
  </si>
  <si>
    <t>Scottish Borders</t>
  </si>
  <si>
    <t>City of London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</si>
  <si>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</si>
  <si>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</si>
  <si>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</si>
  <si>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</si>
  <si>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</si>
  <si>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</si>
  <si>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</si>
  <si>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</si>
  <si>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</si>
  <si>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</si>
  <si>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Haringey</t>
  </si>
  <si>
    <t>Harrow</t>
  </si>
  <si>
    <t>Havering</t>
  </si>
  <si>
    <t>Hillingdon</t>
  </si>
  <si>
    <t>Hounslow</t>
  </si>
  <si>
    <t>Islington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</si>
  <si>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</si>
  <si>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</si>
  <si>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</si>
  <si>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</si>
  <si>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</si>
  <si>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</si>
  <si>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</si>
  <si>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</si>
  <si>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</si>
  <si>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</si>
  <si>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</si>
  <si>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</si>
  <si>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</si>
  <si>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</si>
  <si>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</si>
  <si>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</si>
  <si>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</si>
  <si>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</si>
  <si>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</si>
  <si>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</si>
  <si>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</si>
  <si>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</si>
  <si>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</si>
  <si>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</si>
  <si>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</si>
  <si>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Sefton</t>
  </si>
  <si>
    <t>Wirral</t>
  </si>
  <si>
    <t>Barnsley</t>
  </si>
  <si>
    <t>Doncaster</t>
  </si>
  <si>
    <t>Rotherham</t>
  </si>
  <si>
    <t>Sheffield</t>
  </si>
  <si>
    <t>Gateshead</t>
  </si>
  <si>
    <t>Newcastle upon Tyne</t>
  </si>
  <si>
    <t>North Tyneside</t>
  </si>
  <si>
    <t>South Tyneside</t>
  </si>
  <si>
    <t>Sunderland</t>
  </si>
  <si>
    <t>Birmingham</t>
  </si>
  <si>
    <t>Coventry</t>
  </si>
  <si>
    <t>Dudley</t>
  </si>
  <si>
    <t>Sandwell</t>
  </si>
  <si>
    <t>Solihull</t>
  </si>
  <si>
    <t>Walsall</t>
  </si>
  <si>
    <t>Wolverhampton</t>
  </si>
  <si>
    <t>Bradford</t>
  </si>
  <si>
    <t>Calderdale</t>
  </si>
  <si>
    <t>Kirklees</t>
  </si>
  <si>
    <t>Leeds</t>
  </si>
  <si>
    <t>Wakefield</t>
  </si>
  <si>
    <t>Bedford</t>
  </si>
  <si>
    <t>Aylesbury Vale</t>
  </si>
  <si>
    <t>Chiltern</t>
  </si>
  <si>
    <t>South Bucks</t>
  </si>
  <si>
    <t>Wycombe</t>
  </si>
  <si>
    <t>Cambridge</t>
  </si>
  <si>
    <t>East Cambridgeshire</t>
  </si>
  <si>
    <t>Fenland</t>
  </si>
  <si>
    <t>Huntingdonshire</t>
  </si>
  <si>
    <t>South Cambridgeshire</t>
  </si>
  <si>
    <t>Isles of Scilly</t>
  </si>
  <si>
    <t>Allerdale</t>
  </si>
  <si>
    <t>Barrow-in-Furness</t>
  </si>
  <si>
    <t>Carlisle</t>
  </si>
  <si>
    <t>Copeland</t>
  </si>
  <si>
    <t>Eden</t>
  </si>
  <si>
    <t>South Lakeland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</si>
  <si>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</si>
  <si>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</si>
  <si>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</si>
  <si>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</si>
  <si>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</si>
  <si>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</si>
  <si>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</si>
  <si>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</si>
  <si>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</si>
  <si>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</si>
  <si>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</si>
  <si>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</si>
  <si>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</si>
  <si>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</si>
  <si>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</si>
  <si>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</si>
  <si>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>Christchurch</t>
  </si>
  <si>
    <t>East Dorset</t>
  </si>
  <si>
    <t>North Dorset</t>
  </si>
  <si>
    <t>Purbeck</t>
  </si>
  <si>
    <t>West Dorset</t>
  </si>
  <si>
    <t>Eastbourne</t>
  </si>
  <si>
    <t>Hastings</t>
  </si>
  <si>
    <t>Lewes</t>
  </si>
  <si>
    <t>Rother</t>
  </si>
  <si>
    <t>Wealden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</si>
  <si>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</si>
  <si>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</si>
  <si>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</si>
  <si>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</si>
  <si>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</si>
  <si>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</si>
  <si>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</si>
  <si>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</si>
  <si>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</si>
  <si>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</si>
  <si>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</si>
  <si>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</si>
  <si>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Cheltenham</t>
  </si>
  <si>
    <t>Cotswold</t>
  </si>
  <si>
    <t>Forest of Dean</t>
  </si>
  <si>
    <t>Gloucester</t>
  </si>
  <si>
    <t>Stroud</t>
  </si>
  <si>
    <t>Tewkesbury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</si>
  <si>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</si>
  <si>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</si>
  <si>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</si>
  <si>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</si>
  <si>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</si>
  <si>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</si>
  <si>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</si>
  <si>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</si>
  <si>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</si>
  <si>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</si>
  <si>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Broxbourne</t>
  </si>
  <si>
    <t>Dacorum</t>
  </si>
  <si>
    <t>East Hertfordshire</t>
  </si>
  <si>
    <t>Hertsmere</t>
  </si>
  <si>
    <t>North Hertfordshire</t>
  </si>
  <si>
    <t>Stevenage</t>
  </si>
  <si>
    <t>Three Rivers</t>
  </si>
  <si>
    <t>Watford</t>
  </si>
  <si>
    <t>Welwyn Hatfield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</si>
  <si>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</si>
  <si>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</si>
  <si>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</si>
  <si>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</si>
  <si>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</si>
  <si>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</si>
  <si>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</si>
  <si>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</si>
  <si>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</si>
  <si>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</si>
  <si>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Tunbridge Wells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</si>
  <si>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</si>
  <si>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</si>
  <si>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</si>
  <si>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</si>
  <si>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</si>
  <si>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</si>
  <si>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</si>
  <si>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</si>
  <si>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</si>
  <si>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</si>
  <si>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</si>
  <si>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</si>
  <si>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Blaby</t>
  </si>
  <si>
    <t>Charnwood</t>
  </si>
  <si>
    <t>Harborough</t>
  </si>
  <si>
    <t>Melton</t>
  </si>
  <si>
    <t>North West Leicestershire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</si>
  <si>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</si>
  <si>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</si>
  <si>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</si>
  <si>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</si>
  <si>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</si>
  <si>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</si>
  <si>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</si>
  <si>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Breckland</t>
  </si>
  <si>
    <t>Broadland</t>
  </si>
  <si>
    <t>Great Yarmouth</t>
  </si>
  <si>
    <t>North Norfolk</t>
  </si>
  <si>
    <t>Norwich</t>
  </si>
  <si>
    <t>South Norfolk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</si>
  <si>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</si>
  <si>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</si>
  <si>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</si>
  <si>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</si>
  <si>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</si>
  <si>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</si>
  <si>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</si>
  <si>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Craven</t>
  </si>
  <si>
    <t>Hambleton</t>
  </si>
  <si>
    <t>Harrogate</t>
  </si>
  <si>
    <t>Richmondshire</t>
  </si>
  <si>
    <t>Ryedale</t>
  </si>
  <si>
    <t>Scarborough</t>
  </si>
  <si>
    <t>Selby</t>
  </si>
  <si>
    <t>Ashfield</t>
  </si>
  <si>
    <t>Bassetlaw</t>
  </si>
  <si>
    <t>Broxtowe</t>
  </si>
  <si>
    <t>Gedling</t>
  </si>
  <si>
    <t>Mansfield</t>
  </si>
  <si>
    <t>Rushcliffe</t>
  </si>
  <si>
    <t>Cherwell</t>
  </si>
  <si>
    <t>Oxford</t>
  </si>
  <si>
    <t>South Oxfordshire</t>
  </si>
  <si>
    <t>Vale of White Horse</t>
  </si>
  <si>
    <t>West Oxfordshire</t>
  </si>
  <si>
    <t>Mendip</t>
  </si>
  <si>
    <t>Sedgemoor</t>
  </si>
  <si>
    <t>South Somerset</t>
  </si>
  <si>
    <t>Taunton Deane</t>
  </si>
  <si>
    <t>West Somerset</t>
  </si>
  <si>
    <t>Cannock Chase</t>
  </si>
  <si>
    <t>East Staffordshire</t>
  </si>
  <si>
    <t>Lichfield</t>
  </si>
  <si>
    <t>South Staffordshire</t>
  </si>
  <si>
    <t>Stafford</t>
  </si>
  <si>
    <t>Staffordshire Moorlands</t>
  </si>
  <si>
    <t>Tamworth</t>
  </si>
  <si>
    <t>Babergh</t>
  </si>
  <si>
    <t>Forest Heath</t>
  </si>
  <si>
    <t>Ipswich</t>
  </si>
  <si>
    <t>Mid Suffolk</t>
  </si>
  <si>
    <t>Suffolk Coastal</t>
  </si>
  <si>
    <t>Waveney</t>
  </si>
  <si>
    <t>Elmbridge</t>
  </si>
  <si>
    <t>Guildford</t>
  </si>
  <si>
    <t>Mole Valley</t>
  </si>
  <si>
    <t>Runnymede</t>
  </si>
  <si>
    <t>Spelthorne</t>
  </si>
  <si>
    <t>Surrey Heath</t>
  </si>
  <si>
    <t>Tandridge</t>
  </si>
  <si>
    <t>Waverley</t>
  </si>
  <si>
    <t>Woking</t>
  </si>
  <si>
    <t>North Warwickshire</t>
  </si>
  <si>
    <t>Rugby</t>
  </si>
  <si>
    <t>Stratford-upon-Avon</t>
  </si>
  <si>
    <t>Warwick</t>
  </si>
  <si>
    <t>Adur</t>
  </si>
  <si>
    <t>Arun</t>
  </si>
  <si>
    <t>Chichester</t>
  </si>
  <si>
    <t>Crawley</t>
  </si>
  <si>
    <t>Horsham</t>
  </si>
  <si>
    <t>Mid Sussex</t>
  </si>
  <si>
    <t>Worthing</t>
  </si>
  <si>
    <t>Bromsgrove</t>
  </si>
  <si>
    <t>Malvern Hills</t>
  </si>
  <si>
    <t>Redditch</t>
  </si>
  <si>
    <t>Worcester</t>
  </si>
  <si>
    <t>Wychavon</t>
  </si>
  <si>
    <t>Wyre Forest</t>
  </si>
  <si>
    <t>Slough</t>
  </si>
  <si>
    <t>Torbay</t>
  </si>
  <si>
    <t>Blackburn with Darwen</t>
  </si>
  <si>
    <t>Leicester</t>
  </si>
  <si>
    <t>North East Lincolnshire</t>
  </si>
  <si>
    <t>North Lincolnshire</t>
  </si>
  <si>
    <t>York</t>
  </si>
  <si>
    <t>Nottingham</t>
  </si>
  <si>
    <t>Rutland</t>
  </si>
  <si>
    <t>North Somerset</t>
  </si>
  <si>
    <t>Stoke-on-Trent</t>
  </si>
  <si>
    <t>Isle of Wight</t>
  </si>
  <si>
    <t>Swindon</t>
  </si>
  <si>
    <t>Blaenau Gwent</t>
  </si>
  <si>
    <t>Bridgend</t>
  </si>
  <si>
    <t>Caerphilly</t>
  </si>
  <si>
    <t>Cardiff</t>
  </si>
  <si>
    <t>Carmarthenshire</t>
  </si>
  <si>
    <t>Ceredigion</t>
  </si>
  <si>
    <t>Conwy</t>
  </si>
  <si>
    <t>Denbighshire</t>
  </si>
  <si>
    <t>Flintshire</t>
  </si>
  <si>
    <t>Gwynedd</t>
  </si>
  <si>
    <t>Isle of Anglesey</t>
  </si>
  <si>
    <t>Merthyr Tydfil</t>
  </si>
  <si>
    <t>Monmouthshire</t>
  </si>
  <si>
    <t>Neath Port Talbot</t>
  </si>
  <si>
    <t>Newport</t>
  </si>
  <si>
    <t>Pembrokeshire</t>
  </si>
  <si>
    <t>Powys</t>
  </si>
  <si>
    <t>Swansea</t>
  </si>
  <si>
    <t>Torfaen</t>
  </si>
  <si>
    <t>Wrexham</t>
  </si>
  <si>
    <t>Aberdeenshire</t>
  </si>
  <si>
    <t>Angus</t>
  </si>
  <si>
    <t>Clackmannanshire</t>
  </si>
  <si>
    <t>East Ayrshire</t>
  </si>
  <si>
    <t>East Dunbartonshire</t>
  </si>
  <si>
    <t>East Lothian</t>
  </si>
  <si>
    <t>East Renfrewshire</t>
  </si>
  <si>
    <t>Edinburgh</t>
  </si>
  <si>
    <t>Eilean Siar</t>
  </si>
  <si>
    <t>Falkirk</t>
  </si>
  <si>
    <t>Fife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</si>
  <si>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</si>
  <si>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</si>
  <si>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</si>
  <si>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</si>
  <si>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</si>
  <si>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</si>
  <si>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</si>
  <si>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Renfrewshire</t>
  </si>
  <si>
    <t>Shetland Islands</t>
  </si>
  <si>
    <t>South Ayrshire</t>
  </si>
  <si>
    <t>South Lanarkshire</t>
  </si>
  <si>
    <t>Stirling</t>
  </si>
  <si>
    <t>West Dunbartonshire</t>
  </si>
  <si>
    <t>West Lothian</t>
  </si>
  <si>
    <t>Antrim</t>
  </si>
  <si>
    <t>Ards</t>
  </si>
  <si>
    <t>Armagh</t>
  </si>
  <si>
    <t>Ballymena</t>
  </si>
  <si>
    <t>Ballymoney</t>
  </si>
  <si>
    <t>Banbridge</t>
  </si>
  <si>
    <t>Belfast</t>
  </si>
  <si>
    <t>Carrickfergus</t>
  </si>
  <si>
    <t>Castlereagh</t>
  </si>
  <si>
    <t>Coleraine</t>
  </si>
  <si>
    <t>Cookstown</t>
  </si>
  <si>
    <t>Craigavon</t>
  </si>
  <si>
    <t>Derry</t>
  </si>
  <si>
    <t>Down</t>
  </si>
  <si>
    <t>Dungannon</t>
  </si>
  <si>
    <t>Fermanagh</t>
  </si>
  <si>
    <t>Larne</t>
  </si>
  <si>
    <t>Limavady</t>
  </si>
  <si>
    <t>Lisburn</t>
  </si>
  <si>
    <t>Magherafelt</t>
  </si>
  <si>
    <t>Moyle</t>
  </si>
  <si>
    <t>Newtownabbey</t>
  </si>
  <si>
    <t>North Down</t>
  </si>
  <si>
    <t>Omagh</t>
  </si>
  <si>
    <t>Strabane</t>
  </si>
  <si>
    <t>Barking &amp; Dagenham</t>
  </si>
  <si>
    <t>Hammersmith &amp; Fulham</t>
  </si>
  <si>
    <t>Kensington &amp; Chelsea</t>
  </si>
  <si>
    <t>Weymouth &amp; Portland</t>
  </si>
  <si>
    <t>Brighton &amp; Hove</t>
  </si>
  <si>
    <t>Basingstoke &amp; Deane</t>
  </si>
  <si>
    <t>Tonbridge &amp; Malling</t>
  </si>
  <si>
    <t>Hinckley &amp; Bosworth</t>
  </si>
  <si>
    <t>Oadby &amp; Wigston</t>
  </si>
  <si>
    <t>King's Lynn &amp; West Norfolk</t>
  </si>
  <si>
    <t>Redcar &amp; Cleveland</t>
  </si>
  <si>
    <t>Newark &amp; Sherwood</t>
  </si>
  <si>
    <t>Telford &amp; Wrekin</t>
  </si>
  <si>
    <t>Bath &amp; North East Somerset</t>
  </si>
  <si>
    <t>Epsom &amp; Ewell</t>
  </si>
  <si>
    <t>Nuneaton &amp; Bedworth</t>
  </si>
  <si>
    <t>Argyll &amp; Bute</t>
  </si>
  <si>
    <t>Dumfries &amp; Galloway</t>
  </si>
  <si>
    <t>Perth &amp; Kinross</t>
  </si>
  <si>
    <t>Newry &amp; Mourne</t>
  </si>
  <si>
    <t>00AA</t>
  </si>
  <si>
    <t>E09000001</t>
  </si>
  <si>
    <t>00AB</t>
  </si>
  <si>
    <t>E09000002</t>
  </si>
  <si>
    <t>00AC</t>
  </si>
  <si>
    <t>E09000003</t>
  </si>
  <si>
    <t>00AD</t>
  </si>
  <si>
    <t>E09000004</t>
  </si>
  <si>
    <t>00AE</t>
  </si>
  <si>
    <t>E09000005</t>
  </si>
  <si>
    <t>00AF</t>
  </si>
  <si>
    <t>E09000006</t>
  </si>
  <si>
    <t>00AG</t>
  </si>
  <si>
    <t>E09000007</t>
  </si>
  <si>
    <t>00AH</t>
  </si>
  <si>
    <t>E09000008</t>
  </si>
  <si>
    <t>00AJ</t>
  </si>
  <si>
    <t>E09000009</t>
  </si>
  <si>
    <t>00AK</t>
  </si>
  <si>
    <t>E09000010</t>
  </si>
  <si>
    <t>00AL</t>
  </si>
  <si>
    <t>E09000011</t>
  </si>
  <si>
    <t>00AM</t>
  </si>
  <si>
    <t>E09000012</t>
  </si>
  <si>
    <t>00AN</t>
  </si>
  <si>
    <t>E09000013</t>
  </si>
  <si>
    <t>00AP</t>
  </si>
  <si>
    <t>E09000014</t>
  </si>
  <si>
    <t>00AQ</t>
  </si>
  <si>
    <t>E09000015</t>
  </si>
  <si>
    <t>00AR</t>
  </si>
  <si>
    <t>E09000016</t>
  </si>
  <si>
    <t>00AS</t>
  </si>
  <si>
    <t>E09000017</t>
  </si>
  <si>
    <t>00AT</t>
  </si>
  <si>
    <t>E09000018</t>
  </si>
  <si>
    <t>00AU</t>
  </si>
  <si>
    <t>E09000019</t>
  </si>
  <si>
    <t>00AW</t>
  </si>
  <si>
    <t>E09000020</t>
  </si>
  <si>
    <t>00AX</t>
  </si>
  <si>
    <t>E09000021</t>
  </si>
  <si>
    <t>00AY</t>
  </si>
  <si>
    <t>E09000022</t>
  </si>
  <si>
    <t>00AZ</t>
  </si>
  <si>
    <t>E09000023</t>
  </si>
  <si>
    <t>00BA</t>
  </si>
  <si>
    <t>E09000024</t>
  </si>
  <si>
    <t>00BB</t>
  </si>
  <si>
    <t>E09000025</t>
  </si>
  <si>
    <t>00BC</t>
  </si>
  <si>
    <t>E09000026</t>
  </si>
  <si>
    <t>00BD</t>
  </si>
  <si>
    <t>E09000027</t>
  </si>
  <si>
    <t>00BE</t>
  </si>
  <si>
    <t>E09000028</t>
  </si>
  <si>
    <t>00BF</t>
  </si>
  <si>
    <t>E09000029</t>
  </si>
  <si>
    <t>00BG</t>
  </si>
  <si>
    <t>E09000030</t>
  </si>
  <si>
    <t>00BH</t>
  </si>
  <si>
    <t>E09000031</t>
  </si>
  <si>
    <t>00BJ</t>
  </si>
  <si>
    <t>E09000032</t>
  </si>
  <si>
    <t>00BK</t>
  </si>
  <si>
    <t>E09000033</t>
  </si>
  <si>
    <t>00BL</t>
  </si>
  <si>
    <t>E08000001</t>
  </si>
  <si>
    <t>00BM</t>
  </si>
  <si>
    <t>E08000002</t>
  </si>
  <si>
    <t>00BN</t>
  </si>
  <si>
    <t>E08000003</t>
  </si>
  <si>
    <t>00BP</t>
  </si>
  <si>
    <t>E08000004</t>
  </si>
  <si>
    <t>00BQ</t>
  </si>
  <si>
    <t>E08000005</t>
  </si>
  <si>
    <t>00BR</t>
  </si>
  <si>
    <t>E08000006</t>
  </si>
  <si>
    <t>00BS</t>
  </si>
  <si>
    <t>E08000007</t>
  </si>
  <si>
    <t>00BT</t>
  </si>
  <si>
    <t>E08000008</t>
  </si>
  <si>
    <t>00BU</t>
  </si>
  <si>
    <t>E08000009</t>
  </si>
  <si>
    <t>00BW</t>
  </si>
  <si>
    <t>E08000010</t>
  </si>
  <si>
    <t>00BX</t>
  </si>
  <si>
    <t>E08000011</t>
  </si>
  <si>
    <t>00BY</t>
  </si>
  <si>
    <t>E08000012</t>
  </si>
  <si>
    <t>00BZ</t>
  </si>
  <si>
    <t>E08000013</t>
  </si>
  <si>
    <t>St Helens</t>
  </si>
  <si>
    <t>00CA</t>
  </si>
  <si>
    <t>E08000014</t>
  </si>
  <si>
    <t>00CB</t>
  </si>
  <si>
    <t>E08000015</t>
  </si>
  <si>
    <t>00CC</t>
  </si>
  <si>
    <t>E08000016</t>
  </si>
  <si>
    <t>00CE</t>
  </si>
  <si>
    <t>E08000017</t>
  </si>
  <si>
    <t>00CF</t>
  </si>
  <si>
    <t>E08000018</t>
  </si>
  <si>
    <t>00CG</t>
  </si>
  <si>
    <t>E08000019</t>
  </si>
  <si>
    <t>00CH</t>
  </si>
  <si>
    <t>E08000020</t>
  </si>
  <si>
    <t>00CJ</t>
  </si>
  <si>
    <t>E08000021</t>
  </si>
  <si>
    <t>00CK</t>
  </si>
  <si>
    <t>E08000022</t>
  </si>
  <si>
    <t>00CL</t>
  </si>
  <si>
    <t>E08000023</t>
  </si>
  <si>
    <t>00CM</t>
  </si>
  <si>
    <t>E08000024</t>
  </si>
  <si>
    <t>00CN</t>
  </si>
  <si>
    <t>E08000025</t>
  </si>
  <si>
    <t>00CQ</t>
  </si>
  <si>
    <t>E08000026</t>
  </si>
  <si>
    <t>00CR</t>
  </si>
  <si>
    <t>E08000027</t>
  </si>
  <si>
    <t>00CS</t>
  </si>
  <si>
    <t>E08000028</t>
  </si>
  <si>
    <t>00CT</t>
  </si>
  <si>
    <t>E08000029</t>
  </si>
  <si>
    <t>00CU</t>
  </si>
  <si>
    <t>E08000030</t>
  </si>
  <si>
    <t>00CW</t>
  </si>
  <si>
    <t>E08000031</t>
  </si>
  <si>
    <t>00CX</t>
  </si>
  <si>
    <t>E08000032</t>
  </si>
  <si>
    <t>00CY</t>
  </si>
  <si>
    <t>E08000033</t>
  </si>
  <si>
    <t>00CZ</t>
  </si>
  <si>
    <t>E08000034</t>
  </si>
  <si>
    <t>00DA</t>
  </si>
  <si>
    <t>E08000035</t>
  </si>
  <si>
    <t>00DB</t>
  </si>
  <si>
    <t>E08000036</t>
  </si>
  <si>
    <t>00KB</t>
  </si>
  <si>
    <t>E06000055</t>
  </si>
  <si>
    <t>00KA</t>
  </si>
  <si>
    <t>E06000032</t>
  </si>
  <si>
    <t>Luton</t>
  </si>
  <si>
    <t>00KC</t>
  </si>
  <si>
    <t>E06000056</t>
  </si>
  <si>
    <t>Central Bedfordshire</t>
  </si>
  <si>
    <t>00MA</t>
  </si>
  <si>
    <t>E06000036</t>
  </si>
  <si>
    <t>Bracknell Forest</t>
  </si>
  <si>
    <t>00MC</t>
  </si>
  <si>
    <t>E06000038</t>
  </si>
  <si>
    <t>Reading</t>
  </si>
  <si>
    <t>00MD</t>
  </si>
  <si>
    <t>E06000039</t>
  </si>
  <si>
    <t>00MB</t>
  </si>
  <si>
    <t>E06000037</t>
  </si>
  <si>
    <t>West Berkshire</t>
  </si>
  <si>
    <t>00ME</t>
  </si>
  <si>
    <t>E06000040</t>
  </si>
  <si>
    <t>Windsor &amp; Maidenhead</t>
  </si>
  <si>
    <t>00MF</t>
  </si>
  <si>
    <t>E06000041</t>
  </si>
  <si>
    <t>Wokingham</t>
  </si>
  <si>
    <t>00HB</t>
  </si>
  <si>
    <t>E06000023</t>
  </si>
  <si>
    <t>Bristol</t>
  </si>
  <si>
    <t>11UB</t>
  </si>
  <si>
    <t>E07000004</t>
  </si>
  <si>
    <t>11UC</t>
  </si>
  <si>
    <t>E07000005</t>
  </si>
  <si>
    <t>00MG</t>
  </si>
  <si>
    <t>E06000042</t>
  </si>
  <si>
    <t>Milton Keynes</t>
  </si>
  <si>
    <t>11UE</t>
  </si>
  <si>
    <t>E07000006</t>
  </si>
  <si>
    <t>11UF</t>
  </si>
  <si>
    <t>E07000007</t>
  </si>
  <si>
    <t>12UB</t>
  </si>
  <si>
    <t>E07000008</t>
  </si>
  <si>
    <t>12UC</t>
  </si>
  <si>
    <t>E07000009</t>
  </si>
  <si>
    <t>12UD</t>
  </si>
  <si>
    <t>E07000010</t>
  </si>
  <si>
    <t>12UE</t>
  </si>
  <si>
    <t>E07000011</t>
  </si>
  <si>
    <t>00JA</t>
  </si>
  <si>
    <t>E06000031</t>
  </si>
  <si>
    <t>Peterborough</t>
  </si>
  <si>
    <t>12UG</t>
  </si>
  <si>
    <t>E07000012</t>
  </si>
  <si>
    <t>00EW</t>
  </si>
  <si>
    <t>E06000050</t>
  </si>
  <si>
    <t>Cheshire West &amp; Chester</t>
  </si>
  <si>
    <t>00EQ</t>
  </si>
  <si>
    <t>E06000049</t>
  </si>
  <si>
    <t>Cheshire East</t>
  </si>
  <si>
    <t>00ET</t>
  </si>
  <si>
    <t>E06000006</t>
  </si>
  <si>
    <t>Halton</t>
  </si>
  <si>
    <t>00EU</t>
  </si>
  <si>
    <t>E06000007</t>
  </si>
  <si>
    <t>Warrington</t>
  </si>
  <si>
    <t>00HE</t>
  </si>
  <si>
    <t>E06000052</t>
  </si>
  <si>
    <t>Cornwall</t>
  </si>
  <si>
    <t>00HF</t>
  </si>
  <si>
    <t>E06000053</t>
  </si>
  <si>
    <t>16UB</t>
  </si>
  <si>
    <t>E07000026</t>
  </si>
  <si>
    <t>16UC</t>
  </si>
  <si>
    <t>E07000027</t>
  </si>
  <si>
    <t>16UD</t>
  </si>
  <si>
    <t>E07000028</t>
  </si>
  <si>
    <t>16UE</t>
  </si>
  <si>
    <t>E07000029</t>
  </si>
  <si>
    <t>16UF</t>
  </si>
  <si>
    <t>E07000030</t>
  </si>
  <si>
    <t>16UG</t>
  </si>
  <si>
    <t>E07000031</t>
  </si>
  <si>
    <t>17UB</t>
  </si>
  <si>
    <t>E07000032</t>
  </si>
  <si>
    <t>17UC</t>
  </si>
  <si>
    <t>E07000033</t>
  </si>
  <si>
    <t>17UD</t>
  </si>
  <si>
    <t>E07000034</t>
  </si>
  <si>
    <t>00FK</t>
  </si>
  <si>
    <t>E06000015</t>
  </si>
  <si>
    <t>Derby</t>
  </si>
  <si>
    <t>17UF</t>
  </si>
  <si>
    <t>E07000035</t>
  </si>
  <si>
    <t>17UG</t>
  </si>
  <si>
    <t>E07000036</t>
  </si>
  <si>
    <t>17UH</t>
  </si>
  <si>
    <t>E07000037</t>
  </si>
  <si>
    <t>17UJ</t>
  </si>
  <si>
    <t>E07000038</t>
  </si>
  <si>
    <t>17UK</t>
  </si>
  <si>
    <t>E07000039</t>
  </si>
  <si>
    <t>18UB</t>
  </si>
  <si>
    <t>E07000040</t>
  </si>
  <si>
    <t>18UC</t>
  </si>
  <si>
    <t>E07000041</t>
  </si>
  <si>
    <t>18UD</t>
  </si>
  <si>
    <t>E07000042</t>
  </si>
  <si>
    <t>18UE</t>
  </si>
  <si>
    <t>E07000043</t>
  </si>
  <si>
    <t>00HG</t>
  </si>
  <si>
    <t>E06000026</t>
  </si>
  <si>
    <t>Plymouth</t>
  </si>
  <si>
    <t>18UG</t>
  </si>
  <si>
    <t>E07000044</t>
  </si>
  <si>
    <t>18UH</t>
  </si>
  <si>
    <t>E07000045</t>
  </si>
  <si>
    <t>00HH</t>
  </si>
  <si>
    <t>E06000027</t>
  </si>
  <si>
    <t>18UK</t>
  </si>
  <si>
    <t>E07000046</t>
  </si>
  <si>
    <t>18UL</t>
  </si>
  <si>
    <t>E07000047</t>
  </si>
  <si>
    <t>00HN</t>
  </si>
  <si>
    <t>E06000028</t>
  </si>
  <si>
    <t>Bournemouth</t>
  </si>
  <si>
    <t>19UC</t>
  </si>
  <si>
    <t>E07000048</t>
  </si>
  <si>
    <t>19UD</t>
  </si>
  <si>
    <t>E07000049</t>
  </si>
  <si>
    <t>19UE</t>
  </si>
  <si>
    <t>E07000050</t>
  </si>
  <si>
    <t>00HP</t>
  </si>
  <si>
    <t>E06000029</t>
  </si>
  <si>
    <t>Poole</t>
  </si>
  <si>
    <t>19UG</t>
  </si>
  <si>
    <t>E07000051</t>
  </si>
  <si>
    <t>19UH</t>
  </si>
  <si>
    <t>E07000052</t>
  </si>
  <si>
    <t>19UJ</t>
  </si>
  <si>
    <t>E07000053</t>
  </si>
  <si>
    <t>00EJ</t>
  </si>
  <si>
    <t>E06000047</t>
  </si>
  <si>
    <t>County Durham</t>
  </si>
  <si>
    <t>00EH</t>
  </si>
  <si>
    <t>E06000005</t>
  </si>
  <si>
    <t>Darlington</t>
  </si>
  <si>
    <t>00EB</t>
  </si>
  <si>
    <t>E06000001</t>
  </si>
  <si>
    <t>Hartlepool</t>
  </si>
  <si>
    <t>00EF</t>
  </si>
  <si>
    <t>E06000004</t>
  </si>
  <si>
    <t>Stockton-on-Tees</t>
  </si>
  <si>
    <t>00FB</t>
  </si>
  <si>
    <t>E06000011</t>
  </si>
  <si>
    <t>East Riding of Yorkshire</t>
  </si>
  <si>
    <t>00FA</t>
  </si>
  <si>
    <t>E06000010</t>
  </si>
  <si>
    <t>Kingston upon Hull</t>
  </si>
  <si>
    <t>00ML</t>
  </si>
  <si>
    <t>E06000043</t>
  </si>
  <si>
    <t>21UC</t>
  </si>
  <si>
    <t>E07000061</t>
  </si>
  <si>
    <t>21UD</t>
  </si>
  <si>
    <t>E07000062</t>
  </si>
  <si>
    <t>21UF</t>
  </si>
  <si>
    <t>E07000063</t>
  </si>
  <si>
    <t>21UG</t>
  </si>
  <si>
    <t>E07000064</t>
  </si>
  <si>
    <t>21UH</t>
  </si>
  <si>
    <t>E07000065</t>
  </si>
  <si>
    <t>22UB</t>
  </si>
  <si>
    <t>E07000066</t>
  </si>
  <si>
    <t>22UC</t>
  </si>
  <si>
    <t>E07000067</t>
  </si>
  <si>
    <t>22UD</t>
  </si>
  <si>
    <t>E07000068</t>
  </si>
  <si>
    <t>22UE</t>
  </si>
  <si>
    <t>E07000069</t>
  </si>
  <si>
    <t>22UF</t>
  </si>
  <si>
    <t>E07000070</t>
  </si>
  <si>
    <t>22UG</t>
  </si>
  <si>
    <t>E07000071</t>
  </si>
  <si>
    <t>22UH</t>
  </si>
  <si>
    <t>E07000072</t>
  </si>
  <si>
    <t>22UJ</t>
  </si>
  <si>
    <t>E07000073</t>
  </si>
  <si>
    <t>22UK</t>
  </si>
  <si>
    <t>E07000074</t>
  </si>
  <si>
    <t>22UL</t>
  </si>
  <si>
    <t>E07000075</t>
  </si>
  <si>
    <t>00KF</t>
  </si>
  <si>
    <t>E06000033</t>
  </si>
  <si>
    <t>Southend-on-Sea</t>
  </si>
  <si>
    <t>22UN</t>
  </si>
  <si>
    <t>E07000076</t>
  </si>
  <si>
    <t>00KG</t>
  </si>
  <si>
    <t>E06000034</t>
  </si>
  <si>
    <t>Thurrock</t>
  </si>
  <si>
    <t>22UQ</t>
  </si>
  <si>
    <t>E07000077</t>
  </si>
  <si>
    <t>23UB</t>
  </si>
  <si>
    <t>E07000078</t>
  </si>
  <si>
    <t>23UC</t>
  </si>
  <si>
    <t>E07000079</t>
  </si>
  <si>
    <t>23UD</t>
  </si>
  <si>
    <t>E07000080</t>
  </si>
  <si>
    <t>23UE</t>
  </si>
  <si>
    <t>E07000081</t>
  </si>
  <si>
    <t>00HD</t>
  </si>
  <si>
    <t>E06000025</t>
  </si>
  <si>
    <t>South Gloucestershire</t>
  </si>
  <si>
    <t>23UF</t>
  </si>
  <si>
    <t>E07000082</t>
  </si>
  <si>
    <t>23UG</t>
  </si>
  <si>
    <t>E07000083</t>
  </si>
  <si>
    <t>24UB</t>
  </si>
  <si>
    <t>E07000084</t>
  </si>
  <si>
    <t>24UC</t>
  </si>
  <si>
    <t>E07000085</t>
  </si>
  <si>
    <t>24UD</t>
  </si>
  <si>
    <t>E07000086</t>
  </si>
  <si>
    <t>24UE</t>
  </si>
  <si>
    <t>E07000087</t>
  </si>
  <si>
    <t>24UF</t>
  </si>
  <si>
    <t>E07000088</t>
  </si>
  <si>
    <t>24UG</t>
  </si>
  <si>
    <t>E07000089</t>
  </si>
  <si>
    <t>24UH</t>
  </si>
  <si>
    <t>E07000090</t>
  </si>
  <si>
    <t>24UJ</t>
  </si>
  <si>
    <t>E07000091</t>
  </si>
  <si>
    <t>00MR</t>
  </si>
  <si>
    <t>E06000044</t>
  </si>
  <si>
    <t>Portsmouth</t>
  </si>
  <si>
    <t>24UL</t>
  </si>
  <si>
    <t>E07000092</t>
  </si>
  <si>
    <t>00MS</t>
  </si>
  <si>
    <t>E06000045</t>
  </si>
  <si>
    <t>Southampton</t>
  </si>
  <si>
    <t>24UN</t>
  </si>
  <si>
    <t>E07000093</t>
  </si>
  <si>
    <t>24UP</t>
  </si>
  <si>
    <t>E07000094</t>
  </si>
  <si>
    <t>00GA</t>
  </si>
  <si>
    <t>E06000019</t>
  </si>
  <si>
    <t>Herefordshire</t>
  </si>
  <si>
    <t>26UB</t>
  </si>
  <si>
    <t>E07000095</t>
  </si>
  <si>
    <t>26UC</t>
  </si>
  <si>
    <t>E07000096</t>
  </si>
  <si>
    <t>26UD</t>
  </si>
  <si>
    <t>E07000097</t>
  </si>
  <si>
    <t>26UE</t>
  </si>
  <si>
    <t>E07000098</t>
  </si>
  <si>
    <t>26UF</t>
  </si>
  <si>
    <t>E07000099</t>
  </si>
  <si>
    <t>26UG</t>
  </si>
  <si>
    <t>E07000100</t>
  </si>
  <si>
    <t>St Albans</t>
  </si>
  <si>
    <t>26UH</t>
  </si>
  <si>
    <t>E07000101</t>
  </si>
  <si>
    <t>26UJ</t>
  </si>
  <si>
    <t>E07000102</t>
  </si>
  <si>
    <t>26UK</t>
  </si>
  <si>
    <t>E07000103</t>
  </si>
  <si>
    <t>26UL</t>
  </si>
  <si>
    <t>E07000104</t>
  </si>
  <si>
    <t>29UB</t>
  </si>
  <si>
    <t>E07000105</t>
  </si>
  <si>
    <t>29UC</t>
  </si>
  <si>
    <t>E07000106</t>
  </si>
  <si>
    <t>29UD</t>
  </si>
  <si>
    <t>E07000107</t>
  </si>
  <si>
    <t>29UE</t>
  </si>
  <si>
    <t>E07000108</t>
  </si>
  <si>
    <t>29UG</t>
  </si>
  <si>
    <t>E07000109</t>
  </si>
  <si>
    <t>29UH</t>
  </si>
  <si>
    <t>E07000110</t>
  </si>
  <si>
    <t>00LC</t>
  </si>
  <si>
    <t>E06000035</t>
  </si>
  <si>
    <t>Medway</t>
  </si>
  <si>
    <t>29UK</t>
  </si>
  <si>
    <t>E07000111</t>
  </si>
  <si>
    <t>29UL</t>
  </si>
  <si>
    <t>E07000112</t>
  </si>
  <si>
    <t>29UM</t>
  </si>
  <si>
    <t>E07000113</t>
  </si>
  <si>
    <t>29UN</t>
  </si>
  <si>
    <t>E07000114</t>
  </si>
  <si>
    <t>29UP</t>
  </si>
  <si>
    <t>E07000115</t>
  </si>
  <si>
    <t>29UQ</t>
  </si>
  <si>
    <t>E07000116</t>
  </si>
  <si>
    <t>00EX</t>
  </si>
  <si>
    <t>E06000008</t>
  </si>
  <si>
    <t>00EY</t>
  </si>
  <si>
    <t>E06000009</t>
  </si>
  <si>
    <t>Blackpool</t>
  </si>
  <si>
    <t>30UD</t>
  </si>
  <si>
    <t>E07000117</t>
  </si>
  <si>
    <t>30UE</t>
  </si>
  <si>
    <t>E07000118</t>
  </si>
  <si>
    <t>30UF</t>
  </si>
  <si>
    <t>E07000119</t>
  </si>
  <si>
    <t>30UG</t>
  </si>
  <si>
    <t>E07000120</t>
  </si>
  <si>
    <t>30UH</t>
  </si>
  <si>
    <t>E07000121</t>
  </si>
  <si>
    <t>30UJ</t>
  </si>
  <si>
    <t>E07000122</t>
  </si>
  <si>
    <t>30UK</t>
  </si>
  <si>
    <t>E07000123</t>
  </si>
  <si>
    <t>30UL</t>
  </si>
  <si>
    <t>E07000124</t>
  </si>
  <si>
    <t>30UM</t>
  </si>
  <si>
    <t>E07000125</t>
  </si>
  <si>
    <t>30UN</t>
  </si>
  <si>
    <t>E07000126</t>
  </si>
  <si>
    <t>30UP</t>
  </si>
  <si>
    <t>E07000127</t>
  </si>
  <si>
    <t>30UQ</t>
  </si>
  <si>
    <t>E07000128</t>
  </si>
  <si>
    <t>31UB</t>
  </si>
  <si>
    <t>E07000129</t>
  </si>
  <si>
    <t>31UC</t>
  </si>
  <si>
    <t>E07000130</t>
  </si>
  <si>
    <t>31UD</t>
  </si>
  <si>
    <t>E07000131</t>
  </si>
  <si>
    <t>31UE</t>
  </si>
  <si>
    <t>E07000132</t>
  </si>
  <si>
    <t>00FN</t>
  </si>
  <si>
    <t>E06000016</t>
  </si>
  <si>
    <t>31UG</t>
  </si>
  <si>
    <t>E07000133</t>
  </si>
  <si>
    <t>31UH</t>
  </si>
  <si>
    <t>E07000134</t>
  </si>
  <si>
    <t>31UJ</t>
  </si>
  <si>
    <t>E07000135</t>
  </si>
  <si>
    <t>32UB</t>
  </si>
  <si>
    <t>E07000136</t>
  </si>
  <si>
    <t>32UC</t>
  </si>
  <si>
    <t>E07000137</t>
  </si>
  <si>
    <t>32UD</t>
  </si>
  <si>
    <t>E07000138</t>
  </si>
  <si>
    <t>00FC</t>
  </si>
  <si>
    <t>E06000012</t>
  </si>
  <si>
    <t>32UE</t>
  </si>
  <si>
    <t>E07000139</t>
  </si>
  <si>
    <t>00FD</t>
  </si>
  <si>
    <t>E06000013</t>
  </si>
  <si>
    <t>32UF</t>
  </si>
  <si>
    <t>E07000140</t>
  </si>
  <si>
    <t>32UG</t>
  </si>
  <si>
    <t>E07000141</t>
  </si>
  <si>
    <t>32UH</t>
  </si>
  <si>
    <t>E07000142</t>
  </si>
  <si>
    <t>33UB</t>
  </si>
  <si>
    <t>E07000143</t>
  </si>
  <si>
    <t>33UC</t>
  </si>
  <si>
    <t>E07000144</t>
  </si>
  <si>
    <t>33UD</t>
  </si>
  <si>
    <t>E07000145</t>
  </si>
  <si>
    <t>33UE</t>
  </si>
  <si>
    <t>E07000146</t>
  </si>
  <si>
    <t>33UF</t>
  </si>
  <si>
    <t>E07000147</t>
  </si>
  <si>
    <t>33UG</t>
  </si>
  <si>
    <t>E07000148</t>
  </si>
  <si>
    <t>33UH</t>
  </si>
  <si>
    <t>E07000149</t>
  </si>
  <si>
    <t>34UB</t>
  </si>
  <si>
    <t>E07000150</t>
  </si>
  <si>
    <t>34UC</t>
  </si>
  <si>
    <t>E07000151</t>
  </si>
  <si>
    <t>34UD</t>
  </si>
  <si>
    <t>E07000152</t>
  </si>
  <si>
    <t>34UE</t>
  </si>
  <si>
    <t>E07000153</t>
  </si>
  <si>
    <t>34UF</t>
  </si>
  <si>
    <t>E07000154</t>
  </si>
  <si>
    <t>34UG</t>
  </si>
  <si>
    <t>E07000155</t>
  </si>
  <si>
    <t>34UH</t>
  </si>
  <si>
    <t>E07000156</t>
  </si>
  <si>
    <t>00EM</t>
  </si>
  <si>
    <t>E06000048</t>
  </si>
  <si>
    <t>Northumberland</t>
  </si>
  <si>
    <t>36UB</t>
  </si>
  <si>
    <t>E07000163</t>
  </si>
  <si>
    <t>36UC</t>
  </si>
  <si>
    <t>E07000164</t>
  </si>
  <si>
    <t>36UD</t>
  </si>
  <si>
    <t>E07000165</t>
  </si>
  <si>
    <t>00EC</t>
  </si>
  <si>
    <t>E06000002</t>
  </si>
  <si>
    <t>Middlesbrough</t>
  </si>
  <si>
    <t>00EE</t>
  </si>
  <si>
    <t>E06000003</t>
  </si>
  <si>
    <t>36UE</t>
  </si>
  <si>
    <t>E07000166</t>
  </si>
  <si>
    <t>36UF</t>
  </si>
  <si>
    <t>E07000167</t>
  </si>
  <si>
    <t>36UG</t>
  </si>
  <si>
    <t>E07000168</t>
  </si>
  <si>
    <t>36UH</t>
  </si>
  <si>
    <t>E07000169</t>
  </si>
  <si>
    <t>00FF</t>
  </si>
  <si>
    <t>E06000014</t>
  </si>
  <si>
    <t>37UB</t>
  </si>
  <si>
    <t>E07000170</t>
  </si>
  <si>
    <t>37UC</t>
  </si>
  <si>
    <t>E07000171</t>
  </si>
  <si>
    <t>37UD</t>
  </si>
  <si>
    <t>E07000172</t>
  </si>
  <si>
    <t>37UE</t>
  </si>
  <si>
    <t>E07000173</t>
  </si>
  <si>
    <t>37UF</t>
  </si>
  <si>
    <t>E07000174</t>
  </si>
  <si>
    <t>37UG</t>
  </si>
  <si>
    <t>E07000175</t>
  </si>
  <si>
    <t>00FY</t>
  </si>
  <si>
    <t>E06000018</t>
  </si>
  <si>
    <t>37UJ</t>
  </si>
  <si>
    <t>E07000176</t>
  </si>
  <si>
    <t>38UB</t>
  </si>
  <si>
    <t>E07000177</t>
  </si>
  <si>
    <t>38UC</t>
  </si>
  <si>
    <t>E07000178</t>
  </si>
  <si>
    <t>38UD</t>
  </si>
  <si>
    <t>E07000179</t>
  </si>
  <si>
    <t>38UE</t>
  </si>
  <si>
    <t>E07000180</t>
  </si>
  <si>
    <t>38UF</t>
  </si>
  <si>
    <t>E07000181</t>
  </si>
  <si>
    <t>00FP</t>
  </si>
  <si>
    <t>E06000017</t>
  </si>
  <si>
    <t>00GG</t>
  </si>
  <si>
    <t>E06000051</t>
  </si>
  <si>
    <t>Shropshire</t>
  </si>
  <si>
    <t>00GF</t>
  </si>
  <si>
    <t>E06000020</t>
  </si>
  <si>
    <t>00HA</t>
  </si>
  <si>
    <t>E06000022</t>
  </si>
  <si>
    <t>40UB</t>
  </si>
  <si>
    <t>E07000187</t>
  </si>
  <si>
    <t>00HC</t>
  </si>
  <si>
    <t>E06000024</t>
  </si>
  <si>
    <t>40UC</t>
  </si>
  <si>
    <t>E07000188</t>
  </si>
  <si>
    <t>40UD</t>
  </si>
  <si>
    <t>E07000189</t>
  </si>
  <si>
    <t>40UE</t>
  </si>
  <si>
    <t>E07000190</t>
  </si>
  <si>
    <t>40UF</t>
  </si>
  <si>
    <t>E07000191</t>
  </si>
  <si>
    <t>41UB</t>
  </si>
  <si>
    <t>E07000192</t>
  </si>
  <si>
    <t>41UC</t>
  </si>
  <si>
    <t>E07000193</t>
  </si>
  <si>
    <t>41UD</t>
  </si>
  <si>
    <t>E07000194</t>
  </si>
  <si>
    <t>41UE</t>
  </si>
  <si>
    <t>E07000195</t>
  </si>
  <si>
    <t>Newcastle-under-Lyme</t>
  </si>
  <si>
    <t>41UF</t>
  </si>
  <si>
    <t>E07000196</t>
  </si>
  <si>
    <t>41UG</t>
  </si>
  <si>
    <t>E07000197</t>
  </si>
  <si>
    <t>41UH</t>
  </si>
  <si>
    <t>E07000198</t>
  </si>
  <si>
    <t>00GL</t>
  </si>
  <si>
    <t>E06000021</t>
  </si>
  <si>
    <t>41UK</t>
  </si>
  <si>
    <t>E07000199</t>
  </si>
  <si>
    <t>42UB</t>
  </si>
  <si>
    <t>E07000200</t>
  </si>
  <si>
    <t>42UC</t>
  </si>
  <si>
    <t>E07000201</t>
  </si>
  <si>
    <t>42UD</t>
  </si>
  <si>
    <t>E07000202</t>
  </si>
  <si>
    <t>42UE</t>
  </si>
  <si>
    <t>E07000203</t>
  </si>
  <si>
    <t>42UF</t>
  </si>
  <si>
    <t>E07000204</t>
  </si>
  <si>
    <t>St Edmundsbury</t>
  </si>
  <si>
    <t>42UG</t>
  </si>
  <si>
    <t>E07000205</t>
  </si>
  <si>
    <t>42UH</t>
  </si>
  <si>
    <t>E07000206</t>
  </si>
  <si>
    <t>43UB</t>
  </si>
  <si>
    <t>E07000207</t>
  </si>
  <si>
    <t>43UC</t>
  </si>
  <si>
    <t>E07000208</t>
  </si>
  <si>
    <t>43UD</t>
  </si>
  <si>
    <t>E07000209</t>
  </si>
  <si>
    <t>43UE</t>
  </si>
  <si>
    <t>E07000210</t>
  </si>
  <si>
    <t>43UF</t>
  </si>
  <si>
    <t>E07000211</t>
  </si>
  <si>
    <t>Reigate &amp; Banstead</t>
  </si>
  <si>
    <t>43UG</t>
  </si>
  <si>
    <t>E07000212</t>
  </si>
  <si>
    <t>43UH</t>
  </si>
  <si>
    <t>E07000213</t>
  </si>
  <si>
    <t>43UJ</t>
  </si>
  <si>
    <t>E07000214</t>
  </si>
  <si>
    <t>43UK</t>
  </si>
  <si>
    <t>E07000215</t>
  </si>
  <si>
    <t>43UL</t>
  </si>
  <si>
    <t>E07000216</t>
  </si>
  <si>
    <t>43UM</t>
  </si>
  <si>
    <t>E07000217</t>
  </si>
  <si>
    <t>44UB</t>
  </si>
  <si>
    <t>E07000218</t>
  </si>
  <si>
    <t>44UC</t>
  </si>
  <si>
    <t>E07000219</t>
  </si>
  <si>
    <t>44UD</t>
  </si>
  <si>
    <t>E07000220</t>
  </si>
  <si>
    <t>44UE</t>
  </si>
  <si>
    <t>E07000221</t>
  </si>
  <si>
    <t>44UF</t>
  </si>
  <si>
    <t>E07000222</t>
  </si>
  <si>
    <t>45UB</t>
  </si>
  <si>
    <t>E07000223</t>
  </si>
  <si>
    <t>45UC</t>
  </si>
  <si>
    <t>E07000224</t>
  </si>
  <si>
    <t>45UD</t>
  </si>
  <si>
    <t>E07000225</t>
  </si>
  <si>
    <t>45UE</t>
  </si>
  <si>
    <t>E07000226</t>
  </si>
  <si>
    <t>45UF</t>
  </si>
  <si>
    <t>E07000227</t>
  </si>
  <si>
    <t>45UG</t>
  </si>
  <si>
    <t>E07000228</t>
  </si>
  <si>
    <t>45UH</t>
  </si>
  <si>
    <t>E07000229</t>
  </si>
  <si>
    <t>00MW</t>
  </si>
  <si>
    <t>E06000046</t>
  </si>
  <si>
    <t>00HY</t>
  </si>
  <si>
    <t>E06000054</t>
  </si>
  <si>
    <t>Wiltshire</t>
  </si>
  <si>
    <t>00HX</t>
  </si>
  <si>
    <t>E06000030</t>
  </si>
  <si>
    <t>47UB</t>
  </si>
  <si>
    <t>E07000234</t>
  </si>
  <si>
    <t>47UC</t>
  </si>
  <si>
    <t>E07000235</t>
  </si>
  <si>
    <t>47UD</t>
  </si>
  <si>
    <t>E07000236</t>
  </si>
  <si>
    <t>47UE</t>
  </si>
  <si>
    <t>E07000237</t>
  </si>
  <si>
    <t>47UF</t>
  </si>
  <si>
    <t>E07000238</t>
  </si>
  <si>
    <t>47UG</t>
  </si>
  <si>
    <t>E07000239</t>
  </si>
  <si>
    <t>W06000001</t>
  </si>
  <si>
    <t>00NA</t>
  </si>
  <si>
    <t>W06000002</t>
  </si>
  <si>
    <t>00NC</t>
  </si>
  <si>
    <t>W06000003</t>
  </si>
  <si>
    <t>00NE</t>
  </si>
  <si>
    <t>W06000004</t>
  </si>
  <si>
    <t>00NG</t>
  </si>
  <si>
    <t>W06000005</t>
  </si>
  <si>
    <t>00NJ</t>
  </si>
  <si>
    <t>W06000006</t>
  </si>
  <si>
    <t>00NL</t>
  </si>
  <si>
    <t>W06000023</t>
  </si>
  <si>
    <t>00NN</t>
  </si>
  <si>
    <t>W06000008</t>
  </si>
  <si>
    <t>00NQ</t>
  </si>
  <si>
    <t>W06000009</t>
  </si>
  <si>
    <t>00NS</t>
  </si>
  <si>
    <t>W06000010</t>
  </si>
  <si>
    <t>00NU</t>
  </si>
  <si>
    <t>W06000011</t>
  </si>
  <si>
    <t>00NX</t>
  </si>
  <si>
    <t>W06000012</t>
  </si>
  <si>
    <t>00NZ</t>
  </si>
  <si>
    <t>W06000013</t>
  </si>
  <si>
    <t>00PB</t>
  </si>
  <si>
    <t>W06000014</t>
  </si>
  <si>
    <t>00PD</t>
  </si>
  <si>
    <t>The Vale of Glamorgan</t>
  </si>
  <si>
    <t>W06000016</t>
  </si>
  <si>
    <t>00PF</t>
  </si>
  <si>
    <t>Rhondda Cynon Taf</t>
  </si>
  <si>
    <t>W06000024</t>
  </si>
  <si>
    <t>00PH</t>
  </si>
  <si>
    <t>W06000018</t>
  </si>
  <si>
    <t>00PK</t>
  </si>
  <si>
    <t>W06000019</t>
  </si>
  <si>
    <t>00PL</t>
  </si>
  <si>
    <t>W06000020</t>
  </si>
  <si>
    <t>00PM</t>
  </si>
  <si>
    <t>W06000021</t>
  </si>
  <si>
    <t>00PP</t>
  </si>
  <si>
    <t>W06000022</t>
  </si>
  <si>
    <t>00PR</t>
  </si>
  <si>
    <t>W06000015</t>
  </si>
  <si>
    <t>00PT</t>
  </si>
  <si>
    <t>95T</t>
  </si>
  <si>
    <t>95AA</t>
  </si>
  <si>
    <t>95X</t>
  </si>
  <si>
    <t>95BB</t>
  </si>
  <si>
    <t>95O</t>
  </si>
  <si>
    <t>95CC</t>
  </si>
  <si>
    <t>95G</t>
  </si>
  <si>
    <t>95DD</t>
  </si>
  <si>
    <t>95D</t>
  </si>
  <si>
    <t>95EE</t>
  </si>
  <si>
    <t>95Q</t>
  </si>
  <si>
    <t>95FF</t>
  </si>
  <si>
    <t>95Z</t>
  </si>
  <si>
    <t>95GG</t>
  </si>
  <si>
    <t>95V</t>
  </si>
  <si>
    <t>95HH</t>
  </si>
  <si>
    <t>95Y</t>
  </si>
  <si>
    <t>95II</t>
  </si>
  <si>
    <t>95C</t>
  </si>
  <si>
    <t>95JJ</t>
  </si>
  <si>
    <t>95I</t>
  </si>
  <si>
    <t>95KK</t>
  </si>
  <si>
    <t>95N</t>
  </si>
  <si>
    <t>95LL</t>
  </si>
  <si>
    <t>95A</t>
  </si>
  <si>
    <t>95MM</t>
  </si>
  <si>
    <t>95R</t>
  </si>
  <si>
    <t>95NN</t>
  </si>
  <si>
    <t>95M</t>
  </si>
  <si>
    <t>95OO</t>
  </si>
  <si>
    <t>95L</t>
  </si>
  <si>
    <t>95PP</t>
  </si>
  <si>
    <t>95F</t>
  </si>
  <si>
    <t>95QQ</t>
  </si>
  <si>
    <t>95B</t>
  </si>
  <si>
    <t>95RR</t>
  </si>
  <si>
    <t>95S</t>
  </si>
  <si>
    <t>95SS</t>
  </si>
  <si>
    <t>95H</t>
  </si>
  <si>
    <t>95TT</t>
  </si>
  <si>
    <t>95E</t>
  </si>
  <si>
    <t>95UU</t>
  </si>
  <si>
    <t>95P</t>
  </si>
  <si>
    <t>95VV</t>
  </si>
  <si>
    <t>95U</t>
  </si>
  <si>
    <t>95WW</t>
  </si>
  <si>
    <t>95W</t>
  </si>
  <si>
    <t>95XX</t>
  </si>
  <si>
    <t>95K</t>
  </si>
  <si>
    <t>95YY</t>
  </si>
  <si>
    <t>95J</t>
  </si>
  <si>
    <t>95ZZ</t>
  </si>
  <si>
    <t>S12000033</t>
  </si>
  <si>
    <t>QA</t>
  </si>
  <si>
    <t>Aberdeen</t>
  </si>
  <si>
    <t>S12000034</t>
  </si>
  <si>
    <t>QB</t>
  </si>
  <si>
    <t>S12000041</t>
  </si>
  <si>
    <t>QC</t>
  </si>
  <si>
    <t>S12000035</t>
  </si>
  <si>
    <t>QD</t>
  </si>
  <si>
    <t>S12000026</t>
  </si>
  <si>
    <t>QE</t>
  </si>
  <si>
    <t>S12000005</t>
  </si>
  <si>
    <t>QF</t>
  </si>
  <si>
    <t>S12000039</t>
  </si>
  <si>
    <t>QG</t>
  </si>
  <si>
    <t>S12000006</t>
  </si>
  <si>
    <t>QH</t>
  </si>
  <si>
    <t>S12000042</t>
  </si>
  <si>
    <t>QJ</t>
  </si>
  <si>
    <t>S12000008</t>
  </si>
  <si>
    <t>QK</t>
  </si>
  <si>
    <t>S12000009</t>
  </si>
  <si>
    <t>QL</t>
  </si>
  <si>
    <t>S12000010</t>
  </si>
  <si>
    <t>QM</t>
  </si>
  <si>
    <t>S12000011</t>
  </si>
  <si>
    <t>QN</t>
  </si>
  <si>
    <t>S12000036</t>
  </si>
  <si>
    <t>QP</t>
  </si>
  <si>
    <t>S12000014</t>
  </si>
  <si>
    <t>QQ</t>
  </si>
  <si>
    <t>S12000015</t>
  </si>
  <si>
    <t>QR</t>
  </si>
  <si>
    <t>S12000043</t>
  </si>
  <si>
    <t>QS</t>
  </si>
  <si>
    <t>Glasgow</t>
  </si>
  <si>
    <t>S12000017</t>
  </si>
  <si>
    <t>QT</t>
  </si>
  <si>
    <t>S12000018</t>
  </si>
  <si>
    <t>QU</t>
  </si>
  <si>
    <t>S12000019</t>
  </si>
  <si>
    <t>QW</t>
  </si>
  <si>
    <t>S12000020</t>
  </si>
  <si>
    <t>QX</t>
  </si>
  <si>
    <t>S12000021</t>
  </si>
  <si>
    <t>QY</t>
  </si>
  <si>
    <t>S12000044</t>
  </si>
  <si>
    <t>QZ</t>
  </si>
  <si>
    <t>S12000023</t>
  </si>
  <si>
    <t>RA</t>
  </si>
  <si>
    <t>S12000024</t>
  </si>
  <si>
    <t>RB</t>
  </si>
  <si>
    <t>S12000038</t>
  </si>
  <si>
    <t>RC</t>
  </si>
  <si>
    <t>S12000027</t>
  </si>
  <si>
    <t>RD</t>
  </si>
  <si>
    <t>S12000028</t>
  </si>
  <si>
    <t>RE</t>
  </si>
  <si>
    <t>S12000029</t>
  </si>
  <si>
    <t>RF</t>
  </si>
  <si>
    <t>S12000030</t>
  </si>
  <si>
    <t>RG</t>
  </si>
  <si>
    <t>S12000040</t>
  </si>
  <si>
    <t>RH</t>
  </si>
  <si>
    <t>S12000013</t>
  </si>
  <si>
    <t>RJ</t>
  </si>
  <si>
    <t>Class</t>
  </si>
  <si>
    <t>COUNTRY</t>
  </si>
  <si>
    <t>NEWCODE</t>
  </si>
  <si>
    <t>LA2009</t>
  </si>
  <si>
    <t>NAME2009</t>
  </si>
  <si>
    <t>Dundee</t>
  </si>
  <si>
    <t>L4 London Suburbs</t>
  </si>
  <si>
    <t>La2009</t>
  </si>
  <si>
    <t>Newcode</t>
  </si>
  <si>
    <t>Name2009</t>
  </si>
  <si>
    <t>Name2001</t>
  </si>
  <si>
    <t>09UD</t>
  </si>
  <si>
    <t>09UC</t>
  </si>
  <si>
    <t>Mid Bedfordshire</t>
  </si>
  <si>
    <t>09UE</t>
  </si>
  <si>
    <t>South Bedfordshire</t>
  </si>
  <si>
    <t>13UB</t>
  </si>
  <si>
    <t>Chester</t>
  </si>
  <si>
    <t>13UC</t>
  </si>
  <si>
    <t>Congleton</t>
  </si>
  <si>
    <t>13UD</t>
  </si>
  <si>
    <t>Crewe &amp; Nantwich</t>
  </si>
  <si>
    <t>13UE</t>
  </si>
  <si>
    <t>Ellesmere Port &amp; Neston</t>
  </si>
  <si>
    <t>13UG</t>
  </si>
  <si>
    <t>Macclesfield</t>
  </si>
  <si>
    <t>13UH</t>
  </si>
  <si>
    <t>Vale Royal</t>
  </si>
  <si>
    <t>15UB</t>
  </si>
  <si>
    <t>Caradon</t>
  </si>
  <si>
    <t>15UC</t>
  </si>
  <si>
    <t>Carrick</t>
  </si>
  <si>
    <t>15UD</t>
  </si>
  <si>
    <t>Kerrier</t>
  </si>
  <si>
    <t>15UE</t>
  </si>
  <si>
    <t>North Cornwall</t>
  </si>
  <si>
    <t>15UF</t>
  </si>
  <si>
    <t>Penwith</t>
  </si>
  <si>
    <t>15UG</t>
  </si>
  <si>
    <t>Restormel</t>
  </si>
  <si>
    <t>15UH</t>
  </si>
  <si>
    <t>20UB</t>
  </si>
  <si>
    <t>Chester-le-Street</t>
  </si>
  <si>
    <t>20UD</t>
  </si>
  <si>
    <t>Derwentside</t>
  </si>
  <si>
    <t>20UE</t>
  </si>
  <si>
    <t>Durham</t>
  </si>
  <si>
    <t>20UF</t>
  </si>
  <si>
    <t>Easington</t>
  </si>
  <si>
    <t>20UG</t>
  </si>
  <si>
    <t>Sedgefield</t>
  </si>
  <si>
    <t>20UH</t>
  </si>
  <si>
    <t>Teesdale</t>
  </si>
  <si>
    <t>20UJ</t>
  </si>
  <si>
    <t>Wear Valley</t>
  </si>
  <si>
    <t>35UB</t>
  </si>
  <si>
    <t>Alnwick</t>
  </si>
  <si>
    <t>35UC</t>
  </si>
  <si>
    <t>Berwick-upon-Tweed</t>
  </si>
  <si>
    <t>35UD</t>
  </si>
  <si>
    <t>Blyth Valley</t>
  </si>
  <si>
    <t>35UE</t>
  </si>
  <si>
    <t>Castle Morpeth</t>
  </si>
  <si>
    <t>35UF</t>
  </si>
  <si>
    <t>Tynedale</t>
  </si>
  <si>
    <t>35UG</t>
  </si>
  <si>
    <t>Wansbeck</t>
  </si>
  <si>
    <t>39UB</t>
  </si>
  <si>
    <t>Bridgnorth</t>
  </si>
  <si>
    <t>39UC</t>
  </si>
  <si>
    <t>North Shropshire</t>
  </si>
  <si>
    <t>39UD</t>
  </si>
  <si>
    <t>Oswestry</t>
  </si>
  <si>
    <t>39UE</t>
  </si>
  <si>
    <t>Shrewsbury &amp; Atcham</t>
  </si>
  <si>
    <t>39UF</t>
  </si>
  <si>
    <t>South Shropshire</t>
  </si>
  <si>
    <t>46UB</t>
  </si>
  <si>
    <t>Kennet</t>
  </si>
  <si>
    <t>46UC</t>
  </si>
  <si>
    <t>North Wiltshire</t>
  </si>
  <si>
    <t>46UD</t>
  </si>
  <si>
    <t>Salisbury</t>
  </si>
  <si>
    <t>46UF</t>
  </si>
  <si>
    <t>West Wiltshire</t>
  </si>
  <si>
    <t>LA2001</t>
  </si>
  <si>
    <t>A2 Archipelago Core</t>
  </si>
  <si>
    <t>A4 Archipelago Suburbs</t>
  </si>
  <si>
    <t>L6 London Edge</t>
  </si>
  <si>
    <t>A3 Inner Archipelago</t>
  </si>
  <si>
    <t>L5 Outer London</t>
  </si>
  <si>
    <t>Recasting of 2001 LAs to 2009 LAs</t>
  </si>
  <si>
    <t>highlighted where we have made a change due to boundary chnages between censuses</t>
  </si>
  <si>
    <t>2011 All people</t>
  </si>
  <si>
    <t>2001 All people</t>
  </si>
  <si>
    <t>France Born 2011</t>
  </si>
  <si>
    <t>France Born 2001</t>
  </si>
  <si>
    <t>Not UK born 2011</t>
  </si>
  <si>
    <t>Not UK born 2001</t>
  </si>
  <si>
    <t>UK born 2011</t>
  </si>
  <si>
    <t>UK born 2001</t>
  </si>
  <si>
    <t>2011 Age 90+</t>
  </si>
  <si>
    <t>2001 Age 90+</t>
  </si>
  <si>
    <t>USA 2011</t>
  </si>
  <si>
    <t>USA 2001</t>
  </si>
  <si>
    <t>White 2011</t>
  </si>
  <si>
    <t>White 2001</t>
  </si>
  <si>
    <t>Economically active: Self-employed 2011</t>
  </si>
  <si>
    <t>Economically active: Self-employed 2001</t>
  </si>
  <si>
    <t>Full-time: 49 or more hours worked 2011</t>
  </si>
  <si>
    <t>Full-time: 49 or more hours worked 2001</t>
  </si>
  <si>
    <t>No quals/other quals/level unknown age 16-64 2011</t>
  </si>
  <si>
    <t>No quals/other quals/level unknown age 16-64 2001</t>
  </si>
  <si>
    <t>Elementary occupations 2011</t>
  </si>
  <si>
    <t>Elementary occupations 2001</t>
  </si>
  <si>
    <t>K Financial &amp; insurance activities 2011</t>
  </si>
  <si>
    <t>J. Financial intermediation 2001</t>
  </si>
  <si>
    <t>Self-emp Y mean</t>
  </si>
  <si>
    <t>Emp Y mean</t>
  </si>
  <si>
    <t>Pension Y Mean</t>
  </si>
  <si>
    <t>Total Y Mean</t>
  </si>
  <si>
    <t>Economically active: Employee: All 2011</t>
  </si>
  <si>
    <t>Economically inactive: Retired 2011</t>
  </si>
  <si>
    <t>All non benefit income receivers</t>
  </si>
  <si>
    <t>Self-emp Y total</t>
  </si>
  <si>
    <t>Emp Y total</t>
  </si>
  <si>
    <t>Pension Y total</t>
  </si>
  <si>
    <t>Total Y total</t>
  </si>
  <si>
    <t>Economically active: Employee: Part-time 2011</t>
  </si>
  <si>
    <t>Economically active: Employee: Full-time 2011</t>
  </si>
  <si>
    <t>Number of inheritance taxpayers 2010-11</t>
  </si>
  <si>
    <t>Deaths 2011</t>
  </si>
  <si>
    <t>Total rooms 2011</t>
  </si>
  <si>
    <t>Total rooms 2001</t>
  </si>
  <si>
    <t>Breadline poor 2011</t>
  </si>
  <si>
    <t>Breadline poor 2001</t>
  </si>
  <si>
    <t>All hh 2011</t>
  </si>
  <si>
    <t>All hh 2001</t>
  </si>
  <si>
    <t>Private rented 2011</t>
  </si>
  <si>
    <t>Private rented 2001</t>
  </si>
  <si>
    <t>Level 4 and over age 16-64 2011</t>
  </si>
  <si>
    <t>Level 4 and over age 16-64 2001</t>
  </si>
  <si>
    <t xml:space="preserve"> </t>
  </si>
  <si>
    <t>increase</t>
  </si>
  <si>
    <t>Increase</t>
  </si>
  <si>
    <t>%</t>
  </si>
  <si>
    <t>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</si>
</sst>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1" formatCode="_-* #,##0.00_-;\-* #,##0.00_-;_-* &quot;-&quot;??_-;_-@_-"/>
    <numFmt numFmtId="172" formatCode="0.0"/>
    <numFmt numFmtId="173" formatCode="_-* #,##0_-;\-* #,##0_-;_-* &quot;-&quot;??_-;_-@_-"/>
    <numFmt numFmtId="174" formatCode="0.0%"/>
  </numFmts>
  <fonts count="27" x14ac:knownFonts="1">
    <font>
      <sz val="10"/>
      <name val="Arial"/>
    </font>
    <font>
      <sz val="10"/>
      <name val="Arial"/>
    </font>
    <font>
      <sz val="8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Helvetica"/>
    </font>
    <font>
      <sz val="10"/>
      <name val="MS Sans Serif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10"/>
        <bgColor indexed="60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0">
      <protection locked="0"/>
    </xf>
    <xf numFmtId="0" fontId="8" fillId="22" borderId="2" applyNumberFormat="0" applyAlignment="0" applyProtection="0"/>
    <xf numFmtId="0" fontId="7" fillId="23" borderId="3">
      <alignment horizontal="center" vertical="center"/>
      <protection locked="0"/>
    </xf>
    <xf numFmtId="17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24" borderId="0">
      <protection locked="0"/>
    </xf>
    <xf numFmtId="0" fontId="10" fillId="23" borderId="0">
      <alignment vertical="center"/>
      <protection locked="0"/>
    </xf>
    <xf numFmtId="0" fontId="10" fillId="0" borderId="0">
      <protection locked="0"/>
    </xf>
    <xf numFmtId="0" fontId="11" fillId="4" borderId="0" applyNumberFormat="0" applyBorder="0" applyAlignment="0" applyProtection="0"/>
    <xf numFmtId="0" fontId="12" fillId="0" borderId="0">
      <protection locked="0"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0" borderId="7" applyNumberFormat="0" applyFill="0" applyAlignment="0" applyProtection="0"/>
    <xf numFmtId="0" fontId="18" fillId="25" borderId="0" applyNumberFormat="0" applyBorder="0" applyAlignment="0" applyProtection="0"/>
    <xf numFmtId="0" fontId="7" fillId="0" borderId="0"/>
    <xf numFmtId="0" fontId="7" fillId="0" borderId="0"/>
    <xf numFmtId="0" fontId="7" fillId="0" borderId="0">
      <protection locked="0"/>
    </xf>
    <xf numFmtId="0" fontId="7" fillId="0" borderId="0">
      <protection locked="0"/>
    </xf>
    <xf numFmtId="0" fontId="7" fillId="26" borderId="8" applyNumberFormat="0" applyFont="0" applyAlignment="0" applyProtection="0"/>
    <xf numFmtId="0" fontId="7" fillId="26" borderId="8" applyNumberFormat="0" applyFon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9" fontId="1" fillId="0" borderId="0" applyFont="0" applyFill="0" applyBorder="0" applyAlignment="0" applyProtection="0"/>
    <xf numFmtId="0" fontId="7" fillId="23" borderId="10">
      <alignment vertical="center"/>
      <protection locked="0"/>
    </xf>
    <xf numFmtId="0" fontId="7" fillId="23" borderId="10">
      <alignment vertical="center"/>
      <protection locked="0"/>
    </xf>
    <xf numFmtId="0" fontId="7" fillId="21" borderId="0">
      <protection locked="0"/>
    </xf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>
      <protection locked="0"/>
    </xf>
    <xf numFmtId="37" fontId="25" fillId="0" borderId="0"/>
  </cellStyleXfs>
  <cellXfs count="84">
    <xf numFmtId="0" fontId="0" fillId="0" borderId="0" xfId="0"/>
    <xf numFmtId="0" fontId="0" fillId="0" borderId="0" xfId="0" applyFill="1"/>
    <xf numFmtId="1" fontId="7" fillId="0" borderId="0" xfId="0" applyNumberFormat="1" applyFont="1" applyAlignment="1">
      <alignment wrapText="1"/>
    </xf>
    <xf numFmtId="1" fontId="7" fillId="0" borderId="0" xfId="0" applyNumberFormat="1" applyFont="1"/>
    <xf numFmtId="0" fontId="7" fillId="0" borderId="0" xfId="0" applyFont="1"/>
    <xf numFmtId="0" fontId="0" fillId="21" borderId="0" xfId="0" applyFill="1"/>
    <xf numFmtId="1" fontId="1" fillId="0" borderId="0" xfId="0" applyNumberFormat="1" applyFont="1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65" applyFont="1" applyFill="1" applyAlignment="1">
      <alignment wrapText="1"/>
    </xf>
    <xf numFmtId="0" fontId="0" fillId="0" borderId="0" xfId="0" applyFill="1" applyAlignment="1">
      <alignment wrapText="1"/>
    </xf>
    <xf numFmtId="0" fontId="23" fillId="0" borderId="0" xfId="66" applyFont="1" applyBorder="1" applyAlignment="1">
      <alignment wrapText="1"/>
    </xf>
    <xf numFmtId="0" fontId="23" fillId="0" borderId="0" xfId="67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49" fontId="0" fillId="0" borderId="0" xfId="0" applyNumberFormat="1" applyFont="1" applyFill="1" applyBorder="1" applyAlignment="1">
      <alignment wrapText="1"/>
    </xf>
    <xf numFmtId="0" fontId="1" fillId="0" borderId="0" xfId="68" applyFont="1" applyFill="1" applyBorder="1" applyAlignment="1">
      <alignment wrapText="1"/>
    </xf>
    <xf numFmtId="0" fontId="23" fillId="0" borderId="0" xfId="0" applyFont="1" applyFill="1" applyBorder="1" applyAlignment="1">
      <alignment horizontal="left" wrapText="1"/>
    </xf>
    <xf numFmtId="0" fontId="1" fillId="0" borderId="0" xfId="66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69" applyFont="1" applyFill="1" applyBorder="1" applyAlignment="1">
      <alignment wrapText="1"/>
    </xf>
    <xf numFmtId="1" fontId="24" fillId="0" borderId="0" xfId="7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3" fontId="23" fillId="0" borderId="0" xfId="48" applyNumberFormat="1" applyFont="1" applyFill="1" applyAlignment="1">
      <alignment horizontal="left" wrapText="1"/>
    </xf>
    <xf numFmtId="0" fontId="7" fillId="0" borderId="0" xfId="49" applyAlignment="1" applyProtection="1">
      <alignment wrapText="1"/>
    </xf>
    <xf numFmtId="0" fontId="24" fillId="0" borderId="0" xfId="71" applyFont="1" applyFill="1" applyBorder="1" applyAlignment="1">
      <alignment wrapText="1"/>
    </xf>
    <xf numFmtId="1" fontId="1" fillId="0" borderId="0" xfId="0" applyNumberFormat="1" applyFont="1"/>
    <xf numFmtId="1" fontId="0" fillId="0" borderId="0" xfId="0" applyNumberFormat="1" applyBorder="1"/>
    <xf numFmtId="1" fontId="1" fillId="0" borderId="0" xfId="0" applyNumberFormat="1" applyFont="1" applyFill="1" applyAlignment="1">
      <alignment vertical="center"/>
    </xf>
    <xf numFmtId="1" fontId="23" fillId="0" borderId="0" xfId="0" applyNumberFormat="1" applyFont="1" applyBorder="1"/>
    <xf numFmtId="1" fontId="0" fillId="0" borderId="0" xfId="0" applyNumberFormat="1"/>
    <xf numFmtId="0" fontId="23" fillId="0" borderId="0" xfId="67"/>
    <xf numFmtId="1" fontId="0" fillId="0" borderId="0" xfId="0" applyNumberFormat="1" applyAlignment="1">
      <alignment horizontal="right" vertical="center"/>
    </xf>
    <xf numFmtId="0" fontId="7" fillId="0" borderId="0" xfId="47" applyAlignment="1"/>
    <xf numFmtId="1" fontId="24" fillId="0" borderId="0" xfId="48" applyNumberFormat="1" applyFont="1" applyFill="1" applyBorder="1"/>
    <xf numFmtId="1" fontId="24" fillId="0" borderId="0" xfId="48" applyNumberFormat="1" applyFont="1"/>
    <xf numFmtId="1" fontId="0" fillId="0" borderId="0" xfId="0" applyNumberFormat="1" applyFont="1" applyFill="1" applyBorder="1"/>
    <xf numFmtId="1" fontId="1" fillId="0" borderId="0" xfId="68" applyNumberFormat="1" applyFont="1" applyFill="1" applyBorder="1"/>
    <xf numFmtId="0" fontId="1" fillId="0" borderId="0" xfId="68" applyFont="1" applyFill="1" applyBorder="1"/>
    <xf numFmtId="1" fontId="24" fillId="0" borderId="0" xfId="48" applyNumberFormat="1" applyFont="1" applyBorder="1"/>
    <xf numFmtId="1" fontId="23" fillId="0" borderId="0" xfId="66" applyNumberFormat="1" applyBorder="1"/>
    <xf numFmtId="1" fontId="0" fillId="0" borderId="0" xfId="0" applyNumberFormat="1" applyFill="1" applyBorder="1"/>
    <xf numFmtId="3" fontId="1" fillId="0" borderId="0" xfId="0" applyNumberFormat="1" applyFont="1" applyFill="1" applyBorder="1" applyAlignment="1">
      <alignment horizontal="right"/>
    </xf>
    <xf numFmtId="11" fontId="0" fillId="0" borderId="0" xfId="0" applyNumberFormat="1"/>
    <xf numFmtId="0" fontId="1" fillId="0" borderId="0" xfId="69" applyFont="1" applyFill="1" applyBorder="1" applyAlignment="1">
      <alignment horizontal="right"/>
    </xf>
    <xf numFmtId="1" fontId="24" fillId="0" borderId="0" xfId="70" applyNumberFormat="1" applyFont="1" applyBorder="1"/>
    <xf numFmtId="1" fontId="24" fillId="0" borderId="0" xfId="0" applyNumberFormat="1" applyFont="1" applyFill="1" applyBorder="1"/>
    <xf numFmtId="0" fontId="24" fillId="0" borderId="0" xfId="0" applyFont="1" applyFill="1" applyBorder="1"/>
    <xf numFmtId="1" fontId="23" fillId="0" borderId="0" xfId="0" applyNumberFormat="1" applyFont="1"/>
    <xf numFmtId="0" fontId="7" fillId="0" borderId="0" xfId="49" applyProtection="1"/>
    <xf numFmtId="0" fontId="24" fillId="0" borderId="0" xfId="71" applyFont="1" applyFill="1" applyBorder="1"/>
    <xf numFmtId="1" fontId="0" fillId="0" borderId="0" xfId="0" applyNumberFormat="1" applyFill="1"/>
    <xf numFmtId="0" fontId="1" fillId="0" borderId="0" xfId="0" applyFont="1" applyFill="1" applyAlignment="1"/>
    <xf numFmtId="0" fontId="1" fillId="0" borderId="0" xfId="72">
      <protection locked="0"/>
    </xf>
    <xf numFmtId="0" fontId="1" fillId="0" borderId="0" xfId="0" applyFont="1" applyFill="1" applyBorder="1"/>
    <xf numFmtId="1" fontId="24" fillId="0" borderId="0" xfId="48" applyNumberFormat="1" applyFont="1" applyFill="1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7" fillId="0" borderId="0" xfId="47"/>
    <xf numFmtId="0" fontId="0" fillId="0" borderId="0" xfId="0" applyFont="1" applyFill="1" applyBorder="1"/>
    <xf numFmtId="1" fontId="1" fillId="0" borderId="0" xfId="0" applyNumberFormat="1" applyFont="1" applyFill="1" applyBorder="1"/>
    <xf numFmtId="37" fontId="1" fillId="0" borderId="0" xfId="73" applyFont="1" applyFill="1" applyBorder="1"/>
    <xf numFmtId="0" fontId="26" fillId="0" borderId="0" xfId="0" applyFont="1" applyFill="1"/>
    <xf numFmtId="172" fontId="0" fillId="0" borderId="0" xfId="0" applyNumberFormat="1"/>
    <xf numFmtId="2" fontId="0" fillId="0" borderId="0" xfId="0" applyNumberFormat="1" applyFill="1" applyBorder="1"/>
    <xf numFmtId="172" fontId="0" fillId="0" borderId="0" xfId="0" applyNumberFormat="1" applyFill="1" applyBorder="1"/>
    <xf numFmtId="173" fontId="0" fillId="0" borderId="0" xfId="31" applyNumberFormat="1" applyFont="1" applyBorder="1"/>
    <xf numFmtId="172" fontId="0" fillId="0" borderId="0" xfId="0" applyNumberFormat="1" applyFont="1" applyFill="1" applyBorder="1"/>
    <xf numFmtId="174" fontId="0" fillId="0" borderId="0" xfId="55" applyNumberFormat="1" applyFont="1"/>
    <xf numFmtId="9" fontId="0" fillId="0" borderId="0" xfId="55" applyFont="1"/>
    <xf numFmtId="9" fontId="0" fillId="0" borderId="0" xfId="55" applyFont="1" applyFill="1" applyBorder="1"/>
    <xf numFmtId="0" fontId="0" fillId="0" borderId="0" xfId="0" applyFill="1" applyBorder="1"/>
    <xf numFmtId="0" fontId="0" fillId="0" borderId="0" xfId="55" applyNumberFormat="1" applyFont="1"/>
    <xf numFmtId="173" fontId="0" fillId="0" borderId="0" xfId="31" applyNumberFormat="1" applyFont="1" applyFill="1" applyBorder="1"/>
    <xf numFmtId="174" fontId="1" fillId="0" borderId="0" xfId="55" applyNumberFormat="1" applyFont="1" applyBorder="1"/>
    <xf numFmtId="174" fontId="0" fillId="0" borderId="0" xfId="55" applyNumberFormat="1" applyFont="1" applyBorder="1"/>
    <xf numFmtId="1" fontId="1" fillId="0" borderId="0" xfId="0" applyNumberFormat="1" applyFont="1" applyBorder="1"/>
    <xf numFmtId="173" fontId="0" fillId="0" borderId="0" xfId="31" applyNumberFormat="1" applyFont="1"/>
    <xf numFmtId="173" fontId="0" fillId="0" borderId="0" xfId="0" applyNumberFormat="1"/>
    <xf numFmtId="0" fontId="10" fillId="0" borderId="0" xfId="65" applyFont="1" applyFill="1" applyAlignment="1">
      <alignment horizontal="left" vertical="center" wrapText="1"/>
    </xf>
    <xf numFmtId="0" fontId="10" fillId="0" borderId="12" xfId="47" applyFont="1" applyFill="1" applyBorder="1" applyAlignment="1">
      <alignment horizontal="left" wrapText="1"/>
    </xf>
    <xf numFmtId="0" fontId="23" fillId="0" borderId="13" xfId="0" applyFont="1" applyFill="1" applyBorder="1" applyAlignment="1">
      <alignment horizontal="left" wrapText="1"/>
    </xf>
  </cellXfs>
  <cellStyles count="7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alculation 2 2" xfId="27"/>
    <cellStyle name="cells" xfId="28"/>
    <cellStyle name="Check Cell 2" xfId="29"/>
    <cellStyle name="column field" xfId="30"/>
    <cellStyle name="Comma" xfId="31" builtinId="3"/>
    <cellStyle name="Comma 2" xfId="32"/>
    <cellStyle name="Explanatory Text 2" xfId="33"/>
    <cellStyle name="field" xfId="34"/>
    <cellStyle name="field names" xfId="35"/>
    <cellStyle name="footer" xfId="36"/>
    <cellStyle name="Good 2" xfId="37"/>
    <cellStyle name="heading" xfId="38"/>
    <cellStyle name="Heading 1 2" xfId="39"/>
    <cellStyle name="Heading 2 2" xfId="40"/>
    <cellStyle name="Heading 3 2" xfId="41"/>
    <cellStyle name="Heading 4 2" xfId="42"/>
    <cellStyle name="Headings" xfId="65"/>
    <cellStyle name="Input 2" xfId="43"/>
    <cellStyle name="Input 2 2" xfId="44"/>
    <cellStyle name="Linked Cell 2" xfId="45"/>
    <cellStyle name="Neutral 2" xfId="46"/>
    <cellStyle name="Normal" xfId="0" builtinId="0"/>
    <cellStyle name="Normal 2" xfId="47"/>
    <cellStyle name="Normal 3" xfId="48"/>
    <cellStyle name="Normal 4" xfId="49"/>
    <cellStyle name="Normal 5" xfId="50"/>
    <cellStyle name="Normal 6" xfId="66"/>
    <cellStyle name="Normal 7" xfId="67"/>
    <cellStyle name="Normal 8" xfId="72"/>
    <cellStyle name="Normal_01IRS0314" xfId="73"/>
    <cellStyle name="Normal_100308 analysis of postcode from COMPASS data" xfId="69"/>
    <cellStyle name="Normal_data" xfId="68"/>
    <cellStyle name="Normal_deaths2011" xfId="70"/>
    <cellStyle name="Normal_Sheet1" xfId="71"/>
    <cellStyle name="Note 2" xfId="51"/>
    <cellStyle name="Note 2 2" xfId="52"/>
    <cellStyle name="Output 2" xfId="53"/>
    <cellStyle name="Output 2 2" xfId="54"/>
    <cellStyle name="Percent" xfId="55" builtinId="5"/>
    <cellStyle name="rowfield" xfId="56"/>
    <cellStyle name="rowfield 2" xfId="57"/>
    <cellStyle name="Test" xfId="58"/>
    <cellStyle name="Title 2" xfId="59"/>
    <cellStyle name="Total 2" xfId="60"/>
    <cellStyle name="Total 2 2" xfId="61"/>
    <cellStyle name="Untitled1" xfId="62"/>
    <cellStyle name="Untitled2" xfId="63"/>
    <cellStyle name="Warning Text 2" xfId="6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Population Change,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0" u="none" strike="noStrike" baseline="0">
                <a:latin typeface="Calibri"/>
                <a:ea typeface="Calibri"/>
                <a:cs typeface="Calibri"/>
              </a:rPr>
              <a:t>UK % 2001-2011</a:t>
            </a:r>
          </a:p>
        </c:rich>
      </c:tx>
      <c:layout>
        <c:manualLayout>
          <c:xMode val="edge"/>
          <c:yMode val="edge"/>
          <c:x val="0.578353125941225"/>
          <c:y val="0.174010317675808"/>
        </c:manualLayout>
      </c:layout>
      <c:overlay val="1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[1]archipelago2001!$E$410:$E$421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[1]archipelago2001!$F$410:$F$421</c:f>
              <c:numCache>
                <c:formatCode>0.0</c:formatCode>
                <c:ptCount val="12"/>
                <c:pt idx="0">
                  <c:v>20.3271747089599</c:v>
                </c:pt>
                <c:pt idx="1">
                  <c:v>16.72606194355425</c:v>
                </c:pt>
                <c:pt idx="2">
                  <c:v>11.74097841749729</c:v>
                </c:pt>
                <c:pt idx="3">
                  <c:v>8.168042357794417</c:v>
                </c:pt>
                <c:pt idx="4">
                  <c:v>7.465816057507367</c:v>
                </c:pt>
                <c:pt idx="5">
                  <c:v>6.086910498766335</c:v>
                </c:pt>
                <c:pt idx="6">
                  <c:v>8.187169662183472</c:v>
                </c:pt>
                <c:pt idx="7">
                  <c:v>4.514026067760338</c:v>
                </c:pt>
                <c:pt idx="8">
                  <c:v>4.860543708835364</c:v>
                </c:pt>
                <c:pt idx="9">
                  <c:v>4.526559187935571</c:v>
                </c:pt>
                <c:pt idx="10">
                  <c:v>5.81247222633684</c:v>
                </c:pt>
                <c:pt idx="11">
                  <c:v>7.465904676957604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1534424"/>
        <c:axId val="-2132360408"/>
      </c:barChart>
      <c:catAx>
        <c:axId val="-2071534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132360408"/>
        <c:crosses val="autoZero"/>
        <c:auto val="1"/>
        <c:lblAlgn val="ctr"/>
        <c:lblOffset val="100"/>
        <c:noMultiLvlLbl val="0"/>
      </c:catAx>
      <c:valAx>
        <c:axId val="-2132360408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0715344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Working 49+ hours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 week change,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UK % 2001-2011</a:t>
            </a:r>
          </a:p>
        </c:rich>
      </c:tx>
      <c:layout>
        <c:manualLayout>
          <c:xMode val="edge"/>
          <c:yMode val="edge"/>
          <c:x val="0.541576115485564"/>
          <c:y val="0.120370482535837"/>
        </c:manualLayout>
      </c:layout>
      <c:overlay val="1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6"/>
              <c:layout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[1]archipelago2001!$E$410:$E$421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[1]archipelago2001!$AJ$410:$AJ$421</c:f>
              <c:numCache>
                <c:formatCode>0.0</c:formatCode>
                <c:ptCount val="12"/>
                <c:pt idx="0">
                  <c:v>1.367292347204679</c:v>
                </c:pt>
                <c:pt idx="1">
                  <c:v>0.486528193061497</c:v>
                </c:pt>
                <c:pt idx="2">
                  <c:v>-1.216805064890077</c:v>
                </c:pt>
                <c:pt idx="3">
                  <c:v>-1.507469500535449</c:v>
                </c:pt>
                <c:pt idx="4">
                  <c:v>-1.399959580543127</c:v>
                </c:pt>
                <c:pt idx="5">
                  <c:v>-1.386256851654404</c:v>
                </c:pt>
                <c:pt idx="6">
                  <c:v>-0.868046615590329</c:v>
                </c:pt>
                <c:pt idx="7">
                  <c:v>-0.939952508079649</c:v>
                </c:pt>
                <c:pt idx="8">
                  <c:v>-1.10664493138601</c:v>
                </c:pt>
                <c:pt idx="9">
                  <c:v>-1.080929821369446</c:v>
                </c:pt>
                <c:pt idx="10">
                  <c:v>-0.967471195904698</c:v>
                </c:pt>
                <c:pt idx="11">
                  <c:v>-0.73055482130791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0356360"/>
        <c:axId val="-2071186408"/>
      </c:barChart>
      <c:catAx>
        <c:axId val="-2070356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071186408"/>
        <c:crosses val="autoZero"/>
        <c:auto val="1"/>
        <c:lblAlgn val="ctr"/>
        <c:lblOffset val="1000"/>
        <c:noMultiLvlLbl val="0"/>
      </c:catAx>
      <c:valAx>
        <c:axId val="-2071186408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0703563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People aged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16-64 with no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qualifications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change,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UK % 2001-2011</a:t>
            </a:r>
          </a:p>
        </c:rich>
      </c:tx>
      <c:layout>
        <c:manualLayout>
          <c:xMode val="edge"/>
          <c:yMode val="edge"/>
          <c:x val="0.635424548402038"/>
          <c:y val="0.120370482535837"/>
        </c:manualLayout>
      </c:layout>
      <c:overlay val="1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[1]archipelago2001!$E$410:$E$421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[1]archipelago2001!$AM$410:$AM$421</c:f>
              <c:numCache>
                <c:formatCode>0.0</c:formatCode>
                <c:ptCount val="12"/>
                <c:pt idx="0">
                  <c:v>3.535826209939789</c:v>
                </c:pt>
                <c:pt idx="1">
                  <c:v>-0.484162826194209</c:v>
                </c:pt>
                <c:pt idx="2">
                  <c:v>-3.485770923636205</c:v>
                </c:pt>
                <c:pt idx="3">
                  <c:v>-6.481456413980718</c:v>
                </c:pt>
                <c:pt idx="4">
                  <c:v>-7.245661911779816</c:v>
                </c:pt>
                <c:pt idx="5">
                  <c:v>-8.307352463375574</c:v>
                </c:pt>
                <c:pt idx="6">
                  <c:v>-6.742633176599813</c:v>
                </c:pt>
                <c:pt idx="7">
                  <c:v>-8.531933242514505</c:v>
                </c:pt>
                <c:pt idx="8">
                  <c:v>-7.90209230542938</c:v>
                </c:pt>
                <c:pt idx="9">
                  <c:v>-8.039161421725078</c:v>
                </c:pt>
                <c:pt idx="10">
                  <c:v>-7.258375244088824</c:v>
                </c:pt>
                <c:pt idx="11">
                  <c:v>-7.38836217652818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1463256"/>
        <c:axId val="-2121938312"/>
      </c:barChart>
      <c:catAx>
        <c:axId val="-2121463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121938312"/>
        <c:crosses val="autoZero"/>
        <c:auto val="1"/>
        <c:lblAlgn val="ctr"/>
        <c:lblOffset val="1000"/>
        <c:noMultiLvlLbl val="0"/>
      </c:catAx>
      <c:valAx>
        <c:axId val="-2121938312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1214632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People aged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16-74 in elementary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occupations, change,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UK % 2001-2011</a:t>
            </a:r>
          </a:p>
        </c:rich>
      </c:tx>
      <c:layout>
        <c:manualLayout>
          <c:xMode val="edge"/>
          <c:yMode val="edge"/>
          <c:x val="0.530158591940713"/>
          <c:y val="0.0904559526213069"/>
        </c:manualLayout>
      </c:layout>
      <c:overlay val="1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[1]archipelago2001!$E$410:$E$421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[1]archipelago2001!$AP$410:$AP$421</c:f>
              <c:numCache>
                <c:formatCode>0.0</c:formatCode>
                <c:ptCount val="12"/>
                <c:pt idx="0">
                  <c:v>-0.285239748010436</c:v>
                </c:pt>
                <c:pt idx="1">
                  <c:v>0.845168249945458</c:v>
                </c:pt>
                <c:pt idx="2">
                  <c:v>0.226040220782926</c:v>
                </c:pt>
                <c:pt idx="3">
                  <c:v>-0.275750540307088</c:v>
                </c:pt>
                <c:pt idx="4">
                  <c:v>-0.433356953368734</c:v>
                </c:pt>
                <c:pt idx="5">
                  <c:v>-0.453204993266695</c:v>
                </c:pt>
                <c:pt idx="6">
                  <c:v>0.108358108840025</c:v>
                </c:pt>
                <c:pt idx="7">
                  <c:v>-0.129003229536121</c:v>
                </c:pt>
                <c:pt idx="8">
                  <c:v>-0.346159811865764</c:v>
                </c:pt>
                <c:pt idx="9">
                  <c:v>-0.248676455978566</c:v>
                </c:pt>
                <c:pt idx="10">
                  <c:v>-0.136386774549543</c:v>
                </c:pt>
                <c:pt idx="11">
                  <c:v>-0.39096004172451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1920680"/>
        <c:axId val="-2121917528"/>
      </c:barChart>
      <c:catAx>
        <c:axId val="-2121920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121917528"/>
        <c:crosses val="autoZero"/>
        <c:auto val="1"/>
        <c:lblAlgn val="ctr"/>
        <c:lblOffset val="1000"/>
        <c:noMultiLvlLbl val="0"/>
      </c:catAx>
      <c:valAx>
        <c:axId val="-2121917528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1219206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People aged 16-74 working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finace and insurance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change,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UK % 2001-2011</a:t>
            </a:r>
          </a:p>
        </c:rich>
      </c:tx>
      <c:layout>
        <c:manualLayout>
          <c:xMode val="edge"/>
          <c:yMode val="edge"/>
          <c:x val="0.409349513663733"/>
          <c:y val="0.101851739686385"/>
        </c:manualLayout>
      </c:layout>
      <c:overlay val="1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[1]archipelago2001!$E$410:$E$421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[1]archipelago2001!$AS$410:$AS$421</c:f>
              <c:numCache>
                <c:formatCode>0.0</c:formatCode>
                <c:ptCount val="12"/>
                <c:pt idx="0">
                  <c:v>2.552438412581698</c:v>
                </c:pt>
                <c:pt idx="1">
                  <c:v>0.63477759940974</c:v>
                </c:pt>
                <c:pt idx="2">
                  <c:v>-0.38678878297376</c:v>
                </c:pt>
                <c:pt idx="3">
                  <c:v>-0.277743823192255</c:v>
                </c:pt>
                <c:pt idx="4">
                  <c:v>-0.256220425826971</c:v>
                </c:pt>
                <c:pt idx="5">
                  <c:v>-0.182795811081063</c:v>
                </c:pt>
                <c:pt idx="6">
                  <c:v>-0.0197456587210085</c:v>
                </c:pt>
                <c:pt idx="7">
                  <c:v>-0.0415382628204959</c:v>
                </c:pt>
                <c:pt idx="8">
                  <c:v>-0.0576761482554927</c:v>
                </c:pt>
                <c:pt idx="9">
                  <c:v>-0.0474654363768213</c:v>
                </c:pt>
                <c:pt idx="10">
                  <c:v>0.0812416800387811</c:v>
                </c:pt>
                <c:pt idx="11">
                  <c:v>-0.0517866649804189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2006728"/>
        <c:axId val="-2122000024"/>
      </c:barChart>
      <c:catAx>
        <c:axId val="-21220067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122000024"/>
        <c:crosses val="autoZero"/>
        <c:auto val="1"/>
        <c:lblAlgn val="ctr"/>
        <c:lblOffset val="1000"/>
        <c:noMultiLvlLbl val="0"/>
      </c:catAx>
      <c:valAx>
        <c:axId val="-2122000024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1220067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Average annual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income of the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self-employed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UK £, 2010/2011</a:t>
            </a:r>
          </a:p>
        </c:rich>
      </c:tx>
      <c:layout>
        <c:manualLayout>
          <c:xMode val="edge"/>
          <c:yMode val="edge"/>
          <c:x val="0.531702454840204"/>
          <c:y val="0.191951679117033"/>
        </c:manualLayout>
      </c:layout>
      <c:overlay val="1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[1]archipelago2001!$E$410:$E$421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[1]archipelago2001!$AT$410:$AT$421</c:f>
              <c:numCache>
                <c:formatCode>_-* #,##0_-;\-* #,##0_-;_-* "-"??_-;_-@_-</c:formatCode>
                <c:ptCount val="12"/>
                <c:pt idx="0">
                  <c:v>103650.4206053248</c:v>
                </c:pt>
                <c:pt idx="1">
                  <c:v>37194.69299950408</c:v>
                </c:pt>
                <c:pt idx="2">
                  <c:v>22294.11565025964</c:v>
                </c:pt>
                <c:pt idx="3">
                  <c:v>22078.98472681689</c:v>
                </c:pt>
                <c:pt idx="4">
                  <c:v>18143.34178644845</c:v>
                </c:pt>
                <c:pt idx="5">
                  <c:v>16097.70752643149</c:v>
                </c:pt>
                <c:pt idx="6">
                  <c:v>19149.43105567068</c:v>
                </c:pt>
                <c:pt idx="7">
                  <c:v>16048.14395236715</c:v>
                </c:pt>
                <c:pt idx="8">
                  <c:v>16903.58127764841</c:v>
                </c:pt>
                <c:pt idx="9">
                  <c:v>17486.45507358383</c:v>
                </c:pt>
                <c:pt idx="10">
                  <c:v>14738.08015741359</c:v>
                </c:pt>
                <c:pt idx="11">
                  <c:v>13938.10141198874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1968232"/>
        <c:axId val="-2121954584"/>
      </c:barChart>
      <c:catAx>
        <c:axId val="-2121968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121954584"/>
        <c:crosses val="autoZero"/>
        <c:auto val="1"/>
        <c:lblAlgn val="ctr"/>
        <c:lblOffset val="1000"/>
        <c:noMultiLvlLbl val="0"/>
      </c:catAx>
      <c:valAx>
        <c:axId val="-2121954584"/>
        <c:scaling>
          <c:orientation val="minMax"/>
        </c:scaling>
        <c:delete val="0"/>
        <c:axPos val="b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1219682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0" u="none" strike="noStrike" baseline="0">
                <a:latin typeface="Calibri"/>
                <a:ea typeface="Calibri"/>
                <a:cs typeface="Calibri"/>
              </a:rPr>
              <a:t>Average annual income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 the self-employed,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0" u="none" strike="noStrike" baseline="0">
                <a:latin typeface="Calibri"/>
                <a:ea typeface="Calibri"/>
                <a:cs typeface="Calibri"/>
              </a:rPr>
              <a:t>employed, and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0" u="none" strike="noStrike" baseline="0">
                <a:latin typeface="Calibri"/>
                <a:ea typeface="Calibri"/>
                <a:cs typeface="Calibri"/>
              </a:rPr>
              <a:t>pensioners, UK £,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2010/2011</a:t>
            </a:r>
          </a:p>
        </c:rich>
      </c:tx>
      <c:layout>
        <c:manualLayout>
          <c:xMode val="edge"/>
          <c:yMode val="edge"/>
          <c:x val="0.569215748031496"/>
          <c:y val="0.018518406353052"/>
        </c:manualLayout>
      </c:layout>
      <c:overlay val="1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[1]archipelago2001!$E$410:$E$421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[1]archipelago2001!$AW$410:$AW$421</c:f>
              <c:numCache>
                <c:formatCode>_-* #,##0_-;\-* #,##0_-;_-* "-"??_-;_-@_-</c:formatCode>
                <c:ptCount val="12"/>
                <c:pt idx="0">
                  <c:v>73310.7476635514</c:v>
                </c:pt>
                <c:pt idx="1">
                  <c:v>36540.0404195025</c:v>
                </c:pt>
                <c:pt idx="2">
                  <c:v>25626.8404739277</c:v>
                </c:pt>
                <c:pt idx="3">
                  <c:v>25248.50775027936</c:v>
                </c:pt>
                <c:pt idx="4">
                  <c:v>22473.66048221402</c:v>
                </c:pt>
                <c:pt idx="5">
                  <c:v>18729.9995222492</c:v>
                </c:pt>
                <c:pt idx="6">
                  <c:v>20348.48712205566</c:v>
                </c:pt>
                <c:pt idx="7">
                  <c:v>19425.45215994791</c:v>
                </c:pt>
                <c:pt idx="8">
                  <c:v>19867.62482743732</c:v>
                </c:pt>
                <c:pt idx="9">
                  <c:v>20352.52686949079</c:v>
                </c:pt>
                <c:pt idx="10">
                  <c:v>17798.87114866237</c:v>
                </c:pt>
                <c:pt idx="11">
                  <c:v>18455.91144786381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1468648"/>
        <c:axId val="-2121528632"/>
      </c:barChart>
      <c:catAx>
        <c:axId val="-2121468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121528632"/>
        <c:crosses val="autoZero"/>
        <c:auto val="1"/>
        <c:lblAlgn val="ctr"/>
        <c:lblOffset val="1000"/>
        <c:noMultiLvlLbl val="0"/>
      </c:catAx>
      <c:valAx>
        <c:axId val="-2121528632"/>
        <c:scaling>
          <c:orientation val="minMax"/>
          <c:max val="30000.0"/>
          <c:min val="15000.0"/>
        </c:scaling>
        <c:delete val="0"/>
        <c:axPos val="b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1214686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Average annual income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 pensioners, UK £,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2010/2011</a:t>
            </a:r>
          </a:p>
        </c:rich>
      </c:tx>
      <c:layout>
        <c:manualLayout>
          <c:xMode val="edge"/>
          <c:yMode val="edge"/>
          <c:x val="0.500980453913849"/>
          <c:y val="0.166666666666667"/>
        </c:manualLayout>
      </c:layout>
      <c:overlay val="1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[1]archipelago2001!$E$410:$E$421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[1]archipelago2001!$AV$410:$AV$421</c:f>
              <c:numCache>
                <c:formatCode>_-* #,##0_-;\-* #,##0_-;_-* "-"??_-;_-@_-</c:formatCode>
                <c:ptCount val="12"/>
                <c:pt idx="0">
                  <c:v>24527.64098490866</c:v>
                </c:pt>
                <c:pt idx="1">
                  <c:v>14828.66957959231</c:v>
                </c:pt>
                <c:pt idx="2">
                  <c:v>14038.65081822317</c:v>
                </c:pt>
                <c:pt idx="3">
                  <c:v>15027.2157352771</c:v>
                </c:pt>
                <c:pt idx="4">
                  <c:v>14153.70768767458</c:v>
                </c:pt>
                <c:pt idx="5">
                  <c:v>13453.86115176913</c:v>
                </c:pt>
                <c:pt idx="6">
                  <c:v>12579.21177959136</c:v>
                </c:pt>
                <c:pt idx="7">
                  <c:v>12102.87032852227</c:v>
                </c:pt>
                <c:pt idx="8">
                  <c:v>12870.75103201859</c:v>
                </c:pt>
                <c:pt idx="9">
                  <c:v>13316.77370324738</c:v>
                </c:pt>
                <c:pt idx="10">
                  <c:v>12825.55271771358</c:v>
                </c:pt>
                <c:pt idx="11">
                  <c:v>13277.07722035354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2656632"/>
        <c:axId val="-2121476456"/>
      </c:barChart>
      <c:catAx>
        <c:axId val="-2112656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121476456"/>
        <c:crosses val="autoZero"/>
        <c:auto val="1"/>
        <c:lblAlgn val="ctr"/>
        <c:lblOffset val="1000"/>
        <c:noMultiLvlLbl val="0"/>
      </c:catAx>
      <c:valAx>
        <c:axId val="-2121476456"/>
        <c:scaling>
          <c:orientation val="minMax"/>
          <c:max val="27000.0"/>
          <c:min val="12000.0"/>
        </c:scaling>
        <c:delete val="0"/>
        <c:axPos val="b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1126566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People paying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inheritance tax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on death, UK %,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2010/2011</a:t>
            </a:r>
          </a:p>
        </c:rich>
      </c:tx>
      <c:layout>
        <c:manualLayout>
          <c:xMode val="edge"/>
          <c:yMode val="edge"/>
          <c:x val="0.588039277443261"/>
          <c:y val="0.166666666666667"/>
        </c:manualLayout>
      </c:layout>
      <c:overlay val="1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[1]archipelago2001!$E$410:$E$421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[1]archipelago2001!$BG$410:$BG$421</c:f>
              <c:numCache>
                <c:formatCode>0.0</c:formatCode>
                <c:ptCount val="12"/>
                <c:pt idx="0">
                  <c:v>12.92705447830101</c:v>
                </c:pt>
                <c:pt idx="1">
                  <c:v>5.647179618815375</c:v>
                </c:pt>
                <c:pt idx="2">
                  <c:v>4.278807861151758</c:v>
                </c:pt>
                <c:pt idx="3">
                  <c:v>3.897968197879859</c:v>
                </c:pt>
                <c:pt idx="4">
                  <c:v>2.756825900930705</c:v>
                </c:pt>
                <c:pt idx="5">
                  <c:v>2.438575503818901</c:v>
                </c:pt>
                <c:pt idx="6">
                  <c:v>1.351584969117855</c:v>
                </c:pt>
                <c:pt idx="7">
                  <c:v>0.659317474550345</c:v>
                </c:pt>
                <c:pt idx="8">
                  <c:v>0.468723367990455</c:v>
                </c:pt>
                <c:pt idx="9">
                  <c:v>1.146548102506652</c:v>
                </c:pt>
                <c:pt idx="10">
                  <c:v>0.722985373449752</c:v>
                </c:pt>
                <c:pt idx="11">
                  <c:v>0.671140939597315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7879336"/>
        <c:axId val="-2121462488"/>
      </c:barChart>
      <c:catAx>
        <c:axId val="2137879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121462488"/>
        <c:crosses val="autoZero"/>
        <c:auto val="1"/>
        <c:lblAlgn val="ctr"/>
        <c:lblOffset val="1000"/>
        <c:noMultiLvlLbl val="0"/>
      </c:catAx>
      <c:valAx>
        <c:axId val="-2121462488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78793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People paying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inheritance tax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on death, UK %,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2010/2011</a:t>
            </a:r>
          </a:p>
        </c:rich>
      </c:tx>
      <c:layout>
        <c:manualLayout>
          <c:xMode val="edge"/>
          <c:yMode val="edge"/>
          <c:x val="0.588039277443261"/>
          <c:y val="0.166666666666667"/>
        </c:manualLayout>
      </c:layout>
      <c:overlay val="1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[1]archipelago2001!$E$410:$E$421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[1]archipelago2001!$BG$410:$BG$421</c:f>
              <c:numCache>
                <c:formatCode>0.0</c:formatCode>
                <c:ptCount val="12"/>
                <c:pt idx="0">
                  <c:v>12.92705447830101</c:v>
                </c:pt>
                <c:pt idx="1">
                  <c:v>5.647179618815375</c:v>
                </c:pt>
                <c:pt idx="2">
                  <c:v>4.278807861151758</c:v>
                </c:pt>
                <c:pt idx="3">
                  <c:v>3.897968197879859</c:v>
                </c:pt>
                <c:pt idx="4">
                  <c:v>2.756825900930705</c:v>
                </c:pt>
                <c:pt idx="5">
                  <c:v>2.438575503818901</c:v>
                </c:pt>
                <c:pt idx="6">
                  <c:v>1.351584969117855</c:v>
                </c:pt>
                <c:pt idx="7">
                  <c:v>0.659317474550345</c:v>
                </c:pt>
                <c:pt idx="8">
                  <c:v>0.468723367990455</c:v>
                </c:pt>
                <c:pt idx="9">
                  <c:v>1.146548102506652</c:v>
                </c:pt>
                <c:pt idx="10">
                  <c:v>0.722985373449752</c:v>
                </c:pt>
                <c:pt idx="11">
                  <c:v>0.671140939597315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2546488"/>
        <c:axId val="-2112536072"/>
      </c:barChart>
      <c:catAx>
        <c:axId val="-2112546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112536072"/>
        <c:crosses val="autoZero"/>
        <c:auto val="1"/>
        <c:lblAlgn val="ctr"/>
        <c:lblOffset val="1000"/>
        <c:noMultiLvlLbl val="0"/>
      </c:catAx>
      <c:valAx>
        <c:axId val="-2112536072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1125464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Rooms per person,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increase in rooms per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100 people, UK, 2011-2010</a:t>
            </a:r>
          </a:p>
        </c:rich>
      </c:tx>
      <c:layout>
        <c:manualLayout>
          <c:xMode val="edge"/>
          <c:yMode val="edge"/>
          <c:x val="0.462382988070697"/>
          <c:y val="0.641025641025641"/>
        </c:manualLayout>
      </c:layout>
      <c:overlay val="1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[1]archipelago2001!$E$410:$E$421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[1]archipelago2001!$BL$410:$BL$421</c:f>
              <c:numCache>
                <c:formatCode>0.0</c:formatCode>
                <c:ptCount val="12"/>
                <c:pt idx="0">
                  <c:v>-9.822061001480375</c:v>
                </c:pt>
                <c:pt idx="1">
                  <c:v>-0.375071474370481</c:v>
                </c:pt>
                <c:pt idx="2">
                  <c:v>-1.484530685642138</c:v>
                </c:pt>
                <c:pt idx="3">
                  <c:v>6.417157904433779</c:v>
                </c:pt>
                <c:pt idx="4">
                  <c:v>8.576312684608655</c:v>
                </c:pt>
                <c:pt idx="5">
                  <c:v>11.78696009856446</c:v>
                </c:pt>
                <c:pt idx="6">
                  <c:v>1.551116009096132</c:v>
                </c:pt>
                <c:pt idx="7">
                  <c:v>11.55620609480117</c:v>
                </c:pt>
                <c:pt idx="8">
                  <c:v>16.31292912924946</c:v>
                </c:pt>
                <c:pt idx="9">
                  <c:v>13.45979160328783</c:v>
                </c:pt>
                <c:pt idx="10">
                  <c:v>13.63883527044267</c:v>
                </c:pt>
                <c:pt idx="11">
                  <c:v>10.02425642570324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2474968"/>
        <c:axId val="-2111927016"/>
      </c:barChart>
      <c:catAx>
        <c:axId val="-2112474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111927016"/>
        <c:crosses val="autoZero"/>
        <c:auto val="1"/>
        <c:lblAlgn val="ctr"/>
        <c:lblOffset val="1000"/>
        <c:noMultiLvlLbl val="0"/>
      </c:catAx>
      <c:valAx>
        <c:axId val="-2111927016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1124749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French born change,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England and Wales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0" u="none" strike="noStrike" baseline="0">
                <a:latin typeface="Calibri"/>
                <a:ea typeface="Calibri"/>
                <a:cs typeface="Calibri"/>
              </a:rPr>
              <a:t>% 2001-2011</a:t>
            </a:r>
          </a:p>
        </c:rich>
      </c:tx>
      <c:layout>
        <c:manualLayout>
          <c:xMode val="edge"/>
          <c:yMode val="edge"/>
          <c:x val="0.480783529108042"/>
          <c:y val="0.148148260313615"/>
        </c:manualLayout>
      </c:layout>
      <c:overlay val="1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[1]archipelago2001!$E$410:$E$421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[1]archipelago2001!$L$410:$L$421</c:f>
              <c:numCache>
                <c:formatCode>0.00</c:formatCode>
                <c:ptCount val="12"/>
                <c:pt idx="0">
                  <c:v>0.992494390657567</c:v>
                </c:pt>
                <c:pt idx="1">
                  <c:v>0.483634509396489</c:v>
                </c:pt>
                <c:pt idx="2">
                  <c:v>0.0745441930036685</c:v>
                </c:pt>
                <c:pt idx="3">
                  <c:v>0.0209914202042264</c:v>
                </c:pt>
                <c:pt idx="4">
                  <c:v>0.0164361464241441</c:v>
                </c:pt>
                <c:pt idx="5">
                  <c:v>0.0117836820936001</c:v>
                </c:pt>
                <c:pt idx="6">
                  <c:v>0.0188216434393371</c:v>
                </c:pt>
                <c:pt idx="7">
                  <c:v>0.00821311376178981</c:v>
                </c:pt>
                <c:pt idx="8">
                  <c:v>0.00500333445315335</c:v>
                </c:pt>
                <c:pt idx="9">
                  <c:v>0.00479446152915186</c:v>
                </c:pt>
                <c:pt idx="10">
                  <c:v>0.00509191585406154</c:v>
                </c:pt>
                <c:pt idx="11">
                  <c:v>0.00491216519900398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3817592"/>
        <c:axId val="-2124121208"/>
      </c:barChart>
      <c:catAx>
        <c:axId val="-2123817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124121208"/>
        <c:crosses val="autoZero"/>
        <c:auto val="1"/>
        <c:lblAlgn val="ctr"/>
        <c:lblOffset val="100"/>
        <c:noMultiLvlLbl val="0"/>
      </c:catAx>
      <c:valAx>
        <c:axId val="-2124121208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123817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Rooms per person,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UK, 2011</a:t>
            </a:r>
          </a:p>
        </c:rich>
      </c:tx>
      <c:layout>
        <c:manualLayout>
          <c:xMode val="edge"/>
          <c:yMode val="edge"/>
          <c:x val="0.628680173025582"/>
          <c:y val="0.683760683760684"/>
        </c:manualLayout>
      </c:layout>
      <c:overlay val="1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[1]archipelago2001!$E$410:$E$421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[1]archipelago2001!$BM$410:$BM$421</c:f>
              <c:numCache>
                <c:formatCode>0.00</c:formatCode>
                <c:ptCount val="12"/>
                <c:pt idx="0">
                  <c:v>1.363644381336238</c:v>
                </c:pt>
                <c:pt idx="1">
                  <c:v>0.921976151455895</c:v>
                </c:pt>
                <c:pt idx="2">
                  <c:v>1.203222352430984</c:v>
                </c:pt>
                <c:pt idx="3">
                  <c:v>3.090023402708649</c:v>
                </c:pt>
                <c:pt idx="4">
                  <c:v>3.632703165113939</c:v>
                </c:pt>
                <c:pt idx="5">
                  <c:v>3.399087344793586</c:v>
                </c:pt>
                <c:pt idx="6">
                  <c:v>0.576777918829308</c:v>
                </c:pt>
                <c:pt idx="7">
                  <c:v>1.939439539054639</c:v>
                </c:pt>
                <c:pt idx="8">
                  <c:v>4.225062981199532</c:v>
                </c:pt>
                <c:pt idx="9">
                  <c:v>2.188485300415266</c:v>
                </c:pt>
                <c:pt idx="10">
                  <c:v>2.694497100573297</c:v>
                </c:pt>
                <c:pt idx="11">
                  <c:v>3.498357610796429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1237592"/>
        <c:axId val="2064690008"/>
      </c:barChart>
      <c:catAx>
        <c:axId val="2131237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64690008"/>
        <c:crosses val="autoZero"/>
        <c:auto val="1"/>
        <c:lblAlgn val="ctr"/>
        <c:lblOffset val="1000"/>
        <c:noMultiLvlLbl val="0"/>
      </c:catAx>
      <c:valAx>
        <c:axId val="2064690008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1237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Households living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poverty,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UK, %, 2011</a:t>
            </a:r>
          </a:p>
        </c:rich>
      </c:tx>
      <c:layout>
        <c:manualLayout>
          <c:xMode val="edge"/>
          <c:yMode val="edge"/>
          <c:x val="0.707062846610293"/>
          <c:y val="0.448717948717949"/>
        </c:manualLayout>
      </c:layout>
      <c:overlay val="1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[1]archipelago2001!$E$410:$E$421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[1]archipelago2001!$BR$410:$BR$421</c:f>
              <c:numCache>
                <c:formatCode>0.0</c:formatCode>
                <c:ptCount val="12"/>
                <c:pt idx="0">
                  <c:v>40.0154397814029</c:v>
                </c:pt>
                <c:pt idx="1">
                  <c:v>43.22223878364686</c:v>
                </c:pt>
                <c:pt idx="2">
                  <c:v>29.45769614213395</c:v>
                </c:pt>
                <c:pt idx="3">
                  <c:v>21.86218785132309</c:v>
                </c:pt>
                <c:pt idx="4">
                  <c:v>21.51935702710921</c:v>
                </c:pt>
                <c:pt idx="5">
                  <c:v>22.51050457191223</c:v>
                </c:pt>
                <c:pt idx="6">
                  <c:v>34.06831297318282</c:v>
                </c:pt>
                <c:pt idx="7">
                  <c:v>30.36640454689936</c:v>
                </c:pt>
                <c:pt idx="8">
                  <c:v>26.12032242254272</c:v>
                </c:pt>
                <c:pt idx="9">
                  <c:v>25.41941092979402</c:v>
                </c:pt>
                <c:pt idx="10">
                  <c:v>26.37221181280075</c:v>
                </c:pt>
                <c:pt idx="11">
                  <c:v>25.71216279206408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1534264"/>
        <c:axId val="-2121537480"/>
      </c:barChart>
      <c:catAx>
        <c:axId val="-2121534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121537480"/>
        <c:crosses val="autoZero"/>
        <c:auto val="1"/>
        <c:lblAlgn val="ctr"/>
        <c:lblOffset val="1000"/>
        <c:noMultiLvlLbl val="0"/>
      </c:catAx>
      <c:valAx>
        <c:axId val="-2121537480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1215342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Households living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poverty,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UK, %,  change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2001-2011</a:t>
            </a:r>
          </a:p>
        </c:rich>
      </c:tx>
      <c:layout>
        <c:manualLayout>
          <c:xMode val="edge"/>
          <c:yMode val="edge"/>
          <c:x val="0.641718359900134"/>
          <c:y val="0.0854700854700855"/>
        </c:manualLayout>
      </c:layout>
      <c:overlay val="1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5"/>
              <c:layout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[1]archipelago2001!$E$410:$E$421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[1]archipelago2001!$BQ$410:$BQ$421</c:f>
              <c:numCache>
                <c:formatCode>0.0</c:formatCode>
                <c:ptCount val="12"/>
                <c:pt idx="0">
                  <c:v>1.077119186700781</c:v>
                </c:pt>
                <c:pt idx="1">
                  <c:v>0.266276632610385</c:v>
                </c:pt>
                <c:pt idx="2">
                  <c:v>2.189373102519515</c:v>
                </c:pt>
                <c:pt idx="3">
                  <c:v>1.084670606309954</c:v>
                </c:pt>
                <c:pt idx="4">
                  <c:v>0.879569222570656</c:v>
                </c:pt>
                <c:pt idx="5">
                  <c:v>-0.164408232492702</c:v>
                </c:pt>
                <c:pt idx="6">
                  <c:v>-1.435104043743229</c:v>
                </c:pt>
                <c:pt idx="7">
                  <c:v>-0.969458528529754</c:v>
                </c:pt>
                <c:pt idx="8">
                  <c:v>-1.003187224691454</c:v>
                </c:pt>
                <c:pt idx="9">
                  <c:v>-0.588803688811113</c:v>
                </c:pt>
                <c:pt idx="10">
                  <c:v>-1.758666605490372</c:v>
                </c:pt>
                <c:pt idx="11">
                  <c:v>-2.582176493182908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3717128"/>
        <c:axId val="-2121567096"/>
      </c:barChart>
      <c:catAx>
        <c:axId val="-2123717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121567096"/>
        <c:crosses val="autoZero"/>
        <c:auto val="1"/>
        <c:lblAlgn val="ctr"/>
        <c:lblOffset val="1000"/>
        <c:noMultiLvlLbl val="0"/>
      </c:catAx>
      <c:valAx>
        <c:axId val="-2121567096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1237171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People living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pivately rented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households 2001 and % change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2001-2011, UK</a:t>
            </a:r>
          </a:p>
        </c:rich>
      </c:tx>
      <c:layout>
        <c:manualLayout>
          <c:xMode val="edge"/>
          <c:yMode val="edge"/>
          <c:x val="0.513046859996159"/>
          <c:y val="0.0854700854700855"/>
        </c:manualLayout>
      </c:layout>
      <c:overlay val="1"/>
    </c:title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v>2001 %</c:v>
          </c:tx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[1]archipelago2001!$E$410:$E$421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[1]archipelago2001!$BY$410:$BY$421</c:f>
              <c:numCache>
                <c:formatCode>0.0</c:formatCode>
                <c:ptCount val="12"/>
                <c:pt idx="0">
                  <c:v>29.39425454468275</c:v>
                </c:pt>
                <c:pt idx="1">
                  <c:v>18.05517865219358</c:v>
                </c:pt>
                <c:pt idx="2">
                  <c:v>11.45324230868073</c:v>
                </c:pt>
                <c:pt idx="3">
                  <c:v>7.533519721201882</c:v>
                </c:pt>
                <c:pt idx="4">
                  <c:v>8.364287190089377</c:v>
                </c:pt>
                <c:pt idx="5">
                  <c:v>10.03445004530661</c:v>
                </c:pt>
                <c:pt idx="6">
                  <c:v>9.726866410927023</c:v>
                </c:pt>
                <c:pt idx="7">
                  <c:v>6.231182344344826</c:v>
                </c:pt>
                <c:pt idx="8">
                  <c:v>6.688079842504045</c:v>
                </c:pt>
                <c:pt idx="9">
                  <c:v>6.362069996891336</c:v>
                </c:pt>
                <c:pt idx="10">
                  <c:v>8.38934536931348</c:v>
                </c:pt>
                <c:pt idx="11">
                  <c:v>8.584972162679289</c:v>
                </c:pt>
              </c:numCache>
            </c:numRef>
          </c:val>
        </c:ser>
        <c:ser>
          <c:idx val="0"/>
          <c:order val="1"/>
          <c:tx>
            <c:v>increase to 2011</c:v>
          </c:tx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[1]archipelago2001!$E$410:$E$421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[1]archipelago2001!$BX$410:$BX$421</c:f>
              <c:numCache>
                <c:formatCode>0.0</c:formatCode>
                <c:ptCount val="12"/>
                <c:pt idx="0">
                  <c:v>7.994565013373616</c:v>
                </c:pt>
                <c:pt idx="1">
                  <c:v>12.59633679628962</c:v>
                </c:pt>
                <c:pt idx="2">
                  <c:v>10.03382589066471</c:v>
                </c:pt>
                <c:pt idx="3">
                  <c:v>6.668785519357907</c:v>
                </c:pt>
                <c:pt idx="4">
                  <c:v>6.505547926237318</c:v>
                </c:pt>
                <c:pt idx="5">
                  <c:v>5.471086580862507</c:v>
                </c:pt>
                <c:pt idx="6">
                  <c:v>8.628843230034341</c:v>
                </c:pt>
                <c:pt idx="7">
                  <c:v>6.836554678650778</c:v>
                </c:pt>
                <c:pt idx="8">
                  <c:v>5.281721698635136</c:v>
                </c:pt>
                <c:pt idx="9">
                  <c:v>5.762295247441034</c:v>
                </c:pt>
                <c:pt idx="10">
                  <c:v>4.9941316040836</c:v>
                </c:pt>
                <c:pt idx="11">
                  <c:v>3.544946429032628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11886776"/>
        <c:axId val="-2121548584"/>
      </c:barChart>
      <c:catAx>
        <c:axId val="-2111886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121548584"/>
        <c:crosses val="autoZero"/>
        <c:auto val="1"/>
        <c:lblAlgn val="ctr"/>
        <c:lblOffset val="1000"/>
        <c:noMultiLvlLbl val="0"/>
      </c:catAx>
      <c:valAx>
        <c:axId val="-2121548584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111886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4474745534857"/>
          <c:y val="0.482551652197321"/>
          <c:w val="0.239114013187376"/>
          <c:h val="0.212941651524329"/>
        </c:manualLayout>
      </c:layout>
      <c:overlay val="1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People living in privately rented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households absolute change 2001-2011, UK</a:t>
            </a:r>
          </a:p>
        </c:rich>
      </c:tx>
      <c:layout>
        <c:manualLayout>
          <c:xMode val="edge"/>
          <c:yMode val="edge"/>
          <c:x val="0.331398075240595"/>
          <c:y val="0.00272807679861935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57273522627853"/>
          <c:y val="0.0356164383561644"/>
          <c:w val="0.71646385110952"/>
          <c:h val="0.76069420774458"/>
        </c:manualLayout>
      </c:layout>
      <c:barChart>
        <c:barDir val="bar"/>
        <c:grouping val="stacked"/>
        <c:varyColors val="0"/>
        <c:ser>
          <c:idx val="0"/>
          <c:order val="0"/>
          <c:tx>
            <c:v>increase to 2011</c:v>
          </c:tx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[1]archipelago2001!$E$410:$E$421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[1]archipelago2001!$CG$410:$CG$421</c:f>
              <c:numCache>
                <c:formatCode>General</c:formatCode>
                <c:ptCount val="12"/>
                <c:pt idx="0">
                  <c:v>29390.0</c:v>
                </c:pt>
                <c:pt idx="1">
                  <c:v>503538.0</c:v>
                </c:pt>
                <c:pt idx="2">
                  <c:v>875580.0</c:v>
                </c:pt>
                <c:pt idx="3">
                  <c:v>775206.0</c:v>
                </c:pt>
                <c:pt idx="4">
                  <c:v>350537.0</c:v>
                </c:pt>
                <c:pt idx="5">
                  <c:v>241196.0</c:v>
                </c:pt>
                <c:pt idx="6">
                  <c:v>699347.0</c:v>
                </c:pt>
                <c:pt idx="7">
                  <c:v>577648.0</c:v>
                </c:pt>
                <c:pt idx="8">
                  <c:v>137571.0</c:v>
                </c:pt>
                <c:pt idx="9">
                  <c:v>707920.0</c:v>
                </c:pt>
                <c:pt idx="10">
                  <c:v>99366.0</c:v>
                </c:pt>
                <c:pt idx="11">
                  <c:v>24749.0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12453128"/>
        <c:axId val="-2112456536"/>
      </c:barChart>
      <c:catAx>
        <c:axId val="-2112453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112456536"/>
        <c:crosses val="autoZero"/>
        <c:auto val="1"/>
        <c:lblAlgn val="ctr"/>
        <c:lblOffset val="1000"/>
        <c:noMultiLvlLbl val="0"/>
      </c:catAx>
      <c:valAx>
        <c:axId val="-2112456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112453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6689572894297"/>
          <c:y val="0.393569194261676"/>
          <c:w val="0.239113974389565"/>
          <c:h val="0.212941645992881"/>
        </c:manualLayout>
      </c:layout>
      <c:overlay val="1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People aged 16-64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holding a university degree,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UK, %,  change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2001-2011</a:t>
            </a:r>
          </a:p>
        </c:rich>
      </c:tx>
      <c:layout>
        <c:manualLayout>
          <c:xMode val="edge"/>
          <c:yMode val="edge"/>
          <c:x val="0.336840311119647"/>
          <c:y val="0.222222222222222"/>
        </c:manualLayout>
      </c:layout>
      <c:overlay val="1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[1]archipelago2001!$E$410:$E$421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[1]archipelago2001!$CC$410:$CC$421</c:f>
              <c:numCache>
                <c:formatCode>0.0</c:formatCode>
                <c:ptCount val="12"/>
                <c:pt idx="0">
                  <c:v>2.574560270837561</c:v>
                </c:pt>
                <c:pt idx="1">
                  <c:v>5.978535105646854</c:v>
                </c:pt>
                <c:pt idx="2">
                  <c:v>6.003020611394341</c:v>
                </c:pt>
                <c:pt idx="3">
                  <c:v>6.086904817292274</c:v>
                </c:pt>
                <c:pt idx="4">
                  <c:v>6.125749423243845</c:v>
                </c:pt>
                <c:pt idx="5">
                  <c:v>5.588832460186516</c:v>
                </c:pt>
                <c:pt idx="6">
                  <c:v>6.238700978410522</c:v>
                </c:pt>
                <c:pt idx="7">
                  <c:v>5.420300201772409</c:v>
                </c:pt>
                <c:pt idx="8">
                  <c:v>5.339932604426874</c:v>
                </c:pt>
                <c:pt idx="9">
                  <c:v>5.444583983896681</c:v>
                </c:pt>
                <c:pt idx="10">
                  <c:v>5.339856379157391</c:v>
                </c:pt>
                <c:pt idx="11">
                  <c:v>5.064385793496369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7218584"/>
        <c:axId val="-2116949816"/>
      </c:barChart>
      <c:catAx>
        <c:axId val="-2127218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116949816"/>
        <c:crosses val="autoZero"/>
        <c:auto val="1"/>
        <c:lblAlgn val="ctr"/>
        <c:lblOffset val="1000"/>
        <c:noMultiLvlLbl val="0"/>
      </c:catAx>
      <c:valAx>
        <c:axId val="-2116949816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1272185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0" u="none" strike="noStrike" baseline="0">
                <a:latin typeface="Calibri"/>
                <a:ea typeface="Calibri"/>
                <a:cs typeface="Calibri"/>
              </a:rPr>
              <a:t>People aged 16-64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holding 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0" u="none" strike="noStrike" baseline="0">
                <a:latin typeface="Calibri"/>
                <a:ea typeface="Calibri"/>
                <a:cs typeface="Calibri"/>
              </a:rPr>
              <a:t>university degree,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0" u="none" strike="noStrike" baseline="0">
                <a:latin typeface="Calibri"/>
                <a:ea typeface="Calibri"/>
                <a:cs typeface="Calibri"/>
              </a:rPr>
              <a:t>UK, %,  2011</a:t>
            </a:r>
          </a:p>
        </c:rich>
      </c:tx>
      <c:layout>
        <c:manualLayout>
          <c:xMode val="edge"/>
          <c:yMode val="edge"/>
          <c:x val="0.649848441200947"/>
          <c:y val="0.145299145299145"/>
        </c:manualLayout>
      </c:layout>
      <c:overlay val="1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[1]archipelago2001!$E$410:$E$421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[1]archipelago2001!$CE$410:$CE$421</c:f>
              <c:numCache>
                <c:formatCode>0.0</c:formatCode>
                <c:ptCount val="12"/>
                <c:pt idx="0">
                  <c:v>39.81814253145243</c:v>
                </c:pt>
                <c:pt idx="1">
                  <c:v>33.21705069888688</c:v>
                </c:pt>
                <c:pt idx="2">
                  <c:v>22.902512025202</c:v>
                </c:pt>
                <c:pt idx="3">
                  <c:v>19.5343714328982</c:v>
                </c:pt>
                <c:pt idx="4">
                  <c:v>18.44989251902928</c:v>
                </c:pt>
                <c:pt idx="5">
                  <c:v>15.42899733528948</c:v>
                </c:pt>
                <c:pt idx="6">
                  <c:v>18.95182197511422</c:v>
                </c:pt>
                <c:pt idx="7">
                  <c:v>15.35989214429637</c:v>
                </c:pt>
                <c:pt idx="8">
                  <c:v>16.56318158502076</c:v>
                </c:pt>
                <c:pt idx="9">
                  <c:v>16.97872208680635</c:v>
                </c:pt>
                <c:pt idx="10">
                  <c:v>15.75034022904455</c:v>
                </c:pt>
                <c:pt idx="11">
                  <c:v>16.61381681880172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8964168"/>
        <c:axId val="2138992904"/>
      </c:barChart>
      <c:catAx>
        <c:axId val="2138964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8992904"/>
        <c:crosses val="autoZero"/>
        <c:auto val="1"/>
        <c:lblAlgn val="ctr"/>
        <c:lblOffset val="1000"/>
        <c:noMultiLvlLbl val="0"/>
      </c:catAx>
      <c:valAx>
        <c:axId val="2138992904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89641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Relative Increase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people aged 16-64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holding a university degree,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UK, %,  change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2001-2011</a:t>
            </a:r>
          </a:p>
        </c:rich>
      </c:tx>
      <c:layout>
        <c:manualLayout>
          <c:xMode val="edge"/>
          <c:yMode val="edge"/>
          <c:x val="0.277897221688752"/>
          <c:y val="0.166666666666667"/>
        </c:manualLayout>
      </c:layout>
      <c:overlay val="1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[1]archipelago2001!$E$410:$E$421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[1]archipelago2001!$CF$410:$CF$421</c:f>
              <c:numCache>
                <c:formatCode>0%</c:formatCode>
                <c:ptCount val="12"/>
                <c:pt idx="0">
                  <c:v>0.0646579701402171</c:v>
                </c:pt>
                <c:pt idx="1">
                  <c:v>0.179983923312228</c:v>
                </c:pt>
                <c:pt idx="2">
                  <c:v>0.262111885577818</c:v>
                </c:pt>
                <c:pt idx="3">
                  <c:v>0.311599727598156</c:v>
                </c:pt>
                <c:pt idx="4">
                  <c:v>0.332020873125723</c:v>
                </c:pt>
                <c:pt idx="5">
                  <c:v>0.362229141578995</c:v>
                </c:pt>
                <c:pt idx="6">
                  <c:v>0.329187398794829</c:v>
                </c:pt>
                <c:pt idx="7">
                  <c:v>0.352886605638383</c:v>
                </c:pt>
                <c:pt idx="8">
                  <c:v>0.322397757762684</c:v>
                </c:pt>
                <c:pt idx="9">
                  <c:v>0.320671011402413</c:v>
                </c:pt>
                <c:pt idx="10">
                  <c:v>0.339031176565341</c:v>
                </c:pt>
                <c:pt idx="11">
                  <c:v>0.304829759996213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1948168"/>
        <c:axId val="-2123916728"/>
      </c:barChart>
      <c:catAx>
        <c:axId val="-2111948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123916728"/>
        <c:crosses val="autoZero"/>
        <c:auto val="1"/>
        <c:lblAlgn val="ctr"/>
        <c:lblOffset val="1000"/>
        <c:noMultiLvlLbl val="0"/>
      </c:catAx>
      <c:valAx>
        <c:axId val="-212391672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1119481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Population Change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by birthplace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UK % 2001-2011</a:t>
            </a:r>
          </a:p>
        </c:rich>
      </c:tx>
      <c:layout>
        <c:manualLayout>
          <c:xMode val="edge"/>
          <c:yMode val="edge"/>
          <c:x val="0.533711427963396"/>
          <c:y val="0.0740742117535737"/>
        </c:manualLayout>
      </c:layout>
      <c:overlay val="1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born outside UK</c:v>
          </c:tx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[1]archipelago2001!$E$410:$E$421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[1]archipelago2001!$O$410:$O$421</c:f>
              <c:numCache>
                <c:formatCode>0.0</c:formatCode>
                <c:ptCount val="12"/>
                <c:pt idx="0">
                  <c:v>20.03215502329382</c:v>
                </c:pt>
                <c:pt idx="1">
                  <c:v>15.62667736661581</c:v>
                </c:pt>
                <c:pt idx="2">
                  <c:v>12.03984307597702</c:v>
                </c:pt>
                <c:pt idx="3">
                  <c:v>4.643124190309527</c:v>
                </c:pt>
                <c:pt idx="4">
                  <c:v>3.413842690751038</c:v>
                </c:pt>
                <c:pt idx="5">
                  <c:v>1.96561804094058</c:v>
                </c:pt>
                <c:pt idx="6">
                  <c:v>7.041730549664452</c:v>
                </c:pt>
                <c:pt idx="7">
                  <c:v>3.630885902990988</c:v>
                </c:pt>
                <c:pt idx="8">
                  <c:v>2.014176852203482</c:v>
                </c:pt>
                <c:pt idx="9">
                  <c:v>1.955105629015709</c:v>
                </c:pt>
                <c:pt idx="10">
                  <c:v>2.079633808789402</c:v>
                </c:pt>
                <c:pt idx="11">
                  <c:v>2.40087899756873</c:v>
                </c:pt>
              </c:numCache>
            </c:numRef>
          </c:val>
        </c:ser>
        <c:ser>
          <c:idx val="1"/>
          <c:order val="1"/>
          <c:tx>
            <c:v>born in the UK</c:v>
          </c:tx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[1]archipelago2001!$R$410:$R$421</c:f>
              <c:numCache>
                <c:formatCode>0.0</c:formatCode>
                <c:ptCount val="12"/>
                <c:pt idx="0">
                  <c:v>0.295019685666077</c:v>
                </c:pt>
                <c:pt idx="1">
                  <c:v>1.099384576938442</c:v>
                </c:pt>
                <c:pt idx="2">
                  <c:v>-0.298864658479726</c:v>
                </c:pt>
                <c:pt idx="3">
                  <c:v>3.52491816748489</c:v>
                </c:pt>
                <c:pt idx="4">
                  <c:v>4.051973366756329</c:v>
                </c:pt>
                <c:pt idx="5">
                  <c:v>4.121292457825755</c:v>
                </c:pt>
                <c:pt idx="6">
                  <c:v>1.14543911251902</c:v>
                </c:pt>
                <c:pt idx="7">
                  <c:v>0.88314016476935</c:v>
                </c:pt>
                <c:pt idx="8">
                  <c:v>2.846366856631883</c:v>
                </c:pt>
                <c:pt idx="9">
                  <c:v>2.571453558919861</c:v>
                </c:pt>
                <c:pt idx="10">
                  <c:v>3.732838417547437</c:v>
                </c:pt>
                <c:pt idx="11">
                  <c:v>5.065025679388874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32656104"/>
        <c:axId val="-2070451656"/>
      </c:barChart>
      <c:catAx>
        <c:axId val="-2132656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070451656"/>
        <c:crosses val="autoZero"/>
        <c:auto val="1"/>
        <c:lblAlgn val="ctr"/>
        <c:lblOffset val="200"/>
        <c:noMultiLvlLbl val="0"/>
      </c:catAx>
      <c:valAx>
        <c:axId val="-2070451656"/>
        <c:scaling>
          <c:orientation val="minMax"/>
          <c:min val="-5.0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132656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7591615237284"/>
          <c:y val="0.416282653509513"/>
          <c:w val="0.272931049159396"/>
          <c:h val="0.246038660403501"/>
        </c:manualLayout>
      </c:layout>
      <c:overlay val="1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Age 90+, % change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UK 2001-2011</a:t>
            </a:r>
          </a:p>
        </c:rich>
      </c:tx>
      <c:layout>
        <c:manualLayout>
          <c:xMode val="edge"/>
          <c:yMode val="edge"/>
          <c:x val="0.555783464566929"/>
          <c:y val="0.67129618413083"/>
        </c:manualLayout>
      </c:layout>
      <c:overlay val="1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[1]archipelago2001!$E$410:$E$421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[1]archipelago2001!$U$410:$U$421</c:f>
              <c:numCache>
                <c:formatCode>0.00</c:formatCode>
                <c:ptCount val="12"/>
                <c:pt idx="0">
                  <c:v>0.00433732582068398</c:v>
                </c:pt>
                <c:pt idx="1">
                  <c:v>-0.0400642187041275</c:v>
                </c:pt>
                <c:pt idx="2">
                  <c:v>0.0468325359585561</c:v>
                </c:pt>
                <c:pt idx="3">
                  <c:v>0.165809553327824</c:v>
                </c:pt>
                <c:pt idx="4">
                  <c:v>0.181655521060668</c:v>
                </c:pt>
                <c:pt idx="5">
                  <c:v>0.200726287639554</c:v>
                </c:pt>
                <c:pt idx="6">
                  <c:v>0.040644843933002</c:v>
                </c:pt>
                <c:pt idx="7">
                  <c:v>0.119737854344956</c:v>
                </c:pt>
                <c:pt idx="8">
                  <c:v>0.137809804215265</c:v>
                </c:pt>
                <c:pt idx="9">
                  <c:v>0.150222846700391</c:v>
                </c:pt>
                <c:pt idx="10">
                  <c:v>0.147644617127489</c:v>
                </c:pt>
                <c:pt idx="11">
                  <c:v>0.141273393633173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2617064"/>
        <c:axId val="2134680312"/>
      </c:barChart>
      <c:catAx>
        <c:axId val="-2132617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4680312"/>
        <c:crosses val="autoZero"/>
        <c:auto val="1"/>
        <c:lblAlgn val="ctr"/>
        <c:lblOffset val="100"/>
        <c:noMultiLvlLbl val="0"/>
      </c:catAx>
      <c:valAx>
        <c:axId val="2134680312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1326170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s-IS" sz="1200" b="0" i="0" u="none" strike="noStrike" baseline="0">
                <a:latin typeface="Calibri"/>
                <a:ea typeface="Calibri"/>
                <a:cs typeface="Calibri"/>
              </a:rPr>
              <a:t>Age 90+, %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s-I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UK 2011</a:t>
            </a:r>
          </a:p>
        </c:rich>
      </c:tx>
      <c:layout>
        <c:manualLayout>
          <c:xMode val="edge"/>
          <c:yMode val="edge"/>
          <c:x val="0.719672353455818"/>
          <c:y val="0.689102564102564"/>
        </c:manualLayout>
      </c:layout>
      <c:overlay val="1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0.00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[1]archipelago2001!$E$410:$E$421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[1]archipelago2001!$V$410:$V$421</c:f>
              <c:numCache>
                <c:formatCode>0.0</c:formatCode>
                <c:ptCount val="12"/>
                <c:pt idx="0">
                  <c:v>0.485070842391664</c:v>
                </c:pt>
                <c:pt idx="1">
                  <c:v>0.355059561052906</c:v>
                </c:pt>
                <c:pt idx="2">
                  <c:v>0.670246430813265</c:v>
                </c:pt>
                <c:pt idx="3">
                  <c:v>0.843434889474346</c:v>
                </c:pt>
                <c:pt idx="4">
                  <c:v>0.945100705413996</c:v>
                </c:pt>
                <c:pt idx="5">
                  <c:v>1.104943565748204</c:v>
                </c:pt>
                <c:pt idx="6">
                  <c:v>0.62454135934395</c:v>
                </c:pt>
                <c:pt idx="7">
                  <c:v>0.6660163505704</c:v>
                </c:pt>
                <c:pt idx="8">
                  <c:v>0.693341917798865</c:v>
                </c:pt>
                <c:pt idx="9">
                  <c:v>0.769566218985471</c:v>
                </c:pt>
                <c:pt idx="10">
                  <c:v>0.800794041613622</c:v>
                </c:pt>
                <c:pt idx="11">
                  <c:v>0.790990704562378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8841208"/>
        <c:axId val="-2123922472"/>
      </c:barChart>
      <c:catAx>
        <c:axId val="2138841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123922472"/>
        <c:crosses val="autoZero"/>
        <c:auto val="1"/>
        <c:lblAlgn val="ctr"/>
        <c:lblOffset val="100"/>
        <c:noMultiLvlLbl val="0"/>
      </c:catAx>
      <c:valAx>
        <c:axId val="-2123922472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88412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s-I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Age 90+, %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s-I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UK 2001</a:t>
            </a:r>
          </a:p>
        </c:rich>
      </c:tx>
      <c:layout>
        <c:manualLayout>
          <c:xMode val="edge"/>
          <c:yMode val="edge"/>
          <c:x val="0.680783464566929"/>
          <c:y val="0.680555555555555"/>
        </c:manualLayout>
      </c:layout>
      <c:overlay val="1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[1]archipelago2001!$E$410:$E$421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[1]archipelago2001!$W$410:$W$421</c:f>
              <c:numCache>
                <c:formatCode>0.0</c:formatCode>
                <c:ptCount val="12"/>
                <c:pt idx="0">
                  <c:v>0.48073351657098</c:v>
                </c:pt>
                <c:pt idx="1">
                  <c:v>0.395123779757034</c:v>
                </c:pt>
                <c:pt idx="2">
                  <c:v>0.623413894854709</c:v>
                </c:pt>
                <c:pt idx="3">
                  <c:v>0.677625336146522</c:v>
                </c:pt>
                <c:pt idx="4">
                  <c:v>0.763445184353328</c:v>
                </c:pt>
                <c:pt idx="5">
                  <c:v>0.904217278108649</c:v>
                </c:pt>
                <c:pt idx="6">
                  <c:v>0.583896515410948</c:v>
                </c:pt>
                <c:pt idx="7">
                  <c:v>0.546278496225445</c:v>
                </c:pt>
                <c:pt idx="8">
                  <c:v>0.5555321135836</c:v>
                </c:pt>
                <c:pt idx="9">
                  <c:v>0.619343372285079</c:v>
                </c:pt>
                <c:pt idx="10">
                  <c:v>0.653149424486133</c:v>
                </c:pt>
                <c:pt idx="11">
                  <c:v>0.649717310929205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1162680"/>
        <c:axId val="2065644456"/>
      </c:barChart>
      <c:catAx>
        <c:axId val="2131162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65644456"/>
        <c:crosses val="autoZero"/>
        <c:auto val="1"/>
        <c:lblAlgn val="ctr"/>
        <c:lblOffset val="100"/>
        <c:noMultiLvlLbl val="0"/>
      </c:catAx>
      <c:valAx>
        <c:axId val="2065644456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11626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USA born % change,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UK 2001-2011</a:t>
            </a:r>
          </a:p>
        </c:rich>
      </c:tx>
      <c:layout>
        <c:manualLayout>
          <c:xMode val="edge"/>
          <c:yMode val="edge"/>
          <c:x val="0.480783464566929"/>
          <c:y val="0.148148260313615"/>
        </c:manualLayout>
      </c:layout>
      <c:overlay val="1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[1]archipelago2001!$E$410:$E$421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[1]archipelago2001!$Z$410:$Z$421</c:f>
              <c:numCache>
                <c:formatCode>0.00</c:formatCode>
                <c:ptCount val="12"/>
                <c:pt idx="0">
                  <c:v>0.303422862810652</c:v>
                </c:pt>
                <c:pt idx="1">
                  <c:v>0.269447267479887</c:v>
                </c:pt>
                <c:pt idx="2">
                  <c:v>0.0489550417977493</c:v>
                </c:pt>
                <c:pt idx="3">
                  <c:v>0.0139399639091262</c:v>
                </c:pt>
                <c:pt idx="4">
                  <c:v>0.0188968929789082</c:v>
                </c:pt>
                <c:pt idx="5">
                  <c:v>-0.0840267693372044</c:v>
                </c:pt>
                <c:pt idx="6">
                  <c:v>0.0682061058903007</c:v>
                </c:pt>
                <c:pt idx="7">
                  <c:v>0.0191686533473766</c:v>
                </c:pt>
                <c:pt idx="8">
                  <c:v>0.0233404871771292</c:v>
                </c:pt>
                <c:pt idx="9">
                  <c:v>0.025823548610554</c:v>
                </c:pt>
                <c:pt idx="10">
                  <c:v>0.0357749363541683</c:v>
                </c:pt>
                <c:pt idx="11">
                  <c:v>0.0429132140912264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5998776"/>
        <c:axId val="-2070416408"/>
      </c:barChart>
      <c:catAx>
        <c:axId val="-2135998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070416408"/>
        <c:crosses val="autoZero"/>
        <c:auto val="1"/>
        <c:lblAlgn val="ctr"/>
        <c:lblOffset val="1000"/>
        <c:noMultiLvlLbl val="0"/>
      </c:catAx>
      <c:valAx>
        <c:axId val="-2070416408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1359987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Non-white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ethnicity change,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UK 2001-2011 %</a:t>
            </a:r>
          </a:p>
        </c:rich>
      </c:tx>
      <c:layout>
        <c:manualLayout>
          <c:xMode val="edge"/>
          <c:yMode val="edge"/>
          <c:x val="0.59189457567804"/>
          <c:y val="0.0601850730197187"/>
        </c:manualLayout>
      </c:layout>
      <c:overlay val="1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[1]archipelago2001!$E$410:$E$421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[1]archipelago2001!$AC$410:$AC$421</c:f>
              <c:numCache>
                <c:formatCode>0.0</c:formatCode>
                <c:ptCount val="12"/>
                <c:pt idx="0">
                  <c:v>11.40934501261864</c:v>
                </c:pt>
                <c:pt idx="1">
                  <c:v>8.223387143475048</c:v>
                </c:pt>
                <c:pt idx="2">
                  <c:v>11.09287458003552</c:v>
                </c:pt>
                <c:pt idx="3">
                  <c:v>4.268430200139606</c:v>
                </c:pt>
                <c:pt idx="4">
                  <c:v>2.426528227281943</c:v>
                </c:pt>
                <c:pt idx="5">
                  <c:v>1.140015162911012</c:v>
                </c:pt>
                <c:pt idx="6">
                  <c:v>8.193361410271905</c:v>
                </c:pt>
                <c:pt idx="7">
                  <c:v>4.2706244175722</c:v>
                </c:pt>
                <c:pt idx="8">
                  <c:v>2.071272198310892</c:v>
                </c:pt>
                <c:pt idx="9">
                  <c:v>1.407508987529138</c:v>
                </c:pt>
                <c:pt idx="10" formatCode="0.00">
                  <c:v>0.894052375108889</c:v>
                </c:pt>
                <c:pt idx="11" formatCode="0.00">
                  <c:v>0.925833663170983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2191976"/>
        <c:axId val="-2122156280"/>
      </c:barChart>
      <c:catAx>
        <c:axId val="-2122191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122156280"/>
        <c:crosses val="autoZero"/>
        <c:auto val="1"/>
        <c:lblAlgn val="ctr"/>
        <c:lblOffset val="100"/>
        <c:noMultiLvlLbl val="0"/>
      </c:catAx>
      <c:valAx>
        <c:axId val="-2122156280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1221919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Self employ-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ment change,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UK % 2001-2011</a:t>
            </a:r>
          </a:p>
        </c:rich>
      </c:tx>
      <c:layout>
        <c:manualLayout>
          <c:xMode val="edge"/>
          <c:yMode val="edge"/>
          <c:x val="0.603005686789151"/>
          <c:y val="0.120370482535837"/>
        </c:manualLayout>
      </c:layout>
      <c:overlay val="1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0.00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[1]archipelago2001!$E$410:$E$421</c:f>
              <c:strCache>
                <c:ptCount val="12"/>
                <c:pt idx="0">
                  <c:v>Centre of London</c:v>
                </c:pt>
                <c:pt idx="1">
                  <c:v>London Core</c:v>
                </c:pt>
                <c:pt idx="2">
                  <c:v>Inner London</c:v>
                </c:pt>
                <c:pt idx="3">
                  <c:v>London Suburbs</c:v>
                </c:pt>
                <c:pt idx="4">
                  <c:v>Outer London</c:v>
                </c:pt>
                <c:pt idx="5">
                  <c:v>London Edge</c:v>
                </c:pt>
                <c:pt idx="6">
                  <c:v>Archipelago Centre</c:v>
                </c:pt>
                <c:pt idx="7">
                  <c:v>Archipelago Core</c:v>
                </c:pt>
                <c:pt idx="8">
                  <c:v>Inner Archipelago</c:v>
                </c:pt>
                <c:pt idx="9">
                  <c:v>Archipelago Suburbs</c:v>
                </c:pt>
                <c:pt idx="10">
                  <c:v>Outer Archipelago</c:v>
                </c:pt>
                <c:pt idx="11">
                  <c:v>Archipelago Edge</c:v>
                </c:pt>
              </c:strCache>
            </c:strRef>
          </c:cat>
          <c:val>
            <c:numRef>
              <c:f>[1]archipelago2001!$AG$410:$AG$421</c:f>
              <c:numCache>
                <c:formatCode>0.0</c:formatCode>
                <c:ptCount val="12"/>
                <c:pt idx="0">
                  <c:v>1.087263144347088</c:v>
                </c:pt>
                <c:pt idx="1">
                  <c:v>2.40830240132779</c:v>
                </c:pt>
                <c:pt idx="2">
                  <c:v>1.579725028425761</c:v>
                </c:pt>
                <c:pt idx="3">
                  <c:v>1.066587629833794</c:v>
                </c:pt>
                <c:pt idx="4">
                  <c:v>0.914799178042548</c:v>
                </c:pt>
                <c:pt idx="5">
                  <c:v>0.821259330932959</c:v>
                </c:pt>
                <c:pt idx="6">
                  <c:v>1.034040661138008</c:v>
                </c:pt>
                <c:pt idx="7">
                  <c:v>0.910148084051573</c:v>
                </c:pt>
                <c:pt idx="8">
                  <c:v>0.750221987357073</c:v>
                </c:pt>
                <c:pt idx="9">
                  <c:v>0.799311035204856</c:v>
                </c:pt>
                <c:pt idx="10">
                  <c:v>0.730040773142147</c:v>
                </c:pt>
                <c:pt idx="11">
                  <c:v>0.658284002963447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9067912"/>
        <c:axId val="-2122195176"/>
      </c:barChart>
      <c:catAx>
        <c:axId val="-2129067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122195176"/>
        <c:crosses val="autoZero"/>
        <c:auto val="1"/>
        <c:lblAlgn val="ctr"/>
        <c:lblOffset val="100"/>
        <c:noMultiLvlLbl val="0"/>
      </c:catAx>
      <c:valAx>
        <c:axId val="-2122195176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1290679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chart" Target="../charts/chart9.xml"/><Relationship Id="rId20" Type="http://schemas.openxmlformats.org/officeDocument/2006/relationships/chart" Target="../charts/chart20.xml"/><Relationship Id="rId21" Type="http://schemas.openxmlformats.org/officeDocument/2006/relationships/chart" Target="../charts/chart21.xml"/><Relationship Id="rId22" Type="http://schemas.openxmlformats.org/officeDocument/2006/relationships/chart" Target="../charts/chart22.xml"/><Relationship Id="rId23" Type="http://schemas.openxmlformats.org/officeDocument/2006/relationships/chart" Target="../charts/chart23.xml"/><Relationship Id="rId24" Type="http://schemas.openxmlformats.org/officeDocument/2006/relationships/chart" Target="../charts/chart24.xml"/><Relationship Id="rId25" Type="http://schemas.openxmlformats.org/officeDocument/2006/relationships/chart" Target="../charts/chart25.xml"/><Relationship Id="rId26" Type="http://schemas.openxmlformats.org/officeDocument/2006/relationships/chart" Target="../charts/chart26.xml"/><Relationship Id="rId27" Type="http://schemas.openxmlformats.org/officeDocument/2006/relationships/chart" Target="../charts/chart27.xml"/><Relationship Id="rId10" Type="http://schemas.openxmlformats.org/officeDocument/2006/relationships/chart" Target="../charts/chart10.xml"/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3" Type="http://schemas.openxmlformats.org/officeDocument/2006/relationships/chart" Target="../charts/chart13.xml"/><Relationship Id="rId14" Type="http://schemas.openxmlformats.org/officeDocument/2006/relationships/chart" Target="../charts/chart14.xml"/><Relationship Id="rId15" Type="http://schemas.openxmlformats.org/officeDocument/2006/relationships/chart" Target="../charts/chart15.xml"/><Relationship Id="rId16" Type="http://schemas.openxmlformats.org/officeDocument/2006/relationships/chart" Target="../charts/chart16.xml"/><Relationship Id="rId17" Type="http://schemas.openxmlformats.org/officeDocument/2006/relationships/chart" Target="../charts/chart17.xml"/><Relationship Id="rId18" Type="http://schemas.openxmlformats.org/officeDocument/2006/relationships/chart" Target="../charts/chart18.xml"/><Relationship Id="rId19" Type="http://schemas.openxmlformats.org/officeDocument/2006/relationships/chart" Target="../charts/chart19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423</xdr:row>
      <xdr:rowOff>50800</xdr:rowOff>
    </xdr:from>
    <xdr:to>
      <xdr:col>4</xdr:col>
      <xdr:colOff>1181100</xdr:colOff>
      <xdr:row>441</xdr:row>
      <xdr:rowOff>50800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443</xdr:row>
      <xdr:rowOff>0</xdr:rowOff>
    </xdr:from>
    <xdr:to>
      <xdr:col>7</xdr:col>
      <xdr:colOff>393700</xdr:colOff>
      <xdr:row>461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424</xdr:row>
      <xdr:rowOff>0</xdr:rowOff>
    </xdr:from>
    <xdr:to>
      <xdr:col>12</xdr:col>
      <xdr:colOff>520700</xdr:colOff>
      <xdr:row>442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317500</xdr:colOff>
      <xdr:row>425</xdr:row>
      <xdr:rowOff>76200</xdr:rowOff>
    </xdr:from>
    <xdr:to>
      <xdr:col>19</xdr:col>
      <xdr:colOff>546100</xdr:colOff>
      <xdr:row>443</xdr:row>
      <xdr:rowOff>76200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447</xdr:row>
      <xdr:rowOff>0</xdr:rowOff>
    </xdr:from>
    <xdr:to>
      <xdr:col>20</xdr:col>
      <xdr:colOff>533400</xdr:colOff>
      <xdr:row>465</xdr:row>
      <xdr:rowOff>0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446</xdr:row>
      <xdr:rowOff>0</xdr:rowOff>
    </xdr:from>
    <xdr:to>
      <xdr:col>13</xdr:col>
      <xdr:colOff>825500</xdr:colOff>
      <xdr:row>464</xdr:row>
      <xdr:rowOff>0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279400</xdr:colOff>
      <xdr:row>425</xdr:row>
      <xdr:rowOff>101600</xdr:rowOff>
    </xdr:from>
    <xdr:to>
      <xdr:col>27</xdr:col>
      <xdr:colOff>88900</xdr:colOff>
      <xdr:row>443</xdr:row>
      <xdr:rowOff>101600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0</xdr:colOff>
      <xdr:row>447</xdr:row>
      <xdr:rowOff>0</xdr:rowOff>
    </xdr:from>
    <xdr:to>
      <xdr:col>28</xdr:col>
      <xdr:colOff>482600</xdr:colOff>
      <xdr:row>465</xdr:row>
      <xdr:rowOff>0</xdr:rowOff>
    </xdr:to>
    <xdr:graphicFrame macro="">
      <xdr:nvGraphicFramePr>
        <xdr:cNvPr id="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27</xdr:col>
      <xdr:colOff>495300</xdr:colOff>
      <xdr:row>425</xdr:row>
      <xdr:rowOff>50800</xdr:rowOff>
    </xdr:from>
    <xdr:to>
      <xdr:col>33</xdr:col>
      <xdr:colOff>393700</xdr:colOff>
      <xdr:row>443</xdr:row>
      <xdr:rowOff>50800</xdr:rowOff>
    </xdr:to>
    <xdr:graphicFrame macro="">
      <xdr:nvGraphicFramePr>
        <xdr:cNvPr id="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29</xdr:col>
      <xdr:colOff>0</xdr:colOff>
      <xdr:row>447</xdr:row>
      <xdr:rowOff>0</xdr:rowOff>
    </xdr:from>
    <xdr:to>
      <xdr:col>34</xdr:col>
      <xdr:colOff>203200</xdr:colOff>
      <xdr:row>465</xdr:row>
      <xdr:rowOff>0</xdr:rowOff>
    </xdr:to>
    <xdr:graphicFrame macro="">
      <xdr:nvGraphicFramePr>
        <xdr:cNvPr id="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34</xdr:col>
      <xdr:colOff>0</xdr:colOff>
      <xdr:row>426</xdr:row>
      <xdr:rowOff>0</xdr:rowOff>
    </xdr:from>
    <xdr:to>
      <xdr:col>40</xdr:col>
      <xdr:colOff>63500</xdr:colOff>
      <xdr:row>444</xdr:row>
      <xdr:rowOff>0</xdr:rowOff>
    </xdr:to>
    <xdr:graphicFrame macro="">
      <xdr:nvGraphicFramePr>
        <xdr:cNvPr id="1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35</xdr:col>
      <xdr:colOff>0</xdr:colOff>
      <xdr:row>447</xdr:row>
      <xdr:rowOff>0</xdr:rowOff>
    </xdr:from>
    <xdr:to>
      <xdr:col>41</xdr:col>
      <xdr:colOff>177800</xdr:colOff>
      <xdr:row>465</xdr:row>
      <xdr:rowOff>0</xdr:rowOff>
    </xdr:to>
    <xdr:graphicFrame macro="">
      <xdr:nvGraphicFramePr>
        <xdr:cNvPr id="1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40</xdr:col>
      <xdr:colOff>0</xdr:colOff>
      <xdr:row>426</xdr:row>
      <xdr:rowOff>0</xdr:rowOff>
    </xdr:from>
    <xdr:to>
      <xdr:col>46</xdr:col>
      <xdr:colOff>0</xdr:colOff>
      <xdr:row>444</xdr:row>
      <xdr:rowOff>0</xdr:rowOff>
    </xdr:to>
    <xdr:graphicFrame macro="">
      <xdr:nvGraphicFramePr>
        <xdr:cNvPr id="1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42</xdr:col>
      <xdr:colOff>0</xdr:colOff>
      <xdr:row>447</xdr:row>
      <xdr:rowOff>0</xdr:rowOff>
    </xdr:from>
    <xdr:to>
      <xdr:col>48</xdr:col>
      <xdr:colOff>203200</xdr:colOff>
      <xdr:row>465</xdr:row>
      <xdr:rowOff>0</xdr:rowOff>
    </xdr:to>
    <xdr:graphicFrame macro="">
      <xdr:nvGraphicFramePr>
        <xdr:cNvPr id="1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47</xdr:col>
      <xdr:colOff>0</xdr:colOff>
      <xdr:row>426</xdr:row>
      <xdr:rowOff>0</xdr:rowOff>
    </xdr:from>
    <xdr:to>
      <xdr:col>53</xdr:col>
      <xdr:colOff>38100</xdr:colOff>
      <xdr:row>444</xdr:row>
      <xdr:rowOff>0</xdr:rowOff>
    </xdr:to>
    <xdr:graphicFrame macro="">
      <xdr:nvGraphicFramePr>
        <xdr:cNvPr id="1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49</xdr:col>
      <xdr:colOff>0</xdr:colOff>
      <xdr:row>447</xdr:row>
      <xdr:rowOff>0</xdr:rowOff>
    </xdr:from>
    <xdr:to>
      <xdr:col>54</xdr:col>
      <xdr:colOff>558800</xdr:colOff>
      <xdr:row>465</xdr:row>
      <xdr:rowOff>0</xdr:rowOff>
    </xdr:to>
    <xdr:graphicFrame macro="">
      <xdr:nvGraphicFramePr>
        <xdr:cNvPr id="1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54</xdr:col>
      <xdr:colOff>0</xdr:colOff>
      <xdr:row>427</xdr:row>
      <xdr:rowOff>0</xdr:rowOff>
    </xdr:from>
    <xdr:to>
      <xdr:col>60</xdr:col>
      <xdr:colOff>381000</xdr:colOff>
      <xdr:row>445</xdr:row>
      <xdr:rowOff>0</xdr:rowOff>
    </xdr:to>
    <xdr:graphicFrame macro="">
      <xdr:nvGraphicFramePr>
        <xdr:cNvPr id="1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56</xdr:col>
      <xdr:colOff>0</xdr:colOff>
      <xdr:row>447</xdr:row>
      <xdr:rowOff>0</xdr:rowOff>
    </xdr:from>
    <xdr:to>
      <xdr:col>62</xdr:col>
      <xdr:colOff>50800</xdr:colOff>
      <xdr:row>465</xdr:row>
      <xdr:rowOff>0</xdr:rowOff>
    </xdr:to>
    <xdr:graphicFrame macro="">
      <xdr:nvGraphicFramePr>
        <xdr:cNvPr id="1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61</xdr:col>
      <xdr:colOff>0</xdr:colOff>
      <xdr:row>427</xdr:row>
      <xdr:rowOff>0</xdr:rowOff>
    </xdr:from>
    <xdr:to>
      <xdr:col>68</xdr:col>
      <xdr:colOff>495300</xdr:colOff>
      <xdr:row>445</xdr:row>
      <xdr:rowOff>0</xdr:rowOff>
    </xdr:to>
    <xdr:graphicFrame macro="">
      <xdr:nvGraphicFramePr>
        <xdr:cNvPr id="2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63</xdr:col>
      <xdr:colOff>0</xdr:colOff>
      <xdr:row>447</xdr:row>
      <xdr:rowOff>0</xdr:rowOff>
    </xdr:from>
    <xdr:to>
      <xdr:col>71</xdr:col>
      <xdr:colOff>12700</xdr:colOff>
      <xdr:row>465</xdr:row>
      <xdr:rowOff>0</xdr:rowOff>
    </xdr:to>
    <xdr:graphicFrame macro="">
      <xdr:nvGraphicFramePr>
        <xdr:cNvPr id="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72</xdr:col>
      <xdr:colOff>0</xdr:colOff>
      <xdr:row>447</xdr:row>
      <xdr:rowOff>0</xdr:rowOff>
    </xdr:from>
    <xdr:to>
      <xdr:col>80</xdr:col>
      <xdr:colOff>533400</xdr:colOff>
      <xdr:row>465</xdr:row>
      <xdr:rowOff>0</xdr:rowOff>
    </xdr:to>
    <xdr:graphicFrame macro="">
      <xdr:nvGraphicFramePr>
        <xdr:cNvPr id="2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70</xdr:col>
      <xdr:colOff>0</xdr:colOff>
      <xdr:row>427</xdr:row>
      <xdr:rowOff>0</xdr:rowOff>
    </xdr:from>
    <xdr:to>
      <xdr:col>78</xdr:col>
      <xdr:colOff>533400</xdr:colOff>
      <xdr:row>445</xdr:row>
      <xdr:rowOff>0</xdr:rowOff>
    </xdr:to>
    <xdr:graphicFrame macro="">
      <xdr:nvGraphicFramePr>
        <xdr:cNvPr id="2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80</xdr:col>
      <xdr:colOff>0</xdr:colOff>
      <xdr:row>427</xdr:row>
      <xdr:rowOff>0</xdr:rowOff>
    </xdr:from>
    <xdr:to>
      <xdr:col>89</xdr:col>
      <xdr:colOff>190500</xdr:colOff>
      <xdr:row>445</xdr:row>
      <xdr:rowOff>0</xdr:rowOff>
    </xdr:to>
    <xdr:graphicFrame macro="">
      <xdr:nvGraphicFramePr>
        <xdr:cNvPr id="2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82</xdr:col>
      <xdr:colOff>0</xdr:colOff>
      <xdr:row>448</xdr:row>
      <xdr:rowOff>0</xdr:rowOff>
    </xdr:from>
    <xdr:to>
      <xdr:col>91</xdr:col>
      <xdr:colOff>228600</xdr:colOff>
      <xdr:row>476</xdr:row>
      <xdr:rowOff>12700</xdr:rowOff>
    </xdr:to>
    <xdr:graphicFrame macro="">
      <xdr:nvGraphicFramePr>
        <xdr:cNvPr id="2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86</xdr:col>
      <xdr:colOff>165100</xdr:colOff>
      <xdr:row>407</xdr:row>
      <xdr:rowOff>0</xdr:rowOff>
    </xdr:from>
    <xdr:to>
      <xdr:col>95</xdr:col>
      <xdr:colOff>355600</xdr:colOff>
      <xdr:row>426</xdr:row>
      <xdr:rowOff>38100</xdr:rowOff>
    </xdr:to>
    <xdr:graphicFrame macro="">
      <xdr:nvGraphicFramePr>
        <xdr:cNvPr id="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90</xdr:col>
      <xdr:colOff>0</xdr:colOff>
      <xdr:row>428</xdr:row>
      <xdr:rowOff>0</xdr:rowOff>
    </xdr:from>
    <xdr:to>
      <xdr:col>99</xdr:col>
      <xdr:colOff>190500</xdr:colOff>
      <xdr:row>446</xdr:row>
      <xdr:rowOff>0</xdr:rowOff>
    </xdr:to>
    <xdr:graphicFrame macro="">
      <xdr:nvGraphicFramePr>
        <xdr:cNvPr id="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96</xdr:col>
      <xdr:colOff>0</xdr:colOff>
      <xdr:row>407</xdr:row>
      <xdr:rowOff>0</xdr:rowOff>
    </xdr:from>
    <xdr:to>
      <xdr:col>105</xdr:col>
      <xdr:colOff>190500</xdr:colOff>
      <xdr:row>426</xdr:row>
      <xdr:rowOff>38100</xdr:rowOff>
    </xdr:to>
    <xdr:graphicFrame macro="">
      <xdr:nvGraphicFramePr>
        <xdr:cNvPr id="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ggregate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archipelago2001"/>
    </sheetNames>
    <sheetDataSet>
      <sheetData sheetId="0"/>
      <sheetData sheetId="1">
        <row r="410">
          <cell r="E410" t="str">
            <v>Centre of London</v>
          </cell>
          <cell r="F410">
            <v>20.327174708959898</v>
          </cell>
          <cell r="L410">
            <v>0.99249439065756673</v>
          </cell>
          <cell r="O410">
            <v>20.032155023293821</v>
          </cell>
          <cell r="R410">
            <v>0.29501968566607673</v>
          </cell>
          <cell r="U410">
            <v>4.3373258206839786E-3</v>
          </cell>
          <cell r="V410">
            <v>0.48507084239166381</v>
          </cell>
          <cell r="W410">
            <v>0.48073351657097985</v>
          </cell>
          <cell r="Z410">
            <v>0.30342286281065178</v>
          </cell>
          <cell r="AC410">
            <v>11.409345012618644</v>
          </cell>
          <cell r="AG410">
            <v>1.0872631443470879</v>
          </cell>
          <cell r="AJ410">
            <v>1.3672923472046794</v>
          </cell>
          <cell r="AM410">
            <v>3.5358262099397892</v>
          </cell>
          <cell r="AP410">
            <v>-0.28523974801043622</v>
          </cell>
          <cell r="AS410">
            <v>2.5524384125816981</v>
          </cell>
          <cell r="AT410">
            <v>103650.42060532478</v>
          </cell>
          <cell r="AV410">
            <v>24527.640984908659</v>
          </cell>
          <cell r="AW410">
            <v>73310.747663551403</v>
          </cell>
          <cell r="BG410">
            <v>12.927054478301015</v>
          </cell>
          <cell r="BL410">
            <v>-9.8220610014803746</v>
          </cell>
          <cell r="BM410">
            <v>1.3636443813362378</v>
          </cell>
          <cell r="BQ410">
            <v>1.0771191867007812</v>
          </cell>
          <cell r="BR410">
            <v>40.015439781402904</v>
          </cell>
          <cell r="BX410">
            <v>7.9945650133736166</v>
          </cell>
          <cell r="BY410">
            <v>29.394254544682745</v>
          </cell>
          <cell r="CC410">
            <v>2.5745602708375612</v>
          </cell>
          <cell r="CE410">
            <v>39.81814253145243</v>
          </cell>
          <cell r="CF410">
            <v>6.4657970140217069E-2</v>
          </cell>
          <cell r="CG410">
            <v>29390</v>
          </cell>
        </row>
        <row r="411">
          <cell r="E411" t="str">
            <v>London Core</v>
          </cell>
          <cell r="F411">
            <v>16.726061943554249</v>
          </cell>
          <cell r="L411">
            <v>0.48363450939648944</v>
          </cell>
          <cell r="O411">
            <v>15.626677366615807</v>
          </cell>
          <cell r="R411">
            <v>1.0993845769384425</v>
          </cell>
          <cell r="U411">
            <v>-4.0064218704127533E-2</v>
          </cell>
          <cell r="V411">
            <v>0.35505956105290615</v>
          </cell>
          <cell r="W411">
            <v>0.39512377975703367</v>
          </cell>
          <cell r="Z411">
            <v>0.26944726747988695</v>
          </cell>
          <cell r="AC411">
            <v>8.2233871434750476</v>
          </cell>
          <cell r="AG411">
            <v>2.4083024013277901</v>
          </cell>
          <cell r="AJ411">
            <v>0.4865281930614973</v>
          </cell>
          <cell r="AM411">
            <v>-0.48416282619420936</v>
          </cell>
          <cell r="AP411">
            <v>0.84516824994545836</v>
          </cell>
          <cell r="AS411">
            <v>0.63477759940974021</v>
          </cell>
          <cell r="AT411">
            <v>37194.692999504085</v>
          </cell>
          <cell r="AV411">
            <v>14828.669579592313</v>
          </cell>
          <cell r="AW411">
            <v>36540.040419502497</v>
          </cell>
          <cell r="BG411">
            <v>5.6471796188153753</v>
          </cell>
          <cell r="BL411">
            <v>-0.37507147437048083</v>
          </cell>
          <cell r="BM411">
            <v>0.92197615145589495</v>
          </cell>
          <cell r="BQ411">
            <v>0.26627663261038492</v>
          </cell>
          <cell r="BR411">
            <v>43.222238783646858</v>
          </cell>
          <cell r="BX411">
            <v>12.59633679628962</v>
          </cell>
          <cell r="BY411">
            <v>18.055178652193575</v>
          </cell>
          <cell r="CC411">
            <v>5.9785351056468539</v>
          </cell>
          <cell r="CE411">
            <v>33.217050698886879</v>
          </cell>
          <cell r="CF411">
            <v>0.17998392331222821</v>
          </cell>
          <cell r="CG411">
            <v>503538</v>
          </cell>
        </row>
        <row r="412">
          <cell r="E412" t="str">
            <v>Inner London</v>
          </cell>
          <cell r="F412">
            <v>11.740978417497292</v>
          </cell>
          <cell r="L412">
            <v>7.4544193003668519E-2</v>
          </cell>
          <cell r="O412">
            <v>12.039843075977018</v>
          </cell>
          <cell r="R412">
            <v>-0.29886465847972588</v>
          </cell>
          <cell r="U412">
            <v>4.6832535958556132E-2</v>
          </cell>
          <cell r="V412">
            <v>0.67024643081326551</v>
          </cell>
          <cell r="W412">
            <v>0.62341389485470933</v>
          </cell>
          <cell r="Z412">
            <v>4.8955041797749295E-2</v>
          </cell>
          <cell r="AC412">
            <v>11.092874580035517</v>
          </cell>
          <cell r="AG412">
            <v>1.5797250284257609</v>
          </cell>
          <cell r="AJ412">
            <v>-1.2168050648900766</v>
          </cell>
          <cell r="AM412">
            <v>-3.4857709236362053</v>
          </cell>
          <cell r="AP412">
            <v>0.22604022078292624</v>
          </cell>
          <cell r="AS412">
            <v>-0.38678878297376051</v>
          </cell>
          <cell r="AT412">
            <v>22294.115650259635</v>
          </cell>
          <cell r="AV412">
            <v>14038.650818223174</v>
          </cell>
          <cell r="AW412">
            <v>25626.840473927703</v>
          </cell>
          <cell r="BG412">
            <v>4.2788078611517584</v>
          </cell>
          <cell r="BL412">
            <v>-1.4845306856421381</v>
          </cell>
          <cell r="BM412">
            <v>1.2032223524309844</v>
          </cell>
          <cell r="BQ412">
            <v>2.1893731025195153</v>
          </cell>
          <cell r="BR412">
            <v>29.457696142133948</v>
          </cell>
          <cell r="BX412">
            <v>10.033825890664708</v>
          </cell>
          <cell r="BY412">
            <v>11.453242308680728</v>
          </cell>
          <cell r="CC412">
            <v>6.0030206113943416</v>
          </cell>
          <cell r="CE412">
            <v>22.902512025202004</v>
          </cell>
          <cell r="CF412">
            <v>0.26211188557781767</v>
          </cell>
          <cell r="CG412">
            <v>875580</v>
          </cell>
        </row>
        <row r="413">
          <cell r="E413" t="str">
            <v>London Suburbs</v>
          </cell>
          <cell r="F413">
            <v>8.1680423577944179</v>
          </cell>
          <cell r="L413">
            <v>2.0991420204226383E-2</v>
          </cell>
          <cell r="O413">
            <v>4.6431241903095275</v>
          </cell>
          <cell r="R413">
            <v>3.5249181674848904</v>
          </cell>
          <cell r="U413">
            <v>0.16580955332782385</v>
          </cell>
          <cell r="V413">
            <v>0.84343488947434564</v>
          </cell>
          <cell r="W413">
            <v>0.67762533614652176</v>
          </cell>
          <cell r="Z413">
            <v>1.393996390912618E-2</v>
          </cell>
          <cell r="AC413">
            <v>4.2684302001396057</v>
          </cell>
          <cell r="AG413">
            <v>1.0665876298337942</v>
          </cell>
          <cell r="AJ413">
            <v>-1.5074695005354495</v>
          </cell>
          <cell r="AM413">
            <v>-6.4814564139807187</v>
          </cell>
          <cell r="AP413">
            <v>-0.27575054030708757</v>
          </cell>
          <cell r="AS413">
            <v>-0.2777438231922551</v>
          </cell>
          <cell r="AT413">
            <v>22078.984726816885</v>
          </cell>
          <cell r="AV413">
            <v>15027.215735277103</v>
          </cell>
          <cell r="AW413">
            <v>25248.507750279361</v>
          </cell>
          <cell r="BG413">
            <v>3.8979681978798588</v>
          </cell>
          <cell r="BL413">
            <v>6.417157904433779</v>
          </cell>
          <cell r="BM413">
            <v>3.0900234027086491</v>
          </cell>
          <cell r="BQ413">
            <v>1.0846706063099538</v>
          </cell>
          <cell r="BR413">
            <v>21.862187851323085</v>
          </cell>
          <cell r="BX413">
            <v>6.6687855193579075</v>
          </cell>
          <cell r="BY413">
            <v>7.5335197212018823</v>
          </cell>
          <cell r="CC413">
            <v>6.0869048172922744</v>
          </cell>
          <cell r="CE413">
            <v>19.534371432898197</v>
          </cell>
          <cell r="CF413">
            <v>0.31159972759815574</v>
          </cell>
          <cell r="CG413">
            <v>775206</v>
          </cell>
        </row>
        <row r="414">
          <cell r="E414" t="str">
            <v>Outer London</v>
          </cell>
          <cell r="F414">
            <v>7.4658160575073671</v>
          </cell>
          <cell r="L414">
            <v>1.6436146424144066E-2</v>
          </cell>
          <cell r="O414">
            <v>3.413842690751038</v>
          </cell>
          <cell r="R414">
            <v>4.0519733667563287</v>
          </cell>
          <cell r="U414">
            <v>0.1816555210606684</v>
          </cell>
          <cell r="V414">
            <v>0.94510070541399627</v>
          </cell>
          <cell r="W414">
            <v>0.76344518435332787</v>
          </cell>
          <cell r="Z414">
            <v>1.8896892978908154E-2</v>
          </cell>
          <cell r="AC414">
            <v>2.4265282272819433</v>
          </cell>
          <cell r="AG414">
            <v>0.91479917804254818</v>
          </cell>
          <cell r="AJ414">
            <v>-1.3999595805431266</v>
          </cell>
          <cell r="AM414">
            <v>-7.2456619117798162</v>
          </cell>
          <cell r="AP414">
            <v>-0.43335695336873398</v>
          </cell>
          <cell r="AS414">
            <v>-0.2562204258269713</v>
          </cell>
          <cell r="AT414">
            <v>18143.341786448451</v>
          </cell>
          <cell r="AV414">
            <v>14153.707687674583</v>
          </cell>
          <cell r="AW414">
            <v>22473.660482214025</v>
          </cell>
          <cell r="BG414">
            <v>2.7568259009307048</v>
          </cell>
          <cell r="BL414">
            <v>8.5763126846086557</v>
          </cell>
          <cell r="BM414">
            <v>3.6327031651139392</v>
          </cell>
          <cell r="BQ414">
            <v>0.87956922257065584</v>
          </cell>
          <cell r="BR414">
            <v>21.519357027109212</v>
          </cell>
          <cell r="BX414">
            <v>6.5055479262373179</v>
          </cell>
          <cell r="BY414">
            <v>8.364287190089378</v>
          </cell>
          <cell r="CC414">
            <v>6.1257494232438452</v>
          </cell>
          <cell r="CE414">
            <v>18.449892519029277</v>
          </cell>
          <cell r="CF414">
            <v>0.33202087312572304</v>
          </cell>
          <cell r="CG414">
            <v>350537</v>
          </cell>
        </row>
        <row r="415">
          <cell r="E415" t="str">
            <v>London Edge</v>
          </cell>
          <cell r="F415">
            <v>6.0869104987663354</v>
          </cell>
          <cell r="L415">
            <v>1.1783682093600057E-2</v>
          </cell>
          <cell r="O415">
            <v>1.9656180409405797</v>
          </cell>
          <cell r="R415">
            <v>4.1212924578257555</v>
          </cell>
          <cell r="U415">
            <v>0.20072628763955438</v>
          </cell>
          <cell r="V415">
            <v>1.1049435657482036</v>
          </cell>
          <cell r="W415">
            <v>0.90421727810864916</v>
          </cell>
          <cell r="Z415">
            <v>-8.4026769337204432E-2</v>
          </cell>
          <cell r="AC415">
            <v>1.1400151629110122</v>
          </cell>
          <cell r="AG415">
            <v>0.82125933093295944</v>
          </cell>
          <cell r="AJ415">
            <v>-1.3862568516544036</v>
          </cell>
          <cell r="AM415">
            <v>-8.3073524633755742</v>
          </cell>
          <cell r="AP415">
            <v>-0.45320499326669472</v>
          </cell>
          <cell r="AS415">
            <v>-0.18279581108106258</v>
          </cell>
          <cell r="AT415">
            <v>16097.707526431488</v>
          </cell>
          <cell r="AV415">
            <v>13453.861151769133</v>
          </cell>
          <cell r="AW415">
            <v>18729.9995222492</v>
          </cell>
          <cell r="BG415">
            <v>2.4385755038189014</v>
          </cell>
          <cell r="BL415">
            <v>11.786960098564458</v>
          </cell>
          <cell r="BM415">
            <v>3.3990873447935859</v>
          </cell>
          <cell r="BQ415">
            <v>-0.16440823249270209</v>
          </cell>
          <cell r="BR415">
            <v>22.510504571912232</v>
          </cell>
          <cell r="BX415">
            <v>5.4710865808625071</v>
          </cell>
          <cell r="BY415">
            <v>10.03445004530661</v>
          </cell>
          <cell r="CC415">
            <v>5.5888324601865156</v>
          </cell>
          <cell r="CE415">
            <v>15.428997335289477</v>
          </cell>
          <cell r="CF415">
            <v>0.36222914157899549</v>
          </cell>
          <cell r="CG415">
            <v>241196</v>
          </cell>
        </row>
        <row r="416">
          <cell r="E416" t="str">
            <v>Archipelago Centre</v>
          </cell>
          <cell r="F416">
            <v>8.1871696621834715</v>
          </cell>
          <cell r="L416">
            <v>1.8821643439337114E-2</v>
          </cell>
          <cell r="O416">
            <v>7.041730549664452</v>
          </cell>
          <cell r="R416">
            <v>1.1454391125190195</v>
          </cell>
          <cell r="U416">
            <v>4.0644843933001967E-2</v>
          </cell>
          <cell r="V416">
            <v>0.62454135934394972</v>
          </cell>
          <cell r="W416">
            <v>0.58389651541094778</v>
          </cell>
          <cell r="Z416">
            <v>6.8206105890300683E-2</v>
          </cell>
          <cell r="AC416">
            <v>8.1933614102719048</v>
          </cell>
          <cell r="AG416">
            <v>1.0340406611380075</v>
          </cell>
          <cell r="AJ416">
            <v>-0.86804661559032881</v>
          </cell>
          <cell r="AM416">
            <v>-6.7426331765998135</v>
          </cell>
          <cell r="AP416">
            <v>0.10835810884002456</v>
          </cell>
          <cell r="AS416">
            <v>-1.9745658721008474E-2</v>
          </cell>
          <cell r="AT416">
            <v>19149.431055670677</v>
          </cell>
          <cell r="AV416">
            <v>12579.21177959136</v>
          </cell>
          <cell r="AW416">
            <v>20348.48712205566</v>
          </cell>
          <cell r="BG416">
            <v>1.351584969117855</v>
          </cell>
          <cell r="BL416">
            <v>1.5511160090961318</v>
          </cell>
          <cell r="BM416">
            <v>0.57677791882930796</v>
          </cell>
          <cell r="BQ416">
            <v>-1.4351040437432294</v>
          </cell>
          <cell r="BR416">
            <v>34.06831297318282</v>
          </cell>
          <cell r="BX416">
            <v>8.6288432300343416</v>
          </cell>
          <cell r="BY416">
            <v>9.7268664109270233</v>
          </cell>
          <cell r="CC416">
            <v>6.2387009784105221</v>
          </cell>
          <cell r="CE416">
            <v>18.951821975114225</v>
          </cell>
          <cell r="CF416">
            <v>0.32918739879482856</v>
          </cell>
          <cell r="CG416">
            <v>699347</v>
          </cell>
        </row>
        <row r="417">
          <cell r="E417" t="str">
            <v>Archipelago Core</v>
          </cell>
          <cell r="F417">
            <v>4.5140260677603381</v>
          </cell>
          <cell r="L417">
            <v>8.2131137617898128E-3</v>
          </cell>
          <cell r="O417">
            <v>3.6308859029909879</v>
          </cell>
          <cell r="R417">
            <v>0.8831401647693502</v>
          </cell>
          <cell r="U417">
            <v>0.11973785434495568</v>
          </cell>
          <cell r="V417">
            <v>0.66601635057040021</v>
          </cell>
          <cell r="W417">
            <v>0.54627849622544455</v>
          </cell>
          <cell r="Z417">
            <v>1.9168653347376587E-2</v>
          </cell>
          <cell r="AC417">
            <v>4.2706244175721997</v>
          </cell>
          <cell r="AG417">
            <v>0.91014808405157288</v>
          </cell>
          <cell r="AJ417">
            <v>-0.93995250807964936</v>
          </cell>
          <cell r="AM417">
            <v>-8.5319332425145049</v>
          </cell>
          <cell r="AP417">
            <v>-0.12900322953612112</v>
          </cell>
          <cell r="AS417">
            <v>-4.1538262820495914E-2</v>
          </cell>
          <cell r="AT417">
            <v>16048.143952367152</v>
          </cell>
          <cell r="AV417">
            <v>12102.870328522275</v>
          </cell>
          <cell r="AW417">
            <v>19425.452159947909</v>
          </cell>
          <cell r="BG417">
            <v>0.65931747455034551</v>
          </cell>
          <cell r="BL417">
            <v>11.556206094801169</v>
          </cell>
          <cell r="BM417">
            <v>1.9394395390546388</v>
          </cell>
          <cell r="BQ417">
            <v>-0.96945852852975412</v>
          </cell>
          <cell r="BR417">
            <v>30.366404546899357</v>
          </cell>
          <cell r="BX417">
            <v>6.8365546786507778</v>
          </cell>
          <cell r="BY417">
            <v>6.2311823443448269</v>
          </cell>
          <cell r="CC417">
            <v>5.4203002017724087</v>
          </cell>
          <cell r="CE417">
            <v>15.359892144296367</v>
          </cell>
          <cell r="CF417">
            <v>0.35288660563838303</v>
          </cell>
          <cell r="CG417">
            <v>577648</v>
          </cell>
        </row>
        <row r="418">
          <cell r="E418" t="str">
            <v>Inner Archipelago</v>
          </cell>
          <cell r="F418">
            <v>4.8605437088353645</v>
          </cell>
          <cell r="L418">
            <v>5.0033344531533516E-3</v>
          </cell>
          <cell r="O418">
            <v>2.0141768522034815</v>
          </cell>
          <cell r="R418">
            <v>2.8463668566318829</v>
          </cell>
          <cell r="U418">
            <v>0.13780980421526515</v>
          </cell>
          <cell r="V418">
            <v>0.693341917798865</v>
          </cell>
          <cell r="W418">
            <v>0.55553211358359977</v>
          </cell>
          <cell r="Z418">
            <v>2.3340487177129252E-2</v>
          </cell>
          <cell r="AC418">
            <v>2.0712721983108917</v>
          </cell>
          <cell r="AG418">
            <v>0.75022198735707346</v>
          </cell>
          <cell r="AJ418">
            <v>-1.1066449313860096</v>
          </cell>
          <cell r="AM418">
            <v>-7.902092305429381</v>
          </cell>
          <cell r="AP418">
            <v>-0.34615981186576428</v>
          </cell>
          <cell r="AS418">
            <v>-5.7676148255492686E-2</v>
          </cell>
          <cell r="AT418">
            <v>16903.581277648409</v>
          </cell>
          <cell r="AV418">
            <v>12870.751032018594</v>
          </cell>
          <cell r="AW418">
            <v>19867.624827437325</v>
          </cell>
          <cell r="BG418">
            <v>0.46872336799045511</v>
          </cell>
          <cell r="BL418">
            <v>16.312929129249465</v>
          </cell>
          <cell r="BM418">
            <v>4.2250629811995326</v>
          </cell>
          <cell r="BQ418">
            <v>-1.0031872246914542</v>
          </cell>
          <cell r="BR418">
            <v>26.120322422542724</v>
          </cell>
          <cell r="BX418">
            <v>5.2817216986351365</v>
          </cell>
          <cell r="BY418">
            <v>6.6880798425040453</v>
          </cell>
          <cell r="CC418">
            <v>5.3399326044268749</v>
          </cell>
          <cell r="CE418">
            <v>16.563181585020757</v>
          </cell>
          <cell r="CF418">
            <v>0.3223977577626842</v>
          </cell>
          <cell r="CG418">
            <v>137571</v>
          </cell>
        </row>
        <row r="419">
          <cell r="E419" t="str">
            <v>Archipelago Suburbs</v>
          </cell>
          <cell r="F419">
            <v>4.5265591879355709</v>
          </cell>
          <cell r="L419">
            <v>4.7944615291518593E-3</v>
          </cell>
          <cell r="O419">
            <v>1.9551056290157094</v>
          </cell>
          <cell r="R419">
            <v>2.5714535589198615</v>
          </cell>
          <cell r="U419">
            <v>0.15022284670039127</v>
          </cell>
          <cell r="V419">
            <v>0.76956621898547073</v>
          </cell>
          <cell r="W419">
            <v>0.61934337228507952</v>
          </cell>
          <cell r="Z419">
            <v>2.5823548610553984E-2</v>
          </cell>
          <cell r="AC419">
            <v>1.407508987529138</v>
          </cell>
          <cell r="AG419">
            <v>0.79931103520485614</v>
          </cell>
          <cell r="AJ419">
            <v>-1.080929821369446</v>
          </cell>
          <cell r="AM419">
            <v>-8.039161421725078</v>
          </cell>
          <cell r="AP419">
            <v>-0.24867645597856647</v>
          </cell>
          <cell r="AS419">
            <v>-4.7465436376821317E-2</v>
          </cell>
          <cell r="AT419">
            <v>17486.455073583831</v>
          </cell>
          <cell r="AV419">
            <v>13316.773703247381</v>
          </cell>
          <cell r="AW419">
            <v>20352.52686949079</v>
          </cell>
          <cell r="BG419">
            <v>1.1465481025066517</v>
          </cell>
          <cell r="BL419">
            <v>13.45979160328783</v>
          </cell>
          <cell r="BM419">
            <v>2.1884853004152656</v>
          </cell>
          <cell r="BQ419">
            <v>-0.58880368881111256</v>
          </cell>
          <cell r="BR419">
            <v>25.419410929794022</v>
          </cell>
          <cell r="BX419">
            <v>5.7622952474410338</v>
          </cell>
          <cell r="BY419">
            <v>6.3620699968913366</v>
          </cell>
          <cell r="CC419">
            <v>5.4445839838966812</v>
          </cell>
          <cell r="CE419">
            <v>16.978722086806354</v>
          </cell>
          <cell r="CF419">
            <v>0.320671011402413</v>
          </cell>
          <cell r="CG419">
            <v>707920</v>
          </cell>
        </row>
        <row r="420">
          <cell r="E420" t="str">
            <v>Outer Archipelago</v>
          </cell>
          <cell r="F420">
            <v>5.8124722263368396</v>
          </cell>
          <cell r="L420">
            <v>5.0919158540615444E-3</v>
          </cell>
          <cell r="O420">
            <v>2.0796338087894024</v>
          </cell>
          <cell r="R420">
            <v>3.7328384175474372</v>
          </cell>
          <cell r="U420">
            <v>0.14764461712748894</v>
          </cell>
          <cell r="V420">
            <v>0.80079404161362178</v>
          </cell>
          <cell r="W420">
            <v>0.65314942448613278</v>
          </cell>
          <cell r="Z420">
            <v>3.5774936354168341E-2</v>
          </cell>
          <cell r="AC420">
            <v>0.89405237510888913</v>
          </cell>
          <cell r="AG420">
            <v>0.73004077314214744</v>
          </cell>
          <cell r="AJ420">
            <v>-0.96747119590469766</v>
          </cell>
          <cell r="AM420">
            <v>-7.2583752440888247</v>
          </cell>
          <cell r="AP420">
            <v>-0.1363867745495434</v>
          </cell>
          <cell r="AS420">
            <v>8.1241680038781142E-2</v>
          </cell>
          <cell r="AT420">
            <v>14738.080157413591</v>
          </cell>
          <cell r="AV420">
            <v>12825.552717713581</v>
          </cell>
          <cell r="AW420">
            <v>17798.871148662372</v>
          </cell>
          <cell r="BG420">
            <v>0.72298537344975244</v>
          </cell>
          <cell r="BL420">
            <v>13.638835270442673</v>
          </cell>
          <cell r="BM420">
            <v>2.6944971005732974</v>
          </cell>
          <cell r="BQ420">
            <v>-1.7586666054903721</v>
          </cell>
          <cell r="BR420">
            <v>26.372211812800746</v>
          </cell>
          <cell r="BX420">
            <v>4.9941316040836004</v>
          </cell>
          <cell r="BY420">
            <v>8.3893453693134798</v>
          </cell>
          <cell r="CC420">
            <v>5.339856379157391</v>
          </cell>
          <cell r="CE420">
            <v>15.750340229044554</v>
          </cell>
          <cell r="CF420">
            <v>0.3390311765653406</v>
          </cell>
          <cell r="CG420">
            <v>99366</v>
          </cell>
        </row>
        <row r="421">
          <cell r="E421" t="str">
            <v>Archipelago Edge</v>
          </cell>
          <cell r="F421">
            <v>7.4659046769576038</v>
          </cell>
          <cell r="L421">
            <v>4.9121651990039787E-3</v>
          </cell>
          <cell r="O421">
            <v>2.4008789975687299</v>
          </cell>
          <cell r="R421">
            <v>5.0650256793888744</v>
          </cell>
          <cell r="U421">
            <v>0.14127339363317268</v>
          </cell>
          <cell r="V421">
            <v>0.79099070456237819</v>
          </cell>
          <cell r="W421">
            <v>0.64971731092920548</v>
          </cell>
          <cell r="Z421">
            <v>4.2913214091226455E-2</v>
          </cell>
          <cell r="AC421">
            <v>0.92583366317098292</v>
          </cell>
          <cell r="AG421">
            <v>0.6582840029634468</v>
          </cell>
          <cell r="AJ421">
            <v>-0.7305548213079105</v>
          </cell>
          <cell r="AM421">
            <v>-7.3883621765281795</v>
          </cell>
          <cell r="AP421">
            <v>-0.39096004172450988</v>
          </cell>
          <cell r="AS421">
            <v>-5.1786664980418923E-2</v>
          </cell>
          <cell r="AT421">
            <v>13938.101411988737</v>
          </cell>
          <cell r="AV421">
            <v>13277.07722035354</v>
          </cell>
          <cell r="AW421">
            <v>18455.911447863815</v>
          </cell>
          <cell r="BG421">
            <v>0.67114093959731547</v>
          </cell>
          <cell r="BL421">
            <v>10.024256425703237</v>
          </cell>
          <cell r="BM421">
            <v>3.4983576107964289</v>
          </cell>
          <cell r="BQ421">
            <v>-2.5821764931829083</v>
          </cell>
          <cell r="BR421">
            <v>25.712162792064081</v>
          </cell>
          <cell r="BX421">
            <v>3.5449464290326276</v>
          </cell>
          <cell r="BY421">
            <v>8.5849721626792892</v>
          </cell>
          <cell r="CC421">
            <v>5.0643857934963687</v>
          </cell>
          <cell r="CE421">
            <v>16.613816818801716</v>
          </cell>
          <cell r="CF421">
            <v>0.3048297599962127</v>
          </cell>
          <cell r="CG421">
            <v>24749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topLeftCell="B1" workbookViewId="0"/>
  </sheetViews>
  <sheetFormatPr baseColWidth="10" defaultColWidth="9.1640625" defaultRowHeight="12" x14ac:dyDescent="0"/>
  <cols>
    <col min="1" max="1" width="8.6640625" style="1" customWidth="1"/>
    <col min="2" max="2" width="12.83203125" style="1" customWidth="1"/>
    <col min="3" max="4" width="22.5" style="1" customWidth="1"/>
    <col min="5" max="5" width="9.1640625" style="1"/>
    <col min="6" max="6" width="20.1640625" style="1" customWidth="1"/>
    <col min="7" max="7" width="22.33203125" style="1" customWidth="1"/>
    <col min="8" max="16384" width="9.1640625" style="1"/>
  </cols>
  <sheetData>
    <row r="1" spans="1:7">
      <c r="A1" s="1" t="s">
        <v>1334</v>
      </c>
    </row>
    <row r="2" spans="1:7">
      <c r="A2" s="1" t="s">
        <v>1335</v>
      </c>
    </row>
    <row r="4" spans="1:7">
      <c r="A4" s="1" t="s">
        <v>1250</v>
      </c>
      <c r="B4" s="1" t="s">
        <v>1251</v>
      </c>
      <c r="C4" s="1" t="s">
        <v>1252</v>
      </c>
      <c r="E4" s="1" t="s">
        <v>1328</v>
      </c>
      <c r="F4" s="1" t="s">
        <v>1253</v>
      </c>
    </row>
    <row r="5" spans="1:7">
      <c r="A5" s="1" t="s">
        <v>524</v>
      </c>
      <c r="B5" s="1" t="s">
        <v>525</v>
      </c>
      <c r="C5" s="1" t="s">
        <v>92</v>
      </c>
      <c r="D5" s="1" t="s">
        <v>1249</v>
      </c>
      <c r="E5" s="1" t="s">
        <v>1254</v>
      </c>
      <c r="F5" s="1" t="s">
        <v>92</v>
      </c>
      <c r="G5" s="1" t="s">
        <v>1249</v>
      </c>
    </row>
    <row r="7" spans="1:7">
      <c r="A7" s="1" t="s">
        <v>529</v>
      </c>
      <c r="B7" s="1" t="s">
        <v>530</v>
      </c>
      <c r="C7" s="1" t="s">
        <v>531</v>
      </c>
      <c r="D7" s="1" t="s">
        <v>1249</v>
      </c>
      <c r="E7" s="1" t="s">
        <v>1255</v>
      </c>
      <c r="F7" s="1" t="s">
        <v>1256</v>
      </c>
      <c r="G7" s="1" t="s">
        <v>1249</v>
      </c>
    </row>
    <row r="8" spans="1:7">
      <c r="E8" s="1" t="s">
        <v>1257</v>
      </c>
      <c r="F8" s="1" t="s">
        <v>1258</v>
      </c>
      <c r="G8" s="1" t="s">
        <v>1249</v>
      </c>
    </row>
    <row r="10" spans="1:7">
      <c r="A10" s="1" t="s">
        <v>576</v>
      </c>
      <c r="B10" s="1" t="s">
        <v>577</v>
      </c>
      <c r="C10" s="1" t="s">
        <v>578</v>
      </c>
      <c r="D10" s="1" t="s">
        <v>1330</v>
      </c>
      <c r="E10" s="5" t="s">
        <v>1259</v>
      </c>
      <c r="F10" s="5" t="s">
        <v>1260</v>
      </c>
      <c r="G10" s="5" t="s">
        <v>1329</v>
      </c>
    </row>
    <row r="11" spans="1:7">
      <c r="E11" s="1" t="s">
        <v>1265</v>
      </c>
      <c r="F11" s="1" t="s">
        <v>1266</v>
      </c>
      <c r="G11" s="1" t="s">
        <v>1330</v>
      </c>
    </row>
    <row r="12" spans="1:7">
      <c r="E12" s="1" t="s">
        <v>1269</v>
      </c>
      <c r="F12" s="1" t="s">
        <v>1270</v>
      </c>
      <c r="G12" s="1" t="s">
        <v>1330</v>
      </c>
    </row>
    <row r="14" spans="1:7">
      <c r="A14" s="1" t="s">
        <v>579</v>
      </c>
      <c r="B14" s="1" t="s">
        <v>580</v>
      </c>
      <c r="C14" s="1" t="s">
        <v>581</v>
      </c>
      <c r="D14" s="1" t="s">
        <v>1330</v>
      </c>
      <c r="E14" s="1" t="s">
        <v>1261</v>
      </c>
      <c r="F14" s="1" t="s">
        <v>1262</v>
      </c>
      <c r="G14" s="1" t="s">
        <v>1330</v>
      </c>
    </row>
    <row r="15" spans="1:7">
      <c r="E15" s="1" t="s">
        <v>1263</v>
      </c>
      <c r="F15" s="1" t="s">
        <v>1264</v>
      </c>
      <c r="G15" s="1" t="s">
        <v>1330</v>
      </c>
    </row>
    <row r="16" spans="1:7">
      <c r="E16" s="1" t="s">
        <v>1267</v>
      </c>
      <c r="F16" s="1" t="s">
        <v>1268</v>
      </c>
      <c r="G16" s="1" t="s">
        <v>1330</v>
      </c>
    </row>
    <row r="18" spans="1:7">
      <c r="A18" s="1" t="s">
        <v>588</v>
      </c>
      <c r="B18" s="1" t="s">
        <v>589</v>
      </c>
      <c r="C18" s="1" t="s">
        <v>590</v>
      </c>
      <c r="D18" s="1" t="s">
        <v>1331</v>
      </c>
      <c r="E18" s="1" t="s">
        <v>1271</v>
      </c>
      <c r="F18" s="1" t="s">
        <v>1272</v>
      </c>
      <c r="G18" s="1" t="s">
        <v>1331</v>
      </c>
    </row>
    <row r="19" spans="1:7">
      <c r="E19" s="1" t="s">
        <v>1273</v>
      </c>
      <c r="F19" s="1" t="s">
        <v>1274</v>
      </c>
      <c r="G19" s="1" t="s">
        <v>1331</v>
      </c>
    </row>
    <row r="20" spans="1:7">
      <c r="E20" s="1" t="s">
        <v>1275</v>
      </c>
      <c r="F20" s="1" t="s">
        <v>1276</v>
      </c>
      <c r="G20" s="1" t="s">
        <v>1331</v>
      </c>
    </row>
    <row r="21" spans="1:7">
      <c r="E21" s="1" t="s">
        <v>1277</v>
      </c>
      <c r="F21" s="1" t="s">
        <v>1278</v>
      </c>
      <c r="G21" s="1" t="s">
        <v>1331</v>
      </c>
    </row>
    <row r="22" spans="1:7">
      <c r="E22" s="1" t="s">
        <v>1279</v>
      </c>
      <c r="F22" s="1" t="s">
        <v>1280</v>
      </c>
      <c r="G22" s="1" t="s">
        <v>1331</v>
      </c>
    </row>
    <row r="23" spans="1:7">
      <c r="E23" s="1" t="s">
        <v>1281</v>
      </c>
      <c r="F23" s="1" t="s">
        <v>1282</v>
      </c>
      <c r="G23" s="1" t="s">
        <v>1331</v>
      </c>
    </row>
    <row r="25" spans="1:7">
      <c r="A25" s="1" t="s">
        <v>591</v>
      </c>
      <c r="B25" s="1" t="s">
        <v>592</v>
      </c>
      <c r="C25" s="1" t="s">
        <v>102</v>
      </c>
      <c r="E25" s="1" t="s">
        <v>1283</v>
      </c>
      <c r="F25" s="1" t="s">
        <v>102</v>
      </c>
      <c r="G25" s="1" t="s">
        <v>1331</v>
      </c>
    </row>
    <row r="27" spans="1:7">
      <c r="A27" s="1" t="s">
        <v>663</v>
      </c>
      <c r="B27" s="1" t="s">
        <v>664</v>
      </c>
      <c r="C27" s="1" t="s">
        <v>665</v>
      </c>
      <c r="D27" s="1" t="s">
        <v>1330</v>
      </c>
      <c r="E27" s="1" t="s">
        <v>1284</v>
      </c>
      <c r="F27" s="1" t="s">
        <v>1285</v>
      </c>
      <c r="G27" s="1" t="s">
        <v>1330</v>
      </c>
    </row>
    <row r="28" spans="1:7">
      <c r="E28" s="1" t="s">
        <v>1286</v>
      </c>
      <c r="F28" s="1" t="s">
        <v>1287</v>
      </c>
      <c r="G28" s="1" t="s">
        <v>1330</v>
      </c>
    </row>
    <row r="29" spans="1:7">
      <c r="E29" s="1" t="s">
        <v>1288</v>
      </c>
      <c r="F29" s="1" t="s">
        <v>1289</v>
      </c>
      <c r="G29" s="1" t="s">
        <v>1330</v>
      </c>
    </row>
    <row r="30" spans="1:7">
      <c r="E30" s="1" t="s">
        <v>1290</v>
      </c>
      <c r="F30" s="1" t="s">
        <v>1291</v>
      </c>
      <c r="G30" s="1" t="s">
        <v>1330</v>
      </c>
    </row>
    <row r="31" spans="1:7">
      <c r="E31" s="1" t="s">
        <v>1292</v>
      </c>
      <c r="F31" s="1" t="s">
        <v>1293</v>
      </c>
      <c r="G31" s="1" t="s">
        <v>1330</v>
      </c>
    </row>
    <row r="32" spans="1:7">
      <c r="E32" s="1" t="s">
        <v>1294</v>
      </c>
      <c r="F32" s="1" t="s">
        <v>1295</v>
      </c>
      <c r="G32" s="1" t="s">
        <v>1330</v>
      </c>
    </row>
    <row r="33" spans="1:7">
      <c r="E33" s="1" t="s">
        <v>1296</v>
      </c>
      <c r="F33" s="1" t="s">
        <v>1297</v>
      </c>
      <c r="G33" s="1" t="s">
        <v>1330</v>
      </c>
    </row>
    <row r="35" spans="1:7">
      <c r="A35" s="1" t="s">
        <v>908</v>
      </c>
      <c r="B35" s="1" t="s">
        <v>909</v>
      </c>
      <c r="C35" s="1" t="s">
        <v>910</v>
      </c>
      <c r="D35" s="1" t="s">
        <v>1330</v>
      </c>
      <c r="E35" s="1" t="s">
        <v>1298</v>
      </c>
      <c r="F35" s="1" t="s">
        <v>1299</v>
      </c>
      <c r="G35" s="1" t="s">
        <v>1330</v>
      </c>
    </row>
    <row r="36" spans="1:7">
      <c r="E36" s="1" t="s">
        <v>1300</v>
      </c>
      <c r="F36" s="1" t="s">
        <v>1301</v>
      </c>
      <c r="G36" s="1" t="s">
        <v>1330</v>
      </c>
    </row>
    <row r="37" spans="1:7">
      <c r="E37" s="1" t="s">
        <v>1302</v>
      </c>
      <c r="F37" s="1" t="s">
        <v>1303</v>
      </c>
      <c r="G37" s="1" t="s">
        <v>1330</v>
      </c>
    </row>
    <row r="38" spans="1:7">
      <c r="E38" s="1" t="s">
        <v>1304</v>
      </c>
      <c r="F38" s="1" t="s">
        <v>1305</v>
      </c>
      <c r="G38" s="1" t="s">
        <v>1330</v>
      </c>
    </row>
    <row r="39" spans="1:7">
      <c r="E39" s="1" t="s">
        <v>1306</v>
      </c>
      <c r="F39" s="1" t="s">
        <v>1307</v>
      </c>
      <c r="G39" s="1" t="s">
        <v>1330</v>
      </c>
    </row>
    <row r="40" spans="1:7">
      <c r="E40" s="1" t="s">
        <v>1308</v>
      </c>
      <c r="F40" s="1" t="s">
        <v>1309</v>
      </c>
      <c r="G40" s="1" t="s">
        <v>1330</v>
      </c>
    </row>
    <row r="42" spans="1:7">
      <c r="A42" s="1" t="s">
        <v>960</v>
      </c>
      <c r="B42" s="1" t="s">
        <v>961</v>
      </c>
      <c r="C42" s="1" t="s">
        <v>962</v>
      </c>
      <c r="D42" s="1" t="s">
        <v>1330</v>
      </c>
      <c r="E42" s="1" t="s">
        <v>1310</v>
      </c>
      <c r="F42" s="1" t="s">
        <v>1311</v>
      </c>
      <c r="G42" s="1" t="s">
        <v>1330</v>
      </c>
    </row>
    <row r="43" spans="1:7">
      <c r="E43" s="1" t="s">
        <v>1312</v>
      </c>
      <c r="F43" s="1" t="s">
        <v>1313</v>
      </c>
      <c r="G43" s="1" t="s">
        <v>1330</v>
      </c>
    </row>
    <row r="44" spans="1:7">
      <c r="E44" s="1" t="s">
        <v>1314</v>
      </c>
      <c r="F44" s="1" t="s">
        <v>1315</v>
      </c>
      <c r="G44" s="1" t="s">
        <v>1330</v>
      </c>
    </row>
    <row r="45" spans="1:7">
      <c r="E45" s="1" t="s">
        <v>1316</v>
      </c>
      <c r="F45" s="1" t="s">
        <v>1317</v>
      </c>
      <c r="G45" s="1" t="s">
        <v>1330</v>
      </c>
    </row>
    <row r="46" spans="1:7">
      <c r="E46" s="5" t="s">
        <v>1318</v>
      </c>
      <c r="F46" s="5" t="s">
        <v>1319</v>
      </c>
      <c r="G46" s="5" t="s">
        <v>1332</v>
      </c>
    </row>
    <row r="48" spans="1:7">
      <c r="A48" s="1" t="s">
        <v>1062</v>
      </c>
      <c r="B48" s="1" t="s">
        <v>1063</v>
      </c>
      <c r="C48" s="1" t="s">
        <v>1064</v>
      </c>
      <c r="D48" s="1" t="s">
        <v>1333</v>
      </c>
      <c r="E48" s="1" t="s">
        <v>1320</v>
      </c>
      <c r="F48" s="1" t="s">
        <v>1321</v>
      </c>
      <c r="G48" s="1" t="s">
        <v>1333</v>
      </c>
    </row>
    <row r="49" spans="5:7">
      <c r="E49" s="5" t="s">
        <v>1322</v>
      </c>
      <c r="F49" s="5" t="s">
        <v>1323</v>
      </c>
      <c r="G49" s="5" t="s">
        <v>1249</v>
      </c>
    </row>
    <row r="50" spans="5:7">
      <c r="E50" s="1" t="s">
        <v>1324</v>
      </c>
      <c r="F50" s="1" t="s">
        <v>1325</v>
      </c>
      <c r="G50" s="1" t="s">
        <v>1333</v>
      </c>
    </row>
    <row r="51" spans="5:7">
      <c r="E51" s="1" t="s">
        <v>1326</v>
      </c>
      <c r="F51" s="1" t="s">
        <v>1327</v>
      </c>
      <c r="G51" s="1" t="s">
        <v>1333</v>
      </c>
    </row>
  </sheetData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8"/>
  <sheetViews>
    <sheetView workbookViewId="0">
      <pane ySplit="1" topLeftCell="A2" activePane="bottomLeft" state="frozen"/>
      <selection pane="bottomLeft"/>
    </sheetView>
  </sheetViews>
  <sheetFormatPr baseColWidth="10" defaultColWidth="8.83203125" defaultRowHeight="12" x14ac:dyDescent="0"/>
  <cols>
    <col min="1" max="1" width="13.83203125" customWidth="1"/>
    <col min="2" max="2" width="13.5" customWidth="1"/>
    <col min="3" max="3" width="9.6640625" customWidth="1"/>
    <col min="4" max="4" width="11.1640625" customWidth="1"/>
    <col min="5" max="5" width="16.33203125" customWidth="1"/>
    <col min="6" max="6" width="8.83203125" customWidth="1"/>
  </cols>
  <sheetData>
    <row r="1" spans="1:7">
      <c r="A1" s="2" t="s">
        <v>1244</v>
      </c>
      <c r="B1" s="2" t="s">
        <v>1245</v>
      </c>
      <c r="C1" s="2" t="s">
        <v>1246</v>
      </c>
      <c r="D1" s="2" t="s">
        <v>1247</v>
      </c>
      <c r="E1" t="s">
        <v>1243</v>
      </c>
      <c r="F1" t="s">
        <v>0</v>
      </c>
      <c r="G1" t="s">
        <v>1</v>
      </c>
    </row>
    <row r="2" spans="1:7">
      <c r="A2" s="3">
        <v>1</v>
      </c>
      <c r="B2" s="3" t="s">
        <v>386</v>
      </c>
      <c r="C2" s="3" t="s">
        <v>385</v>
      </c>
      <c r="D2" s="3" t="s">
        <v>27</v>
      </c>
      <c r="E2" t="s">
        <v>2</v>
      </c>
      <c r="F2">
        <v>1</v>
      </c>
      <c r="G2" t="s">
        <v>3</v>
      </c>
    </row>
    <row r="3" spans="1:7">
      <c r="A3" s="3">
        <v>1</v>
      </c>
      <c r="B3" s="3" t="s">
        <v>388</v>
      </c>
      <c r="C3" s="3" t="s">
        <v>387</v>
      </c>
      <c r="D3" s="3" t="s">
        <v>365</v>
      </c>
      <c r="E3" t="s">
        <v>4</v>
      </c>
      <c r="F3">
        <v>3</v>
      </c>
      <c r="G3" t="s">
        <v>5</v>
      </c>
    </row>
    <row r="4" spans="1:7">
      <c r="A4" s="3">
        <v>1</v>
      </c>
      <c r="B4" s="3" t="s">
        <v>390</v>
      </c>
      <c r="C4" s="3" t="s">
        <v>389</v>
      </c>
      <c r="D4" s="3" t="s">
        <v>28</v>
      </c>
      <c r="E4" t="s">
        <v>4</v>
      </c>
      <c r="F4">
        <v>3</v>
      </c>
      <c r="G4" t="s">
        <v>5</v>
      </c>
    </row>
    <row r="5" spans="1:7">
      <c r="A5" s="3">
        <v>1</v>
      </c>
      <c r="B5" s="3" t="s">
        <v>392</v>
      </c>
      <c r="C5" s="3" t="s">
        <v>391</v>
      </c>
      <c r="D5" s="3" t="s">
        <v>29</v>
      </c>
      <c r="E5" t="s">
        <v>4</v>
      </c>
      <c r="F5">
        <v>3</v>
      </c>
      <c r="G5" t="s">
        <v>5</v>
      </c>
    </row>
    <row r="6" spans="1:7">
      <c r="A6" s="3">
        <v>1</v>
      </c>
      <c r="B6" s="3" t="s">
        <v>394</v>
      </c>
      <c r="C6" s="3" t="s">
        <v>393</v>
      </c>
      <c r="D6" s="3" t="s">
        <v>30</v>
      </c>
      <c r="E6" t="s">
        <v>6</v>
      </c>
      <c r="F6">
        <v>2</v>
      </c>
      <c r="G6" t="s">
        <v>7</v>
      </c>
    </row>
    <row r="7" spans="1:7">
      <c r="A7" s="3">
        <v>1</v>
      </c>
      <c r="B7" s="3" t="s">
        <v>396</v>
      </c>
      <c r="C7" s="3" t="s">
        <v>395</v>
      </c>
      <c r="D7" s="3" t="s">
        <v>31</v>
      </c>
      <c r="E7" t="s">
        <v>4</v>
      </c>
      <c r="F7">
        <v>3</v>
      </c>
      <c r="G7" t="s">
        <v>5</v>
      </c>
    </row>
    <row r="8" spans="1:7">
      <c r="A8" s="3">
        <v>1</v>
      </c>
      <c r="B8" s="3" t="s">
        <v>398</v>
      </c>
      <c r="C8" s="3" t="s">
        <v>397</v>
      </c>
      <c r="D8" s="3" t="s">
        <v>32</v>
      </c>
      <c r="E8" t="s">
        <v>6</v>
      </c>
      <c r="F8">
        <v>2</v>
      </c>
      <c r="G8" t="s">
        <v>7</v>
      </c>
    </row>
    <row r="9" spans="1:7">
      <c r="A9" s="3">
        <v>1</v>
      </c>
      <c r="B9" s="3" t="s">
        <v>400</v>
      </c>
      <c r="C9" s="3" t="s">
        <v>399</v>
      </c>
      <c r="D9" s="3" t="s">
        <v>33</v>
      </c>
      <c r="E9" t="s">
        <v>4</v>
      </c>
      <c r="F9">
        <v>3</v>
      </c>
      <c r="G9" t="s">
        <v>5</v>
      </c>
    </row>
    <row r="10" spans="1:7">
      <c r="A10" s="3">
        <v>1</v>
      </c>
      <c r="B10" s="3" t="s">
        <v>402</v>
      </c>
      <c r="C10" s="3" t="s">
        <v>401</v>
      </c>
      <c r="D10" s="3" t="s">
        <v>34</v>
      </c>
      <c r="E10" t="s">
        <v>4</v>
      </c>
      <c r="F10">
        <v>3</v>
      </c>
      <c r="G10" t="s">
        <v>5</v>
      </c>
    </row>
    <row r="11" spans="1:7">
      <c r="A11" s="3">
        <v>1</v>
      </c>
      <c r="B11" s="3" t="s">
        <v>404</v>
      </c>
      <c r="C11" s="3" t="s">
        <v>403</v>
      </c>
      <c r="D11" s="3" t="s">
        <v>35</v>
      </c>
      <c r="E11" t="s">
        <v>4</v>
      </c>
      <c r="F11">
        <v>3</v>
      </c>
      <c r="G11" t="s">
        <v>5</v>
      </c>
    </row>
    <row r="12" spans="1:7">
      <c r="A12" s="3">
        <v>1</v>
      </c>
      <c r="B12" s="3" t="s">
        <v>406</v>
      </c>
      <c r="C12" s="3" t="s">
        <v>405</v>
      </c>
      <c r="D12" s="3" t="s">
        <v>36</v>
      </c>
      <c r="E12" t="s">
        <v>4</v>
      </c>
      <c r="F12">
        <v>3</v>
      </c>
      <c r="G12" t="s">
        <v>5</v>
      </c>
    </row>
    <row r="13" spans="1:7">
      <c r="A13" s="3">
        <v>1</v>
      </c>
      <c r="B13" s="3" t="s">
        <v>408</v>
      </c>
      <c r="C13" s="3" t="s">
        <v>407</v>
      </c>
      <c r="D13" s="3" t="s">
        <v>37</v>
      </c>
      <c r="E13" t="s">
        <v>6</v>
      </c>
      <c r="F13">
        <v>2</v>
      </c>
      <c r="G13" t="s">
        <v>7</v>
      </c>
    </row>
    <row r="14" spans="1:7">
      <c r="A14" s="3">
        <v>1</v>
      </c>
      <c r="B14" s="3" t="s">
        <v>410</v>
      </c>
      <c r="C14" s="3" t="s">
        <v>409</v>
      </c>
      <c r="D14" s="3" t="s">
        <v>366</v>
      </c>
      <c r="E14" t="s">
        <v>6</v>
      </c>
      <c r="F14">
        <v>2</v>
      </c>
      <c r="G14" t="s">
        <v>7</v>
      </c>
    </row>
    <row r="15" spans="1:7">
      <c r="A15" s="3">
        <v>1</v>
      </c>
      <c r="B15" s="3" t="s">
        <v>412</v>
      </c>
      <c r="C15" s="3" t="s">
        <v>411</v>
      </c>
      <c r="D15" s="3" t="s">
        <v>38</v>
      </c>
      <c r="E15" t="s">
        <v>6</v>
      </c>
      <c r="F15">
        <v>2</v>
      </c>
      <c r="G15" t="s">
        <v>7</v>
      </c>
    </row>
    <row r="16" spans="1:7">
      <c r="A16" s="3">
        <v>1</v>
      </c>
      <c r="B16" s="3" t="s">
        <v>414</v>
      </c>
      <c r="C16" s="3" t="s">
        <v>413</v>
      </c>
      <c r="D16" s="3" t="s">
        <v>39</v>
      </c>
      <c r="E16" t="s">
        <v>4</v>
      </c>
      <c r="F16">
        <v>3</v>
      </c>
      <c r="G16" t="s">
        <v>5</v>
      </c>
    </row>
    <row r="17" spans="1:7">
      <c r="A17" s="3">
        <v>1</v>
      </c>
      <c r="B17" s="3" t="s">
        <v>416</v>
      </c>
      <c r="C17" s="3" t="s">
        <v>415</v>
      </c>
      <c r="D17" s="3" t="s">
        <v>40</v>
      </c>
      <c r="E17" t="s">
        <v>4</v>
      </c>
      <c r="F17">
        <v>3</v>
      </c>
      <c r="G17" t="s">
        <v>5</v>
      </c>
    </row>
    <row r="18" spans="1:7">
      <c r="A18" s="3">
        <v>1</v>
      </c>
      <c r="B18" s="3" t="s">
        <v>418</v>
      </c>
      <c r="C18" s="3" t="s">
        <v>417</v>
      </c>
      <c r="D18" s="3" t="s">
        <v>41</v>
      </c>
      <c r="E18" t="s">
        <v>4</v>
      </c>
      <c r="F18">
        <v>3</v>
      </c>
      <c r="G18" t="s">
        <v>5</v>
      </c>
    </row>
    <row r="19" spans="1:7">
      <c r="A19" s="3">
        <v>1</v>
      </c>
      <c r="B19" s="3" t="s">
        <v>420</v>
      </c>
      <c r="C19" s="3" t="s">
        <v>419</v>
      </c>
      <c r="D19" s="3" t="s">
        <v>42</v>
      </c>
      <c r="E19" t="s">
        <v>4</v>
      </c>
      <c r="F19">
        <v>3</v>
      </c>
      <c r="G19" t="s">
        <v>5</v>
      </c>
    </row>
    <row r="20" spans="1:7">
      <c r="A20" s="3">
        <v>1</v>
      </c>
      <c r="B20" s="3" t="s">
        <v>422</v>
      </c>
      <c r="C20" s="3" t="s">
        <v>421</v>
      </c>
      <c r="D20" s="3" t="s">
        <v>43</v>
      </c>
      <c r="E20" t="s">
        <v>6</v>
      </c>
      <c r="F20">
        <v>2</v>
      </c>
      <c r="G20" t="s">
        <v>7</v>
      </c>
    </row>
    <row r="21" spans="1:7">
      <c r="A21" s="3">
        <v>1</v>
      </c>
      <c r="B21" s="3" t="s">
        <v>424</v>
      </c>
      <c r="C21" s="3" t="s">
        <v>423</v>
      </c>
      <c r="D21" s="3" t="s">
        <v>367</v>
      </c>
      <c r="E21" t="s">
        <v>6</v>
      </c>
      <c r="F21">
        <v>2</v>
      </c>
      <c r="G21" t="s">
        <v>7</v>
      </c>
    </row>
    <row r="22" spans="1:7">
      <c r="A22" s="3">
        <v>1</v>
      </c>
      <c r="B22" s="3" t="s">
        <v>426</v>
      </c>
      <c r="C22" s="3" t="s">
        <v>425</v>
      </c>
      <c r="D22" s="3" t="s">
        <v>44</v>
      </c>
      <c r="E22" t="s">
        <v>4</v>
      </c>
      <c r="F22">
        <v>3</v>
      </c>
      <c r="G22" t="s">
        <v>5</v>
      </c>
    </row>
    <row r="23" spans="1:7">
      <c r="A23" s="3">
        <v>1</v>
      </c>
      <c r="B23" s="3" t="s">
        <v>428</v>
      </c>
      <c r="C23" s="3" t="s">
        <v>427</v>
      </c>
      <c r="D23" s="3" t="s">
        <v>45</v>
      </c>
      <c r="E23" t="s">
        <v>6</v>
      </c>
      <c r="F23">
        <v>2</v>
      </c>
      <c r="G23" t="s">
        <v>7</v>
      </c>
    </row>
    <row r="24" spans="1:7">
      <c r="A24" s="3">
        <v>1</v>
      </c>
      <c r="B24" s="3" t="s">
        <v>430</v>
      </c>
      <c r="C24" s="3" t="s">
        <v>429</v>
      </c>
      <c r="D24" s="3" t="s">
        <v>46</v>
      </c>
      <c r="E24" t="s">
        <v>6</v>
      </c>
      <c r="F24">
        <v>2</v>
      </c>
      <c r="G24" t="s">
        <v>7</v>
      </c>
    </row>
    <row r="25" spans="1:7">
      <c r="A25" s="3">
        <v>1</v>
      </c>
      <c r="B25" s="3" t="s">
        <v>432</v>
      </c>
      <c r="C25" s="3" t="s">
        <v>431</v>
      </c>
      <c r="D25" s="3" t="s">
        <v>47</v>
      </c>
      <c r="E25" t="s">
        <v>4</v>
      </c>
      <c r="F25">
        <v>3</v>
      </c>
      <c r="G25" t="s">
        <v>5</v>
      </c>
    </row>
    <row r="26" spans="1:7">
      <c r="A26" s="3">
        <v>1</v>
      </c>
      <c r="B26" s="3" t="s">
        <v>434</v>
      </c>
      <c r="C26" s="3" t="s">
        <v>433</v>
      </c>
      <c r="D26" s="3" t="s">
        <v>48</v>
      </c>
      <c r="E26" t="s">
        <v>6</v>
      </c>
      <c r="F26">
        <v>2</v>
      </c>
      <c r="G26" t="s">
        <v>7</v>
      </c>
    </row>
    <row r="27" spans="1:7">
      <c r="A27" s="3">
        <v>1</v>
      </c>
      <c r="B27" s="3" t="s">
        <v>436</v>
      </c>
      <c r="C27" s="3" t="s">
        <v>435</v>
      </c>
      <c r="D27" s="3" t="s">
        <v>49</v>
      </c>
      <c r="E27" t="s">
        <v>4</v>
      </c>
      <c r="F27">
        <v>3</v>
      </c>
      <c r="G27" t="s">
        <v>5</v>
      </c>
    </row>
    <row r="28" spans="1:7">
      <c r="A28" s="3">
        <v>1</v>
      </c>
      <c r="B28" s="3" t="s">
        <v>438</v>
      </c>
      <c r="C28" s="3" t="s">
        <v>437</v>
      </c>
      <c r="D28" s="3" t="s">
        <v>50</v>
      </c>
      <c r="E28" t="s">
        <v>4</v>
      </c>
      <c r="F28">
        <v>3</v>
      </c>
      <c r="G28" t="s">
        <v>5</v>
      </c>
    </row>
    <row r="29" spans="1:7">
      <c r="A29" s="3">
        <v>1</v>
      </c>
      <c r="B29" s="3" t="s">
        <v>440</v>
      </c>
      <c r="C29" s="3" t="s">
        <v>439</v>
      </c>
      <c r="D29" s="3" t="s">
        <v>51</v>
      </c>
      <c r="E29" t="s">
        <v>6</v>
      </c>
      <c r="F29">
        <v>2</v>
      </c>
      <c r="G29" t="s">
        <v>7</v>
      </c>
    </row>
    <row r="30" spans="1:7">
      <c r="A30" s="3">
        <v>1</v>
      </c>
      <c r="B30" s="3" t="s">
        <v>442</v>
      </c>
      <c r="C30" s="3" t="s">
        <v>441</v>
      </c>
      <c r="D30" s="3" t="s">
        <v>52</v>
      </c>
      <c r="E30" t="s">
        <v>4</v>
      </c>
      <c r="F30">
        <v>3</v>
      </c>
      <c r="G30" t="s">
        <v>5</v>
      </c>
    </row>
    <row r="31" spans="1:7">
      <c r="A31" s="3">
        <v>1</v>
      </c>
      <c r="B31" s="3" t="s">
        <v>444</v>
      </c>
      <c r="C31" s="3" t="s">
        <v>443</v>
      </c>
      <c r="D31" s="3" t="s">
        <v>53</v>
      </c>
      <c r="E31" t="s">
        <v>6</v>
      </c>
      <c r="F31">
        <v>2</v>
      </c>
      <c r="G31" t="s">
        <v>7</v>
      </c>
    </row>
    <row r="32" spans="1:7">
      <c r="A32" s="3">
        <v>1</v>
      </c>
      <c r="B32" s="3" t="s">
        <v>446</v>
      </c>
      <c r="C32" s="3" t="s">
        <v>445</v>
      </c>
      <c r="D32" s="3" t="s">
        <v>54</v>
      </c>
      <c r="E32" t="s">
        <v>4</v>
      </c>
      <c r="F32">
        <v>3</v>
      </c>
      <c r="G32" t="s">
        <v>5</v>
      </c>
    </row>
    <row r="33" spans="1:7">
      <c r="A33" s="3">
        <v>1</v>
      </c>
      <c r="B33" s="3" t="s">
        <v>448</v>
      </c>
      <c r="C33" s="3" t="s">
        <v>447</v>
      </c>
      <c r="D33" s="3" t="s">
        <v>55</v>
      </c>
      <c r="E33" t="s">
        <v>6</v>
      </c>
      <c r="F33">
        <v>2</v>
      </c>
      <c r="G33" t="s">
        <v>7</v>
      </c>
    </row>
    <row r="34" spans="1:7">
      <c r="A34" s="3">
        <v>1</v>
      </c>
      <c r="B34" s="3" t="s">
        <v>450</v>
      </c>
      <c r="C34" s="3" t="s">
        <v>449</v>
      </c>
      <c r="D34" s="3" t="s">
        <v>56</v>
      </c>
      <c r="E34" t="s">
        <v>2</v>
      </c>
      <c r="F34">
        <v>1</v>
      </c>
      <c r="G34" t="s">
        <v>3</v>
      </c>
    </row>
    <row r="35" spans="1:7">
      <c r="A35" s="3">
        <v>1</v>
      </c>
      <c r="B35" s="3" t="s">
        <v>452</v>
      </c>
      <c r="C35" s="3" t="s">
        <v>451</v>
      </c>
      <c r="D35" s="3" t="s">
        <v>57</v>
      </c>
      <c r="E35" t="s">
        <v>8</v>
      </c>
      <c r="F35">
        <v>8</v>
      </c>
      <c r="G35" t="s">
        <v>9</v>
      </c>
    </row>
    <row r="36" spans="1:7">
      <c r="A36" s="3">
        <v>1</v>
      </c>
      <c r="B36" s="3" t="s">
        <v>454</v>
      </c>
      <c r="C36" s="3" t="s">
        <v>453</v>
      </c>
      <c r="D36" s="3" t="s">
        <v>58</v>
      </c>
      <c r="E36" t="s">
        <v>8</v>
      </c>
      <c r="F36">
        <v>8</v>
      </c>
      <c r="G36" t="s">
        <v>9</v>
      </c>
    </row>
    <row r="37" spans="1:7">
      <c r="A37" s="3">
        <v>1</v>
      </c>
      <c r="B37" s="3" t="s">
        <v>456</v>
      </c>
      <c r="C37" s="3" t="s">
        <v>455</v>
      </c>
      <c r="D37" s="3" t="s">
        <v>59</v>
      </c>
      <c r="E37" t="s">
        <v>10</v>
      </c>
      <c r="F37">
        <v>7</v>
      </c>
      <c r="G37" t="s">
        <v>11</v>
      </c>
    </row>
    <row r="38" spans="1:7">
      <c r="A38" s="3">
        <v>1</v>
      </c>
      <c r="B38" s="3" t="s">
        <v>458</v>
      </c>
      <c r="C38" s="3" t="s">
        <v>457</v>
      </c>
      <c r="D38" s="3" t="s">
        <v>60</v>
      </c>
      <c r="E38" t="s">
        <v>10</v>
      </c>
      <c r="F38">
        <v>7</v>
      </c>
      <c r="G38" t="s">
        <v>11</v>
      </c>
    </row>
    <row r="39" spans="1:7">
      <c r="A39" s="3">
        <v>1</v>
      </c>
      <c r="B39" s="3" t="s">
        <v>460</v>
      </c>
      <c r="C39" s="3" t="s">
        <v>459</v>
      </c>
      <c r="D39" s="3" t="s">
        <v>61</v>
      </c>
      <c r="E39" t="s">
        <v>8</v>
      </c>
      <c r="F39">
        <v>8</v>
      </c>
      <c r="G39" t="s">
        <v>9</v>
      </c>
    </row>
    <row r="40" spans="1:7">
      <c r="A40" s="3">
        <v>1</v>
      </c>
      <c r="B40" s="3" t="s">
        <v>462</v>
      </c>
      <c r="C40" s="3" t="s">
        <v>461</v>
      </c>
      <c r="D40" s="3" t="s">
        <v>62</v>
      </c>
      <c r="E40" t="s">
        <v>10</v>
      </c>
      <c r="F40">
        <v>7</v>
      </c>
      <c r="G40" t="s">
        <v>11</v>
      </c>
    </row>
    <row r="41" spans="1:7">
      <c r="A41" s="3">
        <v>1</v>
      </c>
      <c r="B41" s="3" t="s">
        <v>464</v>
      </c>
      <c r="C41" s="3" t="s">
        <v>463</v>
      </c>
      <c r="D41" s="3" t="s">
        <v>63</v>
      </c>
      <c r="E41" t="s">
        <v>8</v>
      </c>
      <c r="F41">
        <v>8</v>
      </c>
      <c r="G41" t="s">
        <v>9</v>
      </c>
    </row>
    <row r="42" spans="1:7">
      <c r="A42" s="3">
        <v>1</v>
      </c>
      <c r="B42" s="3" t="s">
        <v>466</v>
      </c>
      <c r="C42" s="3" t="s">
        <v>465</v>
      </c>
      <c r="D42" s="3" t="s">
        <v>64</v>
      </c>
      <c r="E42" t="s">
        <v>10</v>
      </c>
      <c r="F42">
        <v>7</v>
      </c>
      <c r="G42" t="s">
        <v>11</v>
      </c>
    </row>
    <row r="43" spans="1:7">
      <c r="A43" s="3">
        <v>1</v>
      </c>
      <c r="B43" s="3" t="s">
        <v>468</v>
      </c>
      <c r="C43" s="3" t="s">
        <v>467</v>
      </c>
      <c r="D43" s="3" t="s">
        <v>65</v>
      </c>
      <c r="E43" t="s">
        <v>8</v>
      </c>
      <c r="F43">
        <v>8</v>
      </c>
      <c r="G43" t="s">
        <v>9</v>
      </c>
    </row>
    <row r="44" spans="1:7">
      <c r="A44" s="3">
        <v>1</v>
      </c>
      <c r="B44" s="3" t="s">
        <v>470</v>
      </c>
      <c r="C44" s="3" t="s">
        <v>469</v>
      </c>
      <c r="D44" s="3" t="s">
        <v>66</v>
      </c>
      <c r="E44" t="s">
        <v>8</v>
      </c>
      <c r="F44">
        <v>8</v>
      </c>
      <c r="G44" t="s">
        <v>9</v>
      </c>
    </row>
    <row r="45" spans="1:7">
      <c r="A45" s="3">
        <v>1</v>
      </c>
      <c r="B45" s="3" t="s">
        <v>472</v>
      </c>
      <c r="C45" s="3" t="s">
        <v>471</v>
      </c>
      <c r="D45" s="3" t="s">
        <v>67</v>
      </c>
      <c r="E45" t="s">
        <v>8</v>
      </c>
      <c r="F45">
        <v>8</v>
      </c>
      <c r="G45" t="s">
        <v>9</v>
      </c>
    </row>
    <row r="46" spans="1:7">
      <c r="A46" s="3">
        <v>1</v>
      </c>
      <c r="B46" s="3" t="s">
        <v>474</v>
      </c>
      <c r="C46" s="3" t="s">
        <v>473</v>
      </c>
      <c r="D46" s="3" t="s">
        <v>68</v>
      </c>
      <c r="E46" t="s">
        <v>10</v>
      </c>
      <c r="F46">
        <v>7</v>
      </c>
      <c r="G46" t="s">
        <v>11</v>
      </c>
    </row>
    <row r="47" spans="1:7">
      <c r="A47" s="3">
        <v>1</v>
      </c>
      <c r="B47" s="3" t="s">
        <v>476</v>
      </c>
      <c r="C47" s="3" t="s">
        <v>475</v>
      </c>
      <c r="D47" s="3" t="s">
        <v>477</v>
      </c>
      <c r="E47" t="s">
        <v>8</v>
      </c>
      <c r="F47">
        <v>8</v>
      </c>
      <c r="G47" t="s">
        <v>9</v>
      </c>
    </row>
    <row r="48" spans="1:7">
      <c r="A48" s="3">
        <v>1</v>
      </c>
      <c r="B48" s="3" t="s">
        <v>479</v>
      </c>
      <c r="C48" s="3" t="s">
        <v>478</v>
      </c>
      <c r="D48" s="3" t="s">
        <v>69</v>
      </c>
      <c r="E48" t="s">
        <v>12</v>
      </c>
      <c r="F48">
        <v>10</v>
      </c>
      <c r="G48" t="s">
        <v>13</v>
      </c>
    </row>
    <row r="49" spans="1:7">
      <c r="A49" s="3">
        <v>1</v>
      </c>
      <c r="B49" s="3" t="s">
        <v>481</v>
      </c>
      <c r="C49" s="3" t="s">
        <v>480</v>
      </c>
      <c r="D49" s="3" t="s">
        <v>70</v>
      </c>
      <c r="E49" t="s">
        <v>12</v>
      </c>
      <c r="F49">
        <v>10</v>
      </c>
      <c r="G49" t="s">
        <v>13</v>
      </c>
    </row>
    <row r="50" spans="1:7">
      <c r="A50" s="3">
        <v>1</v>
      </c>
      <c r="B50" s="3" t="s">
        <v>483</v>
      </c>
      <c r="C50" s="3" t="s">
        <v>482</v>
      </c>
      <c r="D50" s="3" t="s">
        <v>71</v>
      </c>
      <c r="E50" t="s">
        <v>8</v>
      </c>
      <c r="F50">
        <v>8</v>
      </c>
      <c r="G50" t="s">
        <v>9</v>
      </c>
    </row>
    <row r="51" spans="1:7">
      <c r="A51" s="3">
        <v>1</v>
      </c>
      <c r="B51" s="3" t="s">
        <v>485</v>
      </c>
      <c r="C51" s="3" t="s">
        <v>484</v>
      </c>
      <c r="D51" s="3" t="s">
        <v>72</v>
      </c>
      <c r="E51" t="s">
        <v>8</v>
      </c>
      <c r="F51">
        <v>8</v>
      </c>
      <c r="G51" t="s">
        <v>9</v>
      </c>
    </row>
    <row r="52" spans="1:7">
      <c r="A52" s="3">
        <v>1</v>
      </c>
      <c r="B52" s="3" t="s">
        <v>487</v>
      </c>
      <c r="C52" s="3" t="s">
        <v>486</v>
      </c>
      <c r="D52" s="3" t="s">
        <v>73</v>
      </c>
      <c r="E52" t="s">
        <v>8</v>
      </c>
      <c r="F52">
        <v>8</v>
      </c>
      <c r="G52" t="s">
        <v>9</v>
      </c>
    </row>
    <row r="53" spans="1:7">
      <c r="A53" s="3">
        <v>1</v>
      </c>
      <c r="B53" s="3" t="s">
        <v>489</v>
      </c>
      <c r="C53" s="3" t="s">
        <v>488</v>
      </c>
      <c r="D53" s="3" t="s">
        <v>74</v>
      </c>
      <c r="E53" t="s">
        <v>10</v>
      </c>
      <c r="F53">
        <v>7</v>
      </c>
      <c r="G53" t="s">
        <v>11</v>
      </c>
    </row>
    <row r="54" spans="1:7">
      <c r="A54" s="3">
        <v>1</v>
      </c>
      <c r="B54" s="3" t="s">
        <v>491</v>
      </c>
      <c r="C54" s="3" t="s">
        <v>490</v>
      </c>
      <c r="D54" s="3" t="s">
        <v>75</v>
      </c>
      <c r="E54" t="s">
        <v>8</v>
      </c>
      <c r="F54">
        <v>8</v>
      </c>
      <c r="G54" t="s">
        <v>9</v>
      </c>
    </row>
    <row r="55" spans="1:7">
      <c r="A55" s="3">
        <v>1</v>
      </c>
      <c r="B55" s="3" t="s">
        <v>493</v>
      </c>
      <c r="C55" s="3" t="s">
        <v>492</v>
      </c>
      <c r="D55" s="3" t="s">
        <v>76</v>
      </c>
      <c r="E55" t="s">
        <v>10</v>
      </c>
      <c r="F55">
        <v>7</v>
      </c>
      <c r="G55" t="s">
        <v>11</v>
      </c>
    </row>
    <row r="56" spans="1:7">
      <c r="A56" s="3">
        <v>1</v>
      </c>
      <c r="B56" s="3" t="s">
        <v>495</v>
      </c>
      <c r="C56" s="3" t="s">
        <v>494</v>
      </c>
      <c r="D56" s="3" t="s">
        <v>77</v>
      </c>
      <c r="E56" t="s">
        <v>8</v>
      </c>
      <c r="F56">
        <v>8</v>
      </c>
      <c r="G56" t="s">
        <v>9</v>
      </c>
    </row>
    <row r="57" spans="1:7">
      <c r="A57" s="3">
        <v>1</v>
      </c>
      <c r="B57" s="3" t="s">
        <v>497</v>
      </c>
      <c r="C57" s="3" t="s">
        <v>496</v>
      </c>
      <c r="D57" s="3" t="s">
        <v>78</v>
      </c>
      <c r="E57" t="s">
        <v>8</v>
      </c>
      <c r="F57">
        <v>8</v>
      </c>
      <c r="G57" t="s">
        <v>9</v>
      </c>
    </row>
    <row r="58" spans="1:7">
      <c r="A58" s="3">
        <v>1</v>
      </c>
      <c r="B58" s="3" t="s">
        <v>499</v>
      </c>
      <c r="C58" s="3" t="s">
        <v>498</v>
      </c>
      <c r="D58" s="3" t="s">
        <v>79</v>
      </c>
      <c r="E58" t="s">
        <v>8</v>
      </c>
      <c r="F58">
        <v>8</v>
      </c>
      <c r="G58" t="s">
        <v>9</v>
      </c>
    </row>
    <row r="59" spans="1:7">
      <c r="A59" s="3">
        <v>1</v>
      </c>
      <c r="B59" s="3" t="s">
        <v>501</v>
      </c>
      <c r="C59" s="3" t="s">
        <v>500</v>
      </c>
      <c r="D59" s="3" t="s">
        <v>80</v>
      </c>
      <c r="E59" t="s">
        <v>10</v>
      </c>
      <c r="F59">
        <v>7</v>
      </c>
      <c r="G59" t="s">
        <v>11</v>
      </c>
    </row>
    <row r="60" spans="1:7">
      <c r="A60" s="3">
        <v>1</v>
      </c>
      <c r="B60" s="3" t="s">
        <v>503</v>
      </c>
      <c r="C60" s="3" t="s">
        <v>502</v>
      </c>
      <c r="D60" s="3" t="s">
        <v>81</v>
      </c>
      <c r="E60" t="s">
        <v>10</v>
      </c>
      <c r="F60">
        <v>7</v>
      </c>
      <c r="G60" t="s">
        <v>11</v>
      </c>
    </row>
    <row r="61" spans="1:7">
      <c r="A61" s="3">
        <v>1</v>
      </c>
      <c r="B61" s="3" t="s">
        <v>505</v>
      </c>
      <c r="C61" s="3" t="s">
        <v>504</v>
      </c>
      <c r="D61" s="3" t="s">
        <v>82</v>
      </c>
      <c r="E61" t="s">
        <v>8</v>
      </c>
      <c r="F61">
        <v>8</v>
      </c>
      <c r="G61" t="s">
        <v>9</v>
      </c>
    </row>
    <row r="62" spans="1:7">
      <c r="A62" s="3">
        <v>1</v>
      </c>
      <c r="B62" s="3" t="s">
        <v>507</v>
      </c>
      <c r="C62" s="3" t="s">
        <v>506</v>
      </c>
      <c r="D62" s="3" t="s">
        <v>83</v>
      </c>
      <c r="E62" t="s">
        <v>8</v>
      </c>
      <c r="F62">
        <v>8</v>
      </c>
      <c r="G62" t="s">
        <v>9</v>
      </c>
    </row>
    <row r="63" spans="1:7">
      <c r="A63" s="3">
        <v>1</v>
      </c>
      <c r="B63" s="3" t="s">
        <v>509</v>
      </c>
      <c r="C63" s="3" t="s">
        <v>508</v>
      </c>
      <c r="D63" s="3" t="s">
        <v>84</v>
      </c>
      <c r="E63" t="s">
        <v>8</v>
      </c>
      <c r="F63">
        <v>8</v>
      </c>
      <c r="G63" t="s">
        <v>9</v>
      </c>
    </row>
    <row r="64" spans="1:7">
      <c r="A64" s="3">
        <v>1</v>
      </c>
      <c r="B64" s="3" t="s">
        <v>511</v>
      </c>
      <c r="C64" s="3" t="s">
        <v>510</v>
      </c>
      <c r="D64" s="3" t="s">
        <v>85</v>
      </c>
      <c r="E64" t="s">
        <v>8</v>
      </c>
      <c r="F64">
        <v>8</v>
      </c>
      <c r="G64" t="s">
        <v>9</v>
      </c>
    </row>
    <row r="65" spans="1:7">
      <c r="A65" s="3">
        <v>1</v>
      </c>
      <c r="B65" s="3" t="s">
        <v>513</v>
      </c>
      <c r="C65" s="3" t="s">
        <v>512</v>
      </c>
      <c r="D65" s="3" t="s">
        <v>86</v>
      </c>
      <c r="E65" t="s">
        <v>8</v>
      </c>
      <c r="F65">
        <v>8</v>
      </c>
      <c r="G65" t="s">
        <v>9</v>
      </c>
    </row>
    <row r="66" spans="1:7">
      <c r="A66" s="3">
        <v>1</v>
      </c>
      <c r="B66" s="3" t="s">
        <v>515</v>
      </c>
      <c r="C66" s="3" t="s">
        <v>514</v>
      </c>
      <c r="D66" s="3" t="s">
        <v>87</v>
      </c>
      <c r="E66" t="s">
        <v>10</v>
      </c>
      <c r="F66">
        <v>7</v>
      </c>
      <c r="G66" t="s">
        <v>11</v>
      </c>
    </row>
    <row r="67" spans="1:7">
      <c r="A67" s="3">
        <v>1</v>
      </c>
      <c r="B67" s="3" t="s">
        <v>517</v>
      </c>
      <c r="C67" s="3" t="s">
        <v>516</v>
      </c>
      <c r="D67" s="3" t="s">
        <v>88</v>
      </c>
      <c r="E67" t="s">
        <v>10</v>
      </c>
      <c r="F67">
        <v>7</v>
      </c>
      <c r="G67" t="s">
        <v>11</v>
      </c>
    </row>
    <row r="68" spans="1:7">
      <c r="A68" s="3">
        <v>1</v>
      </c>
      <c r="B68" s="3" t="s">
        <v>519</v>
      </c>
      <c r="C68" s="3" t="s">
        <v>518</v>
      </c>
      <c r="D68" s="3" t="s">
        <v>89</v>
      </c>
      <c r="E68" t="s">
        <v>10</v>
      </c>
      <c r="F68">
        <v>7</v>
      </c>
      <c r="G68" t="s">
        <v>11</v>
      </c>
    </row>
    <row r="69" spans="1:7">
      <c r="A69" s="3">
        <v>1</v>
      </c>
      <c r="B69" s="3" t="s">
        <v>521</v>
      </c>
      <c r="C69" s="3" t="s">
        <v>520</v>
      </c>
      <c r="D69" s="3" t="s">
        <v>90</v>
      </c>
      <c r="E69" t="s">
        <v>10</v>
      </c>
      <c r="F69">
        <v>7</v>
      </c>
      <c r="G69" t="s">
        <v>11</v>
      </c>
    </row>
    <row r="70" spans="1:7">
      <c r="A70" s="3">
        <v>1</v>
      </c>
      <c r="B70" s="3" t="s">
        <v>523</v>
      </c>
      <c r="C70" s="3" t="s">
        <v>522</v>
      </c>
      <c r="D70" s="3" t="s">
        <v>91</v>
      </c>
      <c r="E70" t="s">
        <v>8</v>
      </c>
      <c r="F70">
        <v>8</v>
      </c>
      <c r="G70" t="s">
        <v>9</v>
      </c>
    </row>
    <row r="71" spans="1:7">
      <c r="A71" s="3">
        <v>1</v>
      </c>
      <c r="B71" s="3" t="s">
        <v>670</v>
      </c>
      <c r="C71" s="3" t="s">
        <v>669</v>
      </c>
      <c r="D71" s="3" t="s">
        <v>671</v>
      </c>
      <c r="E71" t="s">
        <v>8</v>
      </c>
      <c r="F71">
        <v>8</v>
      </c>
      <c r="G71" t="s">
        <v>9</v>
      </c>
    </row>
    <row r="72" spans="1:7">
      <c r="A72" s="3">
        <v>1</v>
      </c>
      <c r="B72" s="3" t="s">
        <v>918</v>
      </c>
      <c r="C72" s="3" t="s">
        <v>917</v>
      </c>
      <c r="D72" s="3" t="s">
        <v>919</v>
      </c>
      <c r="E72" t="s">
        <v>8</v>
      </c>
      <c r="F72">
        <v>8</v>
      </c>
      <c r="G72" t="s">
        <v>9</v>
      </c>
    </row>
    <row r="73" spans="1:7">
      <c r="A73" s="3">
        <v>1</v>
      </c>
      <c r="B73" s="3" t="s">
        <v>921</v>
      </c>
      <c r="C73" s="3" t="s">
        <v>920</v>
      </c>
      <c r="D73" s="3" t="s">
        <v>375</v>
      </c>
      <c r="E73" t="s">
        <v>8</v>
      </c>
      <c r="F73">
        <v>8</v>
      </c>
      <c r="G73" t="s">
        <v>9</v>
      </c>
    </row>
    <row r="74" spans="1:7">
      <c r="A74" s="3">
        <v>1</v>
      </c>
      <c r="B74" s="3" t="s">
        <v>673</v>
      </c>
      <c r="C74" s="3" t="s">
        <v>672</v>
      </c>
      <c r="D74" s="3" t="s">
        <v>674</v>
      </c>
      <c r="E74" t="s">
        <v>8</v>
      </c>
      <c r="F74">
        <v>8</v>
      </c>
      <c r="G74" t="s">
        <v>9</v>
      </c>
    </row>
    <row r="75" spans="1:7">
      <c r="A75" s="3">
        <v>1</v>
      </c>
      <c r="B75" s="3" t="s">
        <v>667</v>
      </c>
      <c r="C75" s="3" t="s">
        <v>666</v>
      </c>
      <c r="D75" s="3" t="s">
        <v>668</v>
      </c>
      <c r="E75" t="s">
        <v>8</v>
      </c>
      <c r="F75">
        <v>8</v>
      </c>
      <c r="G75" t="s">
        <v>9</v>
      </c>
    </row>
    <row r="76" spans="1:7">
      <c r="A76" s="3">
        <v>1</v>
      </c>
      <c r="B76" s="3" t="s">
        <v>664</v>
      </c>
      <c r="C76" s="3" t="s">
        <v>663</v>
      </c>
      <c r="D76" s="3" t="s">
        <v>665</v>
      </c>
      <c r="E76" s="1" t="s">
        <v>12</v>
      </c>
      <c r="F76" s="1">
        <v>10</v>
      </c>
      <c r="G76" s="1" t="s">
        <v>13</v>
      </c>
    </row>
    <row r="77" spans="1:7">
      <c r="A77" s="3">
        <v>1</v>
      </c>
      <c r="B77" s="3" t="s">
        <v>909</v>
      </c>
      <c r="C77" s="3" t="s">
        <v>908</v>
      </c>
      <c r="D77" s="3" t="s">
        <v>910</v>
      </c>
      <c r="E77" s="1" t="s">
        <v>12</v>
      </c>
      <c r="F77" s="1">
        <v>10</v>
      </c>
      <c r="G77" s="1" t="s">
        <v>13</v>
      </c>
    </row>
    <row r="78" spans="1:7">
      <c r="A78" s="3">
        <v>1</v>
      </c>
      <c r="B78" s="3" t="s">
        <v>580</v>
      </c>
      <c r="C78" s="3" t="s">
        <v>579</v>
      </c>
      <c r="D78" s="3" t="s">
        <v>581</v>
      </c>
      <c r="E78" s="1" t="s">
        <v>12</v>
      </c>
      <c r="F78" s="1">
        <v>10</v>
      </c>
      <c r="G78" s="1" t="s">
        <v>13</v>
      </c>
    </row>
    <row r="79" spans="1:7">
      <c r="A79" s="3">
        <v>1</v>
      </c>
      <c r="B79" s="3" t="s">
        <v>583</v>
      </c>
      <c r="C79" s="3" t="s">
        <v>582</v>
      </c>
      <c r="D79" s="3" t="s">
        <v>584</v>
      </c>
      <c r="E79" t="s">
        <v>8</v>
      </c>
      <c r="F79">
        <v>8</v>
      </c>
      <c r="G79" t="s">
        <v>9</v>
      </c>
    </row>
    <row r="80" spans="1:7">
      <c r="A80" s="3">
        <v>1</v>
      </c>
      <c r="B80" s="3" t="s">
        <v>586</v>
      </c>
      <c r="C80" s="3" t="s">
        <v>585</v>
      </c>
      <c r="D80" s="3" t="s">
        <v>587</v>
      </c>
      <c r="E80" t="s">
        <v>8</v>
      </c>
      <c r="F80">
        <v>8</v>
      </c>
      <c r="G80" t="s">
        <v>9</v>
      </c>
    </row>
    <row r="81" spans="1:7">
      <c r="A81" s="3">
        <v>1</v>
      </c>
      <c r="B81" s="3" t="s">
        <v>577</v>
      </c>
      <c r="C81" s="3" t="s">
        <v>576</v>
      </c>
      <c r="D81" s="3" t="s">
        <v>578</v>
      </c>
      <c r="E81" s="1" t="s">
        <v>8</v>
      </c>
      <c r="F81" s="1">
        <v>10</v>
      </c>
      <c r="G81" s="1" t="s">
        <v>13</v>
      </c>
    </row>
    <row r="82" spans="1:7">
      <c r="A82" s="3">
        <v>1</v>
      </c>
      <c r="B82" s="3" t="s">
        <v>818</v>
      </c>
      <c r="C82" s="3" t="s">
        <v>817</v>
      </c>
      <c r="D82" s="3" t="s">
        <v>284</v>
      </c>
      <c r="E82" t="s">
        <v>20</v>
      </c>
      <c r="F82">
        <v>9</v>
      </c>
      <c r="G82" t="s">
        <v>21</v>
      </c>
    </row>
    <row r="83" spans="1:7">
      <c r="A83" s="3">
        <v>1</v>
      </c>
      <c r="B83" s="3" t="s">
        <v>820</v>
      </c>
      <c r="C83" s="3" t="s">
        <v>819</v>
      </c>
      <c r="D83" s="3" t="s">
        <v>821</v>
      </c>
      <c r="E83" t="s">
        <v>12</v>
      </c>
      <c r="F83">
        <v>10</v>
      </c>
      <c r="G83" t="s">
        <v>13</v>
      </c>
    </row>
    <row r="84" spans="1:7">
      <c r="A84" s="3">
        <v>1</v>
      </c>
      <c r="B84" s="3" t="s">
        <v>679</v>
      </c>
      <c r="C84" s="3" t="s">
        <v>678</v>
      </c>
      <c r="D84" s="3" t="s">
        <v>680</v>
      </c>
      <c r="E84" t="s">
        <v>8</v>
      </c>
      <c r="F84">
        <v>8</v>
      </c>
      <c r="G84" t="s">
        <v>9</v>
      </c>
    </row>
    <row r="85" spans="1:7">
      <c r="A85" s="3">
        <v>1</v>
      </c>
      <c r="B85" s="3" t="s">
        <v>676</v>
      </c>
      <c r="C85" s="3" t="s">
        <v>675</v>
      </c>
      <c r="D85" s="3" t="s">
        <v>677</v>
      </c>
      <c r="E85" t="s">
        <v>12</v>
      </c>
      <c r="F85">
        <v>10</v>
      </c>
      <c r="G85" t="s">
        <v>13</v>
      </c>
    </row>
    <row r="86" spans="1:7">
      <c r="A86" s="3">
        <v>1</v>
      </c>
      <c r="B86" s="3" t="s">
        <v>869</v>
      </c>
      <c r="C86" s="3" t="s">
        <v>868</v>
      </c>
      <c r="D86" s="3" t="s">
        <v>286</v>
      </c>
      <c r="E86" t="s">
        <v>18</v>
      </c>
      <c r="F86">
        <v>6</v>
      </c>
      <c r="G86" t="s">
        <v>19</v>
      </c>
    </row>
    <row r="87" spans="1:7">
      <c r="A87" s="3">
        <v>1</v>
      </c>
      <c r="B87" s="3" t="s">
        <v>873</v>
      </c>
      <c r="C87" s="3" t="s">
        <v>872</v>
      </c>
      <c r="D87" s="3" t="s">
        <v>287</v>
      </c>
      <c r="E87" t="s">
        <v>18</v>
      </c>
      <c r="F87">
        <v>6</v>
      </c>
      <c r="G87" t="s">
        <v>19</v>
      </c>
    </row>
    <row r="88" spans="1:7">
      <c r="A88" s="3">
        <v>1</v>
      </c>
      <c r="B88" s="3" t="s">
        <v>931</v>
      </c>
      <c r="C88" s="3" t="s">
        <v>930</v>
      </c>
      <c r="D88" s="3" t="s">
        <v>288</v>
      </c>
      <c r="E88" t="s">
        <v>12</v>
      </c>
      <c r="F88">
        <v>10</v>
      </c>
      <c r="G88" t="s">
        <v>13</v>
      </c>
    </row>
    <row r="89" spans="1:7">
      <c r="A89" s="3">
        <v>1</v>
      </c>
      <c r="B89" s="3" t="s">
        <v>612</v>
      </c>
      <c r="C89" s="3" t="s">
        <v>611</v>
      </c>
      <c r="D89" s="3" t="s">
        <v>613</v>
      </c>
      <c r="E89" t="s">
        <v>8</v>
      </c>
      <c r="F89">
        <v>8</v>
      </c>
      <c r="G89" t="s">
        <v>9</v>
      </c>
    </row>
    <row r="90" spans="1:7">
      <c r="A90" s="3">
        <v>1</v>
      </c>
      <c r="B90" s="3" t="s">
        <v>855</v>
      </c>
      <c r="C90" s="3" t="s">
        <v>854</v>
      </c>
      <c r="D90" s="3" t="s">
        <v>285</v>
      </c>
      <c r="E90" t="s">
        <v>4</v>
      </c>
      <c r="F90">
        <v>3</v>
      </c>
      <c r="G90" t="s">
        <v>5</v>
      </c>
    </row>
    <row r="91" spans="1:7">
      <c r="A91" s="3">
        <v>1</v>
      </c>
      <c r="B91" s="3" t="s">
        <v>959</v>
      </c>
      <c r="C91" s="3" t="s">
        <v>958</v>
      </c>
      <c r="D91" s="3" t="s">
        <v>290</v>
      </c>
      <c r="E91" t="s">
        <v>16</v>
      </c>
      <c r="F91">
        <v>5</v>
      </c>
      <c r="G91" t="s">
        <v>17</v>
      </c>
    </row>
    <row r="92" spans="1:7">
      <c r="A92" s="3">
        <v>1</v>
      </c>
      <c r="B92" s="3" t="s">
        <v>945</v>
      </c>
      <c r="C92" s="3" t="s">
        <v>944</v>
      </c>
      <c r="D92" s="3" t="s">
        <v>289</v>
      </c>
      <c r="E92" t="s">
        <v>8</v>
      </c>
      <c r="F92">
        <v>8</v>
      </c>
      <c r="G92" t="s">
        <v>9</v>
      </c>
    </row>
    <row r="93" spans="1:7">
      <c r="A93" s="3">
        <v>1</v>
      </c>
      <c r="B93" s="3" t="s">
        <v>767</v>
      </c>
      <c r="C93" s="3" t="s">
        <v>766</v>
      </c>
      <c r="D93" s="3" t="s">
        <v>768</v>
      </c>
      <c r="E93" t="s">
        <v>12</v>
      </c>
      <c r="F93">
        <v>10</v>
      </c>
      <c r="G93" t="s">
        <v>13</v>
      </c>
    </row>
    <row r="94" spans="1:7">
      <c r="A94" s="3">
        <v>1</v>
      </c>
      <c r="B94" s="3" t="s">
        <v>964</v>
      </c>
      <c r="C94" s="3" t="s">
        <v>963</v>
      </c>
      <c r="D94" s="3" t="s">
        <v>377</v>
      </c>
      <c r="E94" t="s">
        <v>12</v>
      </c>
      <c r="F94">
        <v>10</v>
      </c>
      <c r="G94" t="s">
        <v>13</v>
      </c>
    </row>
    <row r="95" spans="1:7">
      <c r="A95" s="3">
        <v>1</v>
      </c>
      <c r="B95" s="3" t="s">
        <v>961</v>
      </c>
      <c r="C95" s="3" t="s">
        <v>960</v>
      </c>
      <c r="D95" s="3" t="s">
        <v>962</v>
      </c>
      <c r="E95" s="1" t="s">
        <v>12</v>
      </c>
      <c r="F95" s="1">
        <v>10</v>
      </c>
      <c r="G95" s="1" t="s">
        <v>13</v>
      </c>
    </row>
    <row r="96" spans="1:7">
      <c r="A96" s="3">
        <v>1</v>
      </c>
      <c r="B96" s="3" t="s">
        <v>995</v>
      </c>
      <c r="C96" s="3" t="s">
        <v>994</v>
      </c>
      <c r="D96" s="3" t="s">
        <v>292</v>
      </c>
      <c r="E96" t="s">
        <v>12</v>
      </c>
      <c r="F96">
        <v>10</v>
      </c>
      <c r="G96" t="s">
        <v>13</v>
      </c>
    </row>
    <row r="97" spans="1:7">
      <c r="A97" s="3">
        <v>1</v>
      </c>
      <c r="B97" s="3" t="s">
        <v>966</v>
      </c>
      <c r="C97" s="3" t="s">
        <v>965</v>
      </c>
      <c r="D97" s="3" t="s">
        <v>378</v>
      </c>
      <c r="E97" t="s">
        <v>14</v>
      </c>
      <c r="F97">
        <v>4</v>
      </c>
      <c r="G97" t="s">
        <v>15</v>
      </c>
    </row>
    <row r="98" spans="1:7">
      <c r="A98" s="3">
        <v>1</v>
      </c>
      <c r="B98" s="3" t="s">
        <v>550</v>
      </c>
      <c r="C98" s="3" t="s">
        <v>549</v>
      </c>
      <c r="D98" s="3" t="s">
        <v>551</v>
      </c>
      <c r="E98" t="s">
        <v>4</v>
      </c>
      <c r="F98">
        <v>3</v>
      </c>
      <c r="G98" t="s">
        <v>5</v>
      </c>
    </row>
    <row r="99" spans="1:7">
      <c r="A99" s="3">
        <v>1</v>
      </c>
      <c r="B99" s="3" t="s">
        <v>970</v>
      </c>
      <c r="C99" s="3" t="s">
        <v>969</v>
      </c>
      <c r="D99" s="3" t="s">
        <v>291</v>
      </c>
      <c r="E99" t="s">
        <v>14</v>
      </c>
      <c r="F99">
        <v>4</v>
      </c>
      <c r="G99" t="s">
        <v>15</v>
      </c>
    </row>
    <row r="100" spans="1:7">
      <c r="A100" s="3">
        <v>1</v>
      </c>
      <c r="B100" s="3" t="s">
        <v>732</v>
      </c>
      <c r="C100" s="3" t="s">
        <v>731</v>
      </c>
      <c r="D100" s="3" t="s">
        <v>733</v>
      </c>
      <c r="E100" t="s">
        <v>14</v>
      </c>
      <c r="F100">
        <v>4</v>
      </c>
      <c r="G100" t="s">
        <v>15</v>
      </c>
    </row>
    <row r="101" spans="1:7">
      <c r="A101" s="3">
        <v>1</v>
      </c>
      <c r="B101" s="3" t="s">
        <v>589</v>
      </c>
      <c r="C101" s="3" t="s">
        <v>588</v>
      </c>
      <c r="D101" s="3" t="s">
        <v>590</v>
      </c>
      <c r="E101" s="1" t="s">
        <v>18</v>
      </c>
      <c r="F101" s="1">
        <v>6</v>
      </c>
      <c r="G101" s="1" t="s">
        <v>19</v>
      </c>
    </row>
    <row r="102" spans="1:7">
      <c r="A102" s="3">
        <v>1</v>
      </c>
      <c r="B102" s="3" t="s">
        <v>592</v>
      </c>
      <c r="C102" s="3" t="s">
        <v>591</v>
      </c>
      <c r="D102" s="3" t="s">
        <v>102</v>
      </c>
      <c r="E102" s="1" t="s">
        <v>18</v>
      </c>
      <c r="F102" s="1">
        <v>6</v>
      </c>
      <c r="G102" s="1" t="s">
        <v>19</v>
      </c>
    </row>
    <row r="103" spans="1:7">
      <c r="A103" s="3">
        <v>1</v>
      </c>
      <c r="B103" s="3" t="s">
        <v>633</v>
      </c>
      <c r="C103" s="3" t="s">
        <v>632</v>
      </c>
      <c r="D103" s="3" t="s">
        <v>634</v>
      </c>
      <c r="E103" t="s">
        <v>16</v>
      </c>
      <c r="F103">
        <v>5</v>
      </c>
      <c r="G103" t="s">
        <v>17</v>
      </c>
    </row>
    <row r="104" spans="1:7">
      <c r="A104" s="3">
        <v>1</v>
      </c>
      <c r="B104" s="3" t="s">
        <v>640</v>
      </c>
      <c r="C104" s="3" t="s">
        <v>639</v>
      </c>
      <c r="D104" s="3" t="s">
        <v>283</v>
      </c>
      <c r="E104" t="s">
        <v>18</v>
      </c>
      <c r="F104">
        <v>6</v>
      </c>
      <c r="G104" t="s">
        <v>19</v>
      </c>
    </row>
    <row r="105" spans="1:7">
      <c r="A105" s="3">
        <v>1</v>
      </c>
      <c r="B105" s="3" t="s">
        <v>646</v>
      </c>
      <c r="C105" s="3" t="s">
        <v>645</v>
      </c>
      <c r="D105" s="3" t="s">
        <v>647</v>
      </c>
      <c r="E105" t="s">
        <v>16</v>
      </c>
      <c r="F105">
        <v>5</v>
      </c>
      <c r="G105" t="s">
        <v>17</v>
      </c>
    </row>
    <row r="106" spans="1:7">
      <c r="A106" s="3">
        <v>1</v>
      </c>
      <c r="B106" s="3" t="s">
        <v>655</v>
      </c>
      <c r="C106" s="3" t="s">
        <v>654</v>
      </c>
      <c r="D106" s="3" t="s">
        <v>656</v>
      </c>
      <c r="E106" t="s">
        <v>16</v>
      </c>
      <c r="F106">
        <v>5</v>
      </c>
      <c r="G106" t="s">
        <v>17</v>
      </c>
    </row>
    <row r="107" spans="1:7">
      <c r="A107" s="3">
        <v>1</v>
      </c>
      <c r="B107" s="3" t="s">
        <v>1066</v>
      </c>
      <c r="C107" s="3" t="s">
        <v>1065</v>
      </c>
      <c r="D107" s="3" t="s">
        <v>294</v>
      </c>
      <c r="E107" t="s">
        <v>4</v>
      </c>
      <c r="F107">
        <v>3</v>
      </c>
      <c r="G107" t="s">
        <v>5</v>
      </c>
    </row>
    <row r="108" spans="1:7">
      <c r="A108" s="3">
        <v>1</v>
      </c>
      <c r="B108" s="3" t="s">
        <v>1063</v>
      </c>
      <c r="C108" s="3" t="s">
        <v>1062</v>
      </c>
      <c r="D108" s="3" t="s">
        <v>1064</v>
      </c>
      <c r="E108" s="1" t="s">
        <v>16</v>
      </c>
      <c r="F108" s="1">
        <v>5</v>
      </c>
      <c r="G108" s="1" t="s">
        <v>17</v>
      </c>
    </row>
    <row r="109" spans="1:7">
      <c r="A109" s="3">
        <v>1</v>
      </c>
      <c r="B109" s="3" t="s">
        <v>572</v>
      </c>
      <c r="C109" s="3" t="s">
        <v>571</v>
      </c>
      <c r="D109" s="3" t="s">
        <v>573</v>
      </c>
      <c r="E109" t="s">
        <v>14</v>
      </c>
      <c r="F109">
        <v>4</v>
      </c>
      <c r="G109" t="s">
        <v>15</v>
      </c>
    </row>
    <row r="110" spans="1:7">
      <c r="A110" s="3">
        <v>1</v>
      </c>
      <c r="B110" s="3" t="s">
        <v>527</v>
      </c>
      <c r="C110" s="3" t="s">
        <v>526</v>
      </c>
      <c r="D110" s="3" t="s">
        <v>528</v>
      </c>
      <c r="E110" t="s">
        <v>14</v>
      </c>
      <c r="F110">
        <v>4</v>
      </c>
      <c r="G110" t="s">
        <v>15</v>
      </c>
    </row>
    <row r="111" spans="1:7">
      <c r="A111" s="3">
        <v>1</v>
      </c>
      <c r="B111" s="3" t="s">
        <v>525</v>
      </c>
      <c r="C111" s="3" t="s">
        <v>524</v>
      </c>
      <c r="D111" s="3" t="s">
        <v>92</v>
      </c>
      <c r="E111" s="1" t="s">
        <v>14</v>
      </c>
      <c r="F111" s="1">
        <v>4</v>
      </c>
      <c r="G111" s="1" t="s">
        <v>15</v>
      </c>
    </row>
    <row r="112" spans="1:7">
      <c r="A112" s="3">
        <v>1</v>
      </c>
      <c r="B112" s="3" t="s">
        <v>530</v>
      </c>
      <c r="C112" s="3" t="s">
        <v>529</v>
      </c>
      <c r="D112" s="3" t="s">
        <v>531</v>
      </c>
      <c r="E112" s="1" t="s">
        <v>14</v>
      </c>
      <c r="F112" s="1">
        <v>4</v>
      </c>
      <c r="G112" s="1" t="s">
        <v>15</v>
      </c>
    </row>
    <row r="113" spans="1:7">
      <c r="A113" s="3">
        <v>1</v>
      </c>
      <c r="B113" s="3" t="s">
        <v>714</v>
      </c>
      <c r="C113" s="3" t="s">
        <v>713</v>
      </c>
      <c r="D113" s="3" t="s">
        <v>715</v>
      </c>
      <c r="E113" t="s">
        <v>14</v>
      </c>
      <c r="F113">
        <v>4</v>
      </c>
      <c r="G113" t="s">
        <v>15</v>
      </c>
    </row>
    <row r="114" spans="1:7">
      <c r="A114" s="3">
        <v>1</v>
      </c>
      <c r="B114" s="3" t="s">
        <v>719</v>
      </c>
      <c r="C114" s="3" t="s">
        <v>718</v>
      </c>
      <c r="D114" s="3" t="s">
        <v>720</v>
      </c>
      <c r="E114" t="s">
        <v>14</v>
      </c>
      <c r="F114">
        <v>4</v>
      </c>
      <c r="G114" t="s">
        <v>15</v>
      </c>
    </row>
    <row r="115" spans="1:7">
      <c r="A115" s="3">
        <v>1</v>
      </c>
      <c r="B115" s="3" t="s">
        <v>803</v>
      </c>
      <c r="C115" s="3" t="s">
        <v>802</v>
      </c>
      <c r="D115" s="3" t="s">
        <v>804</v>
      </c>
      <c r="E115" t="s">
        <v>14</v>
      </c>
      <c r="F115">
        <v>4</v>
      </c>
      <c r="G115" t="s">
        <v>15</v>
      </c>
    </row>
    <row r="116" spans="1:7">
      <c r="A116" s="3">
        <v>1</v>
      </c>
      <c r="B116" s="3" t="s">
        <v>533</v>
      </c>
      <c r="C116" s="3" t="s">
        <v>532</v>
      </c>
      <c r="D116" s="3" t="s">
        <v>534</v>
      </c>
      <c r="E116" t="s">
        <v>16</v>
      </c>
      <c r="F116">
        <v>5</v>
      </c>
      <c r="G116" t="s">
        <v>17</v>
      </c>
    </row>
    <row r="117" spans="1:7" s="1" customFormat="1">
      <c r="A117" s="3">
        <v>1</v>
      </c>
      <c r="B117" s="3" t="s">
        <v>541</v>
      </c>
      <c r="C117" s="3" t="s">
        <v>540</v>
      </c>
      <c r="D117" s="3" t="s">
        <v>542</v>
      </c>
      <c r="E117" t="s">
        <v>16</v>
      </c>
      <c r="F117">
        <v>5</v>
      </c>
      <c r="G117" t="s">
        <v>17</v>
      </c>
    </row>
    <row r="118" spans="1:7" s="1" customFormat="1">
      <c r="A118" s="3">
        <v>1</v>
      </c>
      <c r="B118" s="3" t="s">
        <v>536</v>
      </c>
      <c r="C118" s="3" t="s">
        <v>535</v>
      </c>
      <c r="D118" s="3" t="s">
        <v>537</v>
      </c>
      <c r="E118" t="s">
        <v>4</v>
      </c>
      <c r="F118">
        <v>3</v>
      </c>
      <c r="G118" t="s">
        <v>5</v>
      </c>
    </row>
    <row r="119" spans="1:7">
      <c r="A119" s="3">
        <v>1</v>
      </c>
      <c r="B119" s="3" t="s">
        <v>539</v>
      </c>
      <c r="C119" s="3" t="s">
        <v>538</v>
      </c>
      <c r="D119" s="3" t="s">
        <v>282</v>
      </c>
      <c r="E119" t="s">
        <v>14</v>
      </c>
      <c r="F119">
        <v>4</v>
      </c>
      <c r="G119" t="s">
        <v>15</v>
      </c>
    </row>
    <row r="120" spans="1:7">
      <c r="A120" s="3">
        <v>1</v>
      </c>
      <c r="B120" s="3" t="s">
        <v>544</v>
      </c>
      <c r="C120" s="3" t="s">
        <v>543</v>
      </c>
      <c r="D120" s="3" t="s">
        <v>545</v>
      </c>
      <c r="E120" t="s">
        <v>14</v>
      </c>
      <c r="F120">
        <v>4</v>
      </c>
      <c r="G120" t="s">
        <v>15</v>
      </c>
    </row>
    <row r="121" spans="1:7">
      <c r="A121" s="3">
        <v>1</v>
      </c>
      <c r="B121" s="3" t="s">
        <v>547</v>
      </c>
      <c r="C121" s="3" t="s">
        <v>546</v>
      </c>
      <c r="D121" s="3" t="s">
        <v>548</v>
      </c>
      <c r="E121" t="s">
        <v>16</v>
      </c>
      <c r="F121">
        <v>5</v>
      </c>
      <c r="G121" t="s">
        <v>17</v>
      </c>
    </row>
    <row r="122" spans="1:7">
      <c r="A122" s="3">
        <v>1</v>
      </c>
      <c r="B122" s="3" t="s">
        <v>557</v>
      </c>
      <c r="C122" s="3" t="s">
        <v>556</v>
      </c>
      <c r="D122" s="3" t="s">
        <v>558</v>
      </c>
      <c r="E122" t="s">
        <v>14</v>
      </c>
      <c r="F122">
        <v>4</v>
      </c>
      <c r="G122" t="s">
        <v>15</v>
      </c>
    </row>
    <row r="123" spans="1:7">
      <c r="A123" s="3">
        <v>1</v>
      </c>
      <c r="B123" s="3" t="s">
        <v>682</v>
      </c>
      <c r="C123" s="3" t="s">
        <v>681</v>
      </c>
      <c r="D123" s="3" t="s">
        <v>369</v>
      </c>
      <c r="E123" t="s">
        <v>4</v>
      </c>
      <c r="F123">
        <v>3</v>
      </c>
      <c r="G123" t="s">
        <v>5</v>
      </c>
    </row>
    <row r="124" spans="1:7">
      <c r="A124" s="3">
        <v>1</v>
      </c>
      <c r="B124" s="3" t="s">
        <v>755</v>
      </c>
      <c r="C124" s="3" t="s">
        <v>754</v>
      </c>
      <c r="D124" s="3" t="s">
        <v>756</v>
      </c>
      <c r="E124" t="s">
        <v>4</v>
      </c>
      <c r="F124">
        <v>3</v>
      </c>
      <c r="G124" t="s">
        <v>5</v>
      </c>
    </row>
    <row r="125" spans="1:7">
      <c r="A125" s="3">
        <v>1</v>
      </c>
      <c r="B125" s="3" t="s">
        <v>760</v>
      </c>
      <c r="C125" s="3" t="s">
        <v>759</v>
      </c>
      <c r="D125" s="3" t="s">
        <v>761</v>
      </c>
      <c r="E125" t="s">
        <v>4</v>
      </c>
      <c r="F125">
        <v>3</v>
      </c>
      <c r="G125" t="s">
        <v>5</v>
      </c>
    </row>
    <row r="126" spans="1:7">
      <c r="A126" s="3">
        <v>1</v>
      </c>
      <c r="B126" s="3" t="s">
        <v>1061</v>
      </c>
      <c r="C126" s="3" t="s">
        <v>1060</v>
      </c>
      <c r="D126" s="3" t="s">
        <v>293</v>
      </c>
      <c r="E126" t="s">
        <v>16</v>
      </c>
      <c r="F126">
        <v>5</v>
      </c>
      <c r="G126" t="s">
        <v>17</v>
      </c>
    </row>
    <row r="127" spans="1:7">
      <c r="A127" s="3">
        <v>1</v>
      </c>
      <c r="B127" s="3" t="s">
        <v>553</v>
      </c>
      <c r="C127" s="3" t="s">
        <v>552</v>
      </c>
      <c r="D127" s="3" t="s">
        <v>93</v>
      </c>
      <c r="E127" t="s">
        <v>14</v>
      </c>
      <c r="F127">
        <v>4</v>
      </c>
      <c r="G127" t="s">
        <v>15</v>
      </c>
    </row>
    <row r="128" spans="1:7" s="1" customFormat="1">
      <c r="A128" s="3">
        <v>1</v>
      </c>
      <c r="B128" s="3" t="s">
        <v>555</v>
      </c>
      <c r="C128" s="3" t="s">
        <v>554</v>
      </c>
      <c r="D128" s="3" t="s">
        <v>94</v>
      </c>
      <c r="E128" t="s">
        <v>14</v>
      </c>
      <c r="F128">
        <v>4</v>
      </c>
      <c r="G128" t="s">
        <v>15</v>
      </c>
    </row>
    <row r="129" spans="1:7" s="1" customFormat="1">
      <c r="A129" s="3">
        <v>1</v>
      </c>
      <c r="B129" s="3" t="s">
        <v>560</v>
      </c>
      <c r="C129" s="3" t="s">
        <v>559</v>
      </c>
      <c r="D129" s="3" t="s">
        <v>95</v>
      </c>
      <c r="E129" t="s">
        <v>14</v>
      </c>
      <c r="F129">
        <v>4</v>
      </c>
      <c r="G129" t="s">
        <v>15</v>
      </c>
    </row>
    <row r="130" spans="1:7" s="1" customFormat="1">
      <c r="A130" s="3">
        <v>1</v>
      </c>
      <c r="B130" s="3" t="s">
        <v>562</v>
      </c>
      <c r="C130" s="3" t="s">
        <v>561</v>
      </c>
      <c r="D130" s="3" t="s">
        <v>96</v>
      </c>
      <c r="E130" t="s">
        <v>14</v>
      </c>
      <c r="F130">
        <v>4</v>
      </c>
      <c r="G130" t="s">
        <v>15</v>
      </c>
    </row>
    <row r="131" spans="1:7" s="1" customFormat="1">
      <c r="A131" s="3">
        <v>1</v>
      </c>
      <c r="B131" s="3" t="s">
        <v>564</v>
      </c>
      <c r="C131" s="3" t="s">
        <v>563</v>
      </c>
      <c r="D131" s="3" t="s">
        <v>97</v>
      </c>
      <c r="E131" t="s">
        <v>4</v>
      </c>
      <c r="F131">
        <v>3</v>
      </c>
      <c r="G131" t="s">
        <v>5</v>
      </c>
    </row>
    <row r="132" spans="1:7">
      <c r="A132" s="3">
        <v>1</v>
      </c>
      <c r="B132" s="3" t="s">
        <v>566</v>
      </c>
      <c r="C132" s="3" t="s">
        <v>565</v>
      </c>
      <c r="D132" s="3" t="s">
        <v>98</v>
      </c>
      <c r="E132" t="s">
        <v>16</v>
      </c>
      <c r="F132">
        <v>5</v>
      </c>
      <c r="G132" t="s">
        <v>17</v>
      </c>
    </row>
    <row r="133" spans="1:7">
      <c r="A133" s="3">
        <v>1</v>
      </c>
      <c r="B133" s="3" t="s">
        <v>568</v>
      </c>
      <c r="C133" s="3" t="s">
        <v>567</v>
      </c>
      <c r="D133" s="3" t="s">
        <v>99</v>
      </c>
      <c r="E133" t="s">
        <v>16</v>
      </c>
      <c r="F133">
        <v>5</v>
      </c>
      <c r="G133" t="s">
        <v>17</v>
      </c>
    </row>
    <row r="134" spans="1:7">
      <c r="A134" s="3">
        <v>1</v>
      </c>
      <c r="B134" s="3" t="s">
        <v>570</v>
      </c>
      <c r="C134" s="3" t="s">
        <v>569</v>
      </c>
      <c r="D134" s="3" t="s">
        <v>100</v>
      </c>
      <c r="E134" t="s">
        <v>14</v>
      </c>
      <c r="F134">
        <v>4</v>
      </c>
      <c r="G134" t="s">
        <v>15</v>
      </c>
    </row>
    <row r="135" spans="1:7">
      <c r="A135" s="3">
        <v>1</v>
      </c>
      <c r="B135" s="3" t="s">
        <v>575</v>
      </c>
      <c r="C135" s="3" t="s">
        <v>574</v>
      </c>
      <c r="D135" s="3" t="s">
        <v>101</v>
      </c>
      <c r="E135" t="s">
        <v>14</v>
      </c>
      <c r="F135">
        <v>4</v>
      </c>
      <c r="G135" t="s">
        <v>15</v>
      </c>
    </row>
    <row r="136" spans="1:7">
      <c r="A136" s="3">
        <v>1</v>
      </c>
      <c r="B136" s="3" t="s">
        <v>594</v>
      </c>
      <c r="C136" s="3" t="s">
        <v>593</v>
      </c>
      <c r="D136" s="3" t="s">
        <v>103</v>
      </c>
      <c r="E136" t="s">
        <v>20</v>
      </c>
      <c r="F136">
        <v>9</v>
      </c>
      <c r="G136" t="s">
        <v>21</v>
      </c>
    </row>
    <row r="137" spans="1:7">
      <c r="A137" s="3">
        <v>1</v>
      </c>
      <c r="B137" s="3" t="s">
        <v>596</v>
      </c>
      <c r="C137" s="3" t="s">
        <v>595</v>
      </c>
      <c r="D137" s="3" t="s">
        <v>104</v>
      </c>
      <c r="E137" t="s">
        <v>20</v>
      </c>
      <c r="F137">
        <v>9</v>
      </c>
      <c r="G137" t="s">
        <v>21</v>
      </c>
    </row>
    <row r="138" spans="1:7">
      <c r="A138" s="3">
        <v>1</v>
      </c>
      <c r="B138" s="3" t="s">
        <v>598</v>
      </c>
      <c r="C138" s="3" t="s">
        <v>597</v>
      </c>
      <c r="D138" s="3" t="s">
        <v>105</v>
      </c>
      <c r="E138" t="s">
        <v>8</v>
      </c>
      <c r="F138">
        <v>8</v>
      </c>
      <c r="G138" t="s">
        <v>9</v>
      </c>
    </row>
    <row r="139" spans="1:7">
      <c r="A139" s="3">
        <v>1</v>
      </c>
      <c r="B139" s="3" t="s">
        <v>600</v>
      </c>
      <c r="C139" s="3" t="s">
        <v>599</v>
      </c>
      <c r="D139" s="3" t="s">
        <v>106</v>
      </c>
      <c r="E139" t="s">
        <v>20</v>
      </c>
      <c r="F139">
        <v>9</v>
      </c>
      <c r="G139" t="s">
        <v>21</v>
      </c>
    </row>
    <row r="140" spans="1:7">
      <c r="A140" s="3">
        <v>1</v>
      </c>
      <c r="B140" s="3" t="s">
        <v>602</v>
      </c>
      <c r="C140" s="3" t="s">
        <v>601</v>
      </c>
      <c r="D140" s="3" t="s">
        <v>107</v>
      </c>
      <c r="E140" t="s">
        <v>20</v>
      </c>
      <c r="F140">
        <v>9</v>
      </c>
      <c r="G140" t="s">
        <v>21</v>
      </c>
    </row>
    <row r="141" spans="1:7">
      <c r="A141" s="3">
        <v>1</v>
      </c>
      <c r="B141" s="3" t="s">
        <v>604</v>
      </c>
      <c r="C141" s="3" t="s">
        <v>603</v>
      </c>
      <c r="D141" s="3" t="s">
        <v>108</v>
      </c>
      <c r="E141" t="s">
        <v>12</v>
      </c>
      <c r="F141">
        <v>10</v>
      </c>
      <c r="G141" t="s">
        <v>13</v>
      </c>
    </row>
    <row r="142" spans="1:7">
      <c r="A142" s="3">
        <v>1</v>
      </c>
      <c r="B142" s="3" t="s">
        <v>606</v>
      </c>
      <c r="C142" s="3" t="s">
        <v>605</v>
      </c>
      <c r="D142" s="3" t="s">
        <v>109</v>
      </c>
      <c r="E142" t="s">
        <v>12</v>
      </c>
      <c r="F142">
        <v>10</v>
      </c>
      <c r="G142" t="s">
        <v>13</v>
      </c>
    </row>
    <row r="143" spans="1:7">
      <c r="A143" s="3">
        <v>1</v>
      </c>
      <c r="B143" s="3" t="s">
        <v>608</v>
      </c>
      <c r="C143" s="3" t="s">
        <v>607</v>
      </c>
      <c r="D143" s="3" t="s">
        <v>110</v>
      </c>
      <c r="E143" t="s">
        <v>12</v>
      </c>
      <c r="F143">
        <v>10</v>
      </c>
      <c r="G143" t="s">
        <v>13</v>
      </c>
    </row>
    <row r="144" spans="1:7">
      <c r="A144" s="3">
        <v>1</v>
      </c>
      <c r="B144" s="3" t="s">
        <v>610</v>
      </c>
      <c r="C144" s="3" t="s">
        <v>609</v>
      </c>
      <c r="D144" s="3" t="s">
        <v>111</v>
      </c>
      <c r="E144" t="s">
        <v>8</v>
      </c>
      <c r="F144">
        <v>8</v>
      </c>
      <c r="G144" t="s">
        <v>9</v>
      </c>
    </row>
    <row r="145" spans="1:7">
      <c r="A145" s="3">
        <v>1</v>
      </c>
      <c r="B145" s="3" t="s">
        <v>615</v>
      </c>
      <c r="C145" s="3" t="s">
        <v>614</v>
      </c>
      <c r="D145" s="3" t="s">
        <v>112</v>
      </c>
      <c r="E145" t="s">
        <v>12</v>
      </c>
      <c r="F145">
        <v>10</v>
      </c>
      <c r="G145" t="s">
        <v>13</v>
      </c>
    </row>
    <row r="146" spans="1:7">
      <c r="A146" s="3">
        <v>1</v>
      </c>
      <c r="B146" s="3" t="s">
        <v>617</v>
      </c>
      <c r="C146" s="3" t="s">
        <v>616</v>
      </c>
      <c r="D146" s="3" t="s">
        <v>113</v>
      </c>
      <c r="E146" t="s">
        <v>12</v>
      </c>
      <c r="F146">
        <v>10</v>
      </c>
      <c r="G146" t="s">
        <v>13</v>
      </c>
    </row>
    <row r="147" spans="1:7">
      <c r="A147" s="3">
        <v>1</v>
      </c>
      <c r="B147" s="3" t="s">
        <v>619</v>
      </c>
      <c r="C147" s="3" t="s">
        <v>618</v>
      </c>
      <c r="D147" s="3" t="s">
        <v>114</v>
      </c>
      <c r="E147" t="s">
        <v>20</v>
      </c>
      <c r="F147">
        <v>9</v>
      </c>
      <c r="G147" t="s">
        <v>21</v>
      </c>
    </row>
    <row r="148" spans="1:7">
      <c r="A148" s="3">
        <v>1</v>
      </c>
      <c r="B148" s="3" t="s">
        <v>621</v>
      </c>
      <c r="C148" s="3" t="s">
        <v>620</v>
      </c>
      <c r="D148" s="3" t="s">
        <v>115</v>
      </c>
      <c r="E148" t="s">
        <v>20</v>
      </c>
      <c r="F148">
        <v>9</v>
      </c>
      <c r="G148" t="s">
        <v>21</v>
      </c>
    </row>
    <row r="149" spans="1:7">
      <c r="A149" s="3">
        <v>1</v>
      </c>
      <c r="B149" s="3" t="s">
        <v>623</v>
      </c>
      <c r="C149" s="3" t="s">
        <v>622</v>
      </c>
      <c r="D149" s="3" t="s">
        <v>116</v>
      </c>
      <c r="E149" t="s">
        <v>20</v>
      </c>
      <c r="F149">
        <v>9</v>
      </c>
      <c r="G149" t="s">
        <v>21</v>
      </c>
    </row>
    <row r="150" spans="1:7">
      <c r="A150" s="3">
        <v>1</v>
      </c>
      <c r="B150" s="3" t="s">
        <v>625</v>
      </c>
      <c r="C150" s="3" t="s">
        <v>624</v>
      </c>
      <c r="D150" s="3" t="s">
        <v>117</v>
      </c>
      <c r="E150" t="s">
        <v>18</v>
      </c>
      <c r="F150">
        <v>6</v>
      </c>
      <c r="G150" t="s">
        <v>19</v>
      </c>
    </row>
    <row r="151" spans="1:7">
      <c r="A151" s="3">
        <v>1</v>
      </c>
      <c r="B151" s="3" t="s">
        <v>627</v>
      </c>
      <c r="C151" s="3" t="s">
        <v>626</v>
      </c>
      <c r="D151" s="3" t="s">
        <v>118</v>
      </c>
      <c r="E151" t="s">
        <v>18</v>
      </c>
      <c r="F151">
        <v>6</v>
      </c>
      <c r="G151" t="s">
        <v>19</v>
      </c>
    </row>
    <row r="152" spans="1:7">
      <c r="A152" s="3">
        <v>1</v>
      </c>
      <c r="B152" s="3" t="s">
        <v>629</v>
      </c>
      <c r="C152" s="3" t="s">
        <v>628</v>
      </c>
      <c r="D152" s="3" t="s">
        <v>119</v>
      </c>
      <c r="E152" t="s">
        <v>18</v>
      </c>
      <c r="F152">
        <v>6</v>
      </c>
      <c r="G152" t="s">
        <v>19</v>
      </c>
    </row>
    <row r="153" spans="1:7">
      <c r="A153" s="3">
        <v>1</v>
      </c>
      <c r="B153" s="3" t="s">
        <v>631</v>
      </c>
      <c r="C153" s="3" t="s">
        <v>630</v>
      </c>
      <c r="D153" s="3" t="s">
        <v>120</v>
      </c>
      <c r="E153" t="s">
        <v>18</v>
      </c>
      <c r="F153">
        <v>6</v>
      </c>
      <c r="G153" t="s">
        <v>19</v>
      </c>
    </row>
    <row r="154" spans="1:7">
      <c r="A154" s="3">
        <v>1</v>
      </c>
      <c r="B154" s="3" t="s">
        <v>636</v>
      </c>
      <c r="C154" s="3" t="s">
        <v>635</v>
      </c>
      <c r="D154" s="3" t="s">
        <v>121</v>
      </c>
      <c r="E154" t="s">
        <v>18</v>
      </c>
      <c r="F154">
        <v>6</v>
      </c>
      <c r="G154" t="s">
        <v>19</v>
      </c>
    </row>
    <row r="155" spans="1:7">
      <c r="A155" s="3">
        <v>1</v>
      </c>
      <c r="B155" s="3" t="s">
        <v>638</v>
      </c>
      <c r="C155" s="3" t="s">
        <v>637</v>
      </c>
      <c r="D155" s="3" t="s">
        <v>122</v>
      </c>
      <c r="E155" t="s">
        <v>18</v>
      </c>
      <c r="F155">
        <v>6</v>
      </c>
      <c r="G155" t="s">
        <v>19</v>
      </c>
    </row>
    <row r="156" spans="1:7">
      <c r="A156" s="3">
        <v>1</v>
      </c>
      <c r="B156" s="3" t="s">
        <v>642</v>
      </c>
      <c r="C156" s="3" t="s">
        <v>641</v>
      </c>
      <c r="D156" s="3" t="s">
        <v>123</v>
      </c>
      <c r="E156" t="s">
        <v>18</v>
      </c>
      <c r="F156">
        <v>6</v>
      </c>
      <c r="G156" t="s">
        <v>19</v>
      </c>
    </row>
    <row r="157" spans="1:7">
      <c r="A157" s="3">
        <v>1</v>
      </c>
      <c r="B157" s="3" t="s">
        <v>644</v>
      </c>
      <c r="C157" s="3" t="s">
        <v>643</v>
      </c>
      <c r="D157" s="3" t="s">
        <v>124</v>
      </c>
      <c r="E157" t="s">
        <v>18</v>
      </c>
      <c r="F157">
        <v>6</v>
      </c>
      <c r="G157" t="s">
        <v>19</v>
      </c>
    </row>
    <row r="158" spans="1:7">
      <c r="A158" s="3">
        <v>1</v>
      </c>
      <c r="B158" s="3" t="s">
        <v>649</v>
      </c>
      <c r="C158" s="3" t="s">
        <v>648</v>
      </c>
      <c r="D158" s="3" t="s">
        <v>125</v>
      </c>
      <c r="E158" t="s">
        <v>16</v>
      </c>
      <c r="F158">
        <v>5</v>
      </c>
      <c r="G158" t="s">
        <v>17</v>
      </c>
    </row>
    <row r="159" spans="1:7">
      <c r="A159" s="3">
        <v>1</v>
      </c>
      <c r="B159" s="3" t="s">
        <v>651</v>
      </c>
      <c r="C159" s="3" t="s">
        <v>650</v>
      </c>
      <c r="D159" s="3" t="s">
        <v>126</v>
      </c>
      <c r="E159" t="s">
        <v>18</v>
      </c>
      <c r="F159">
        <v>6</v>
      </c>
      <c r="G159" t="s">
        <v>19</v>
      </c>
    </row>
    <row r="160" spans="1:7" s="1" customFormat="1">
      <c r="A160" s="3">
        <v>1</v>
      </c>
      <c r="B160" s="3" t="s">
        <v>653</v>
      </c>
      <c r="C160" s="3" t="s">
        <v>652</v>
      </c>
      <c r="D160" s="3" t="s">
        <v>127</v>
      </c>
      <c r="E160" t="s">
        <v>18</v>
      </c>
      <c r="F160">
        <v>6</v>
      </c>
      <c r="G160" t="s">
        <v>19</v>
      </c>
    </row>
    <row r="161" spans="1:7">
      <c r="A161" s="3">
        <v>1</v>
      </c>
      <c r="B161" s="3" t="s">
        <v>658</v>
      </c>
      <c r="C161" s="3" t="s">
        <v>657</v>
      </c>
      <c r="D161" s="3" t="s">
        <v>128</v>
      </c>
      <c r="E161" t="s">
        <v>18</v>
      </c>
      <c r="F161">
        <v>6</v>
      </c>
      <c r="G161" t="s">
        <v>19</v>
      </c>
    </row>
    <row r="162" spans="1:7">
      <c r="A162" s="3">
        <v>1</v>
      </c>
      <c r="B162" s="3" t="s">
        <v>660</v>
      </c>
      <c r="C162" s="3" t="s">
        <v>659</v>
      </c>
      <c r="D162" s="3" t="s">
        <v>129</v>
      </c>
      <c r="E162" t="s">
        <v>18</v>
      </c>
      <c r="F162">
        <v>6</v>
      </c>
      <c r="G162" t="s">
        <v>19</v>
      </c>
    </row>
    <row r="163" spans="1:7">
      <c r="A163" s="3">
        <v>1</v>
      </c>
      <c r="B163" s="3" t="s">
        <v>662</v>
      </c>
      <c r="C163" s="3" t="s">
        <v>661</v>
      </c>
      <c r="D163" s="3" t="s">
        <v>368</v>
      </c>
      <c r="E163" t="s">
        <v>18</v>
      </c>
      <c r="F163">
        <v>6</v>
      </c>
      <c r="G163" t="s">
        <v>19</v>
      </c>
    </row>
    <row r="164" spans="1:7">
      <c r="A164" s="3">
        <v>1</v>
      </c>
      <c r="B164" s="3" t="s">
        <v>684</v>
      </c>
      <c r="C164" s="3" t="s">
        <v>683</v>
      </c>
      <c r="D164" s="3" t="s">
        <v>130</v>
      </c>
      <c r="E164" t="s">
        <v>14</v>
      </c>
      <c r="F164">
        <v>4</v>
      </c>
      <c r="G164" t="s">
        <v>15</v>
      </c>
    </row>
    <row r="165" spans="1:7">
      <c r="A165" s="3">
        <v>1</v>
      </c>
      <c r="B165" s="3" t="s">
        <v>686</v>
      </c>
      <c r="C165" s="3" t="s">
        <v>685</v>
      </c>
      <c r="D165" s="3" t="s">
        <v>131</v>
      </c>
      <c r="E165" t="s">
        <v>14</v>
      </c>
      <c r="F165">
        <v>4</v>
      </c>
      <c r="G165" t="s">
        <v>15</v>
      </c>
    </row>
    <row r="166" spans="1:7">
      <c r="A166" s="3">
        <v>1</v>
      </c>
      <c r="B166" s="3" t="s">
        <v>688</v>
      </c>
      <c r="C166" s="3" t="s">
        <v>687</v>
      </c>
      <c r="D166" s="3" t="s">
        <v>132</v>
      </c>
      <c r="E166" t="s">
        <v>16</v>
      </c>
      <c r="F166">
        <v>5</v>
      </c>
      <c r="G166" t="s">
        <v>17</v>
      </c>
    </row>
    <row r="167" spans="1:7">
      <c r="A167" s="3">
        <v>1</v>
      </c>
      <c r="B167" s="3" t="s">
        <v>690</v>
      </c>
      <c r="C167" s="3" t="s">
        <v>689</v>
      </c>
      <c r="D167" s="3" t="s">
        <v>133</v>
      </c>
      <c r="E167" t="s">
        <v>14</v>
      </c>
      <c r="F167">
        <v>4</v>
      </c>
      <c r="G167" t="s">
        <v>15</v>
      </c>
    </row>
    <row r="168" spans="1:7">
      <c r="A168" s="3">
        <v>1</v>
      </c>
      <c r="B168" s="3" t="s">
        <v>692</v>
      </c>
      <c r="C168" s="3" t="s">
        <v>691</v>
      </c>
      <c r="D168" s="3" t="s">
        <v>134</v>
      </c>
      <c r="E168" t="s">
        <v>14</v>
      </c>
      <c r="F168">
        <v>4</v>
      </c>
      <c r="G168" t="s">
        <v>15</v>
      </c>
    </row>
    <row r="169" spans="1:7">
      <c r="A169" s="3">
        <v>1</v>
      </c>
      <c r="B169" s="3" t="s">
        <v>694</v>
      </c>
      <c r="C169" s="3" t="s">
        <v>693</v>
      </c>
      <c r="D169" s="3" t="s">
        <v>135</v>
      </c>
      <c r="E169" t="s">
        <v>14</v>
      </c>
      <c r="F169">
        <v>4</v>
      </c>
      <c r="G169" t="s">
        <v>15</v>
      </c>
    </row>
    <row r="170" spans="1:7">
      <c r="A170" s="3">
        <v>1</v>
      </c>
      <c r="B170" s="3" t="s">
        <v>696</v>
      </c>
      <c r="C170" s="3" t="s">
        <v>695</v>
      </c>
      <c r="D170" s="3" t="s">
        <v>136</v>
      </c>
      <c r="E170" t="s">
        <v>14</v>
      </c>
      <c r="F170">
        <v>4</v>
      </c>
      <c r="G170" t="s">
        <v>15</v>
      </c>
    </row>
    <row r="171" spans="1:7">
      <c r="A171" s="3">
        <v>1</v>
      </c>
      <c r="B171" s="3" t="s">
        <v>698</v>
      </c>
      <c r="C171" s="3" t="s">
        <v>697</v>
      </c>
      <c r="D171" s="3" t="s">
        <v>137</v>
      </c>
      <c r="E171" t="s">
        <v>4</v>
      </c>
      <c r="F171">
        <v>3</v>
      </c>
      <c r="G171" t="s">
        <v>5</v>
      </c>
    </row>
    <row r="172" spans="1:7">
      <c r="A172" s="3">
        <v>1</v>
      </c>
      <c r="B172" s="3" t="s">
        <v>700</v>
      </c>
      <c r="C172" s="3" t="s">
        <v>699</v>
      </c>
      <c r="D172" s="3" t="s">
        <v>138</v>
      </c>
      <c r="E172" t="s">
        <v>14</v>
      </c>
      <c r="F172">
        <v>4</v>
      </c>
      <c r="G172" t="s">
        <v>15</v>
      </c>
    </row>
    <row r="173" spans="1:7">
      <c r="A173" s="3">
        <v>1</v>
      </c>
      <c r="B173" s="3" t="s">
        <v>702</v>
      </c>
      <c r="C173" s="3" t="s">
        <v>701</v>
      </c>
      <c r="D173" s="3" t="s">
        <v>139</v>
      </c>
      <c r="E173" t="s">
        <v>14</v>
      </c>
      <c r="F173">
        <v>4</v>
      </c>
      <c r="G173" t="s">
        <v>15</v>
      </c>
    </row>
    <row r="174" spans="1:7">
      <c r="A174" s="3">
        <v>1</v>
      </c>
      <c r="B174" s="3" t="s">
        <v>704</v>
      </c>
      <c r="C174" s="3" t="s">
        <v>703</v>
      </c>
      <c r="D174" s="3" t="s">
        <v>140</v>
      </c>
      <c r="E174" t="s">
        <v>16</v>
      </c>
      <c r="F174">
        <v>5</v>
      </c>
      <c r="G174" t="s">
        <v>17</v>
      </c>
    </row>
    <row r="175" spans="1:7">
      <c r="A175" s="3">
        <v>1</v>
      </c>
      <c r="B175" s="3" t="s">
        <v>706</v>
      </c>
      <c r="C175" s="3" t="s">
        <v>705</v>
      </c>
      <c r="D175" s="3" t="s">
        <v>141</v>
      </c>
      <c r="E175" t="s">
        <v>14</v>
      </c>
      <c r="F175">
        <v>4</v>
      </c>
      <c r="G175" t="s">
        <v>15</v>
      </c>
    </row>
    <row r="176" spans="1:7">
      <c r="A176" s="3">
        <v>1</v>
      </c>
      <c r="B176" s="3" t="s">
        <v>708</v>
      </c>
      <c r="C176" s="3" t="s">
        <v>707</v>
      </c>
      <c r="D176" s="3" t="s">
        <v>142</v>
      </c>
      <c r="E176" t="s">
        <v>14</v>
      </c>
      <c r="F176">
        <v>4</v>
      </c>
      <c r="G176" t="s">
        <v>15</v>
      </c>
    </row>
    <row r="177" spans="1:7">
      <c r="A177" s="3">
        <v>1</v>
      </c>
      <c r="B177" s="3" t="s">
        <v>710</v>
      </c>
      <c r="C177" s="3" t="s">
        <v>709</v>
      </c>
      <c r="D177" s="3" t="s">
        <v>143</v>
      </c>
      <c r="E177" t="s">
        <v>16</v>
      </c>
      <c r="F177">
        <v>5</v>
      </c>
      <c r="G177" t="s">
        <v>17</v>
      </c>
    </row>
    <row r="178" spans="1:7">
      <c r="A178" s="3">
        <v>1</v>
      </c>
      <c r="B178" s="3" t="s">
        <v>712</v>
      </c>
      <c r="C178" s="3" t="s">
        <v>711</v>
      </c>
      <c r="D178" s="3" t="s">
        <v>144</v>
      </c>
      <c r="E178" t="s">
        <v>14</v>
      </c>
      <c r="F178">
        <v>4</v>
      </c>
      <c r="G178" t="s">
        <v>15</v>
      </c>
    </row>
    <row r="179" spans="1:7">
      <c r="A179" s="3">
        <v>1</v>
      </c>
      <c r="B179" s="3" t="s">
        <v>717</v>
      </c>
      <c r="C179" s="3" t="s">
        <v>716</v>
      </c>
      <c r="D179" s="3" t="s">
        <v>145</v>
      </c>
      <c r="E179" t="s">
        <v>18</v>
      </c>
      <c r="F179">
        <v>6</v>
      </c>
      <c r="G179" t="s">
        <v>19</v>
      </c>
    </row>
    <row r="180" spans="1:7">
      <c r="A180" s="3">
        <v>1</v>
      </c>
      <c r="B180" s="3" t="s">
        <v>722</v>
      </c>
      <c r="C180" s="3" t="s">
        <v>721</v>
      </c>
      <c r="D180" s="3" t="s">
        <v>146</v>
      </c>
      <c r="E180" t="s">
        <v>14</v>
      </c>
      <c r="F180">
        <v>4</v>
      </c>
      <c r="G180" t="s">
        <v>15</v>
      </c>
    </row>
    <row r="181" spans="1:7">
      <c r="A181" s="3">
        <v>1</v>
      </c>
      <c r="B181" s="3" t="s">
        <v>724</v>
      </c>
      <c r="C181" s="3" t="s">
        <v>723</v>
      </c>
      <c r="D181" s="3" t="s">
        <v>147</v>
      </c>
      <c r="E181" t="s">
        <v>14</v>
      </c>
      <c r="F181">
        <v>4</v>
      </c>
      <c r="G181" t="s">
        <v>15</v>
      </c>
    </row>
    <row r="182" spans="1:7">
      <c r="A182" s="3">
        <v>1</v>
      </c>
      <c r="B182" s="3" t="s">
        <v>726</v>
      </c>
      <c r="C182" s="3" t="s">
        <v>725</v>
      </c>
      <c r="D182" s="3" t="s">
        <v>148</v>
      </c>
      <c r="E182" t="s">
        <v>14</v>
      </c>
      <c r="F182">
        <v>4</v>
      </c>
      <c r="G182" t="s">
        <v>15</v>
      </c>
    </row>
    <row r="183" spans="1:7">
      <c r="A183" s="3">
        <v>1</v>
      </c>
      <c r="B183" s="3" t="s">
        <v>728</v>
      </c>
      <c r="C183" s="3" t="s">
        <v>727</v>
      </c>
      <c r="D183" s="3" t="s">
        <v>149</v>
      </c>
      <c r="E183" t="s">
        <v>14</v>
      </c>
      <c r="F183">
        <v>4</v>
      </c>
      <c r="G183" t="s">
        <v>15</v>
      </c>
    </row>
    <row r="184" spans="1:7">
      <c r="A184" s="3">
        <v>1</v>
      </c>
      <c r="B184" s="3" t="s">
        <v>730</v>
      </c>
      <c r="C184" s="3" t="s">
        <v>729</v>
      </c>
      <c r="D184" s="3" t="s">
        <v>150</v>
      </c>
      <c r="E184" t="s">
        <v>14</v>
      </c>
      <c r="F184">
        <v>4</v>
      </c>
      <c r="G184" t="s">
        <v>15</v>
      </c>
    </row>
    <row r="185" spans="1:7">
      <c r="A185" s="3">
        <v>1</v>
      </c>
      <c r="B185" s="3" t="s">
        <v>735</v>
      </c>
      <c r="C185" s="3" t="s">
        <v>734</v>
      </c>
      <c r="D185" s="3" t="s">
        <v>151</v>
      </c>
      <c r="E185" t="s">
        <v>14</v>
      </c>
      <c r="F185">
        <v>4</v>
      </c>
      <c r="G185" t="s">
        <v>15</v>
      </c>
    </row>
    <row r="186" spans="1:7">
      <c r="A186" s="3">
        <v>1</v>
      </c>
      <c r="B186" s="3" t="s">
        <v>737</v>
      </c>
      <c r="C186" s="3" t="s">
        <v>736</v>
      </c>
      <c r="D186" s="3" t="s">
        <v>152</v>
      </c>
      <c r="E186" t="s">
        <v>14</v>
      </c>
      <c r="F186">
        <v>4</v>
      </c>
      <c r="G186" t="s">
        <v>15</v>
      </c>
    </row>
    <row r="187" spans="1:7">
      <c r="A187" s="3">
        <v>1</v>
      </c>
      <c r="B187" s="3" t="s">
        <v>739</v>
      </c>
      <c r="C187" s="3" t="s">
        <v>738</v>
      </c>
      <c r="D187" s="3" t="s">
        <v>370</v>
      </c>
      <c r="E187" t="s">
        <v>16</v>
      </c>
      <c r="F187">
        <v>5</v>
      </c>
      <c r="G187" t="s">
        <v>17</v>
      </c>
    </row>
    <row r="188" spans="1:7">
      <c r="A188" s="3">
        <v>1</v>
      </c>
      <c r="B188" s="3" t="s">
        <v>741</v>
      </c>
      <c r="C188" s="3" t="s">
        <v>740</v>
      </c>
      <c r="D188" s="3" t="s">
        <v>153</v>
      </c>
      <c r="E188" t="s">
        <v>16</v>
      </c>
      <c r="F188">
        <v>5</v>
      </c>
      <c r="G188" t="s">
        <v>17</v>
      </c>
    </row>
    <row r="189" spans="1:7">
      <c r="A189" s="3">
        <v>1</v>
      </c>
      <c r="B189" s="3" t="s">
        <v>743</v>
      </c>
      <c r="C189" s="3" t="s">
        <v>742</v>
      </c>
      <c r="D189" s="3" t="s">
        <v>154</v>
      </c>
      <c r="E189" t="s">
        <v>16</v>
      </c>
      <c r="F189">
        <v>5</v>
      </c>
      <c r="G189" t="s">
        <v>17</v>
      </c>
    </row>
    <row r="190" spans="1:7">
      <c r="A190" s="3">
        <v>1</v>
      </c>
      <c r="B190" s="3" t="s">
        <v>745</v>
      </c>
      <c r="C190" s="3" t="s">
        <v>744</v>
      </c>
      <c r="D190" s="3" t="s">
        <v>155</v>
      </c>
      <c r="E190" t="s">
        <v>16</v>
      </c>
      <c r="F190">
        <v>5</v>
      </c>
      <c r="G190" t="s">
        <v>17</v>
      </c>
    </row>
    <row r="191" spans="1:7">
      <c r="A191" s="3">
        <v>1</v>
      </c>
      <c r="B191" s="3" t="s">
        <v>747</v>
      </c>
      <c r="C191" s="3" t="s">
        <v>746</v>
      </c>
      <c r="D191" s="3" t="s">
        <v>156</v>
      </c>
      <c r="E191" t="s">
        <v>16</v>
      </c>
      <c r="F191">
        <v>5</v>
      </c>
      <c r="G191" t="s">
        <v>17</v>
      </c>
    </row>
    <row r="192" spans="1:7">
      <c r="A192" s="3">
        <v>1</v>
      </c>
      <c r="B192" s="3" t="s">
        <v>749</v>
      </c>
      <c r="C192" s="3" t="s">
        <v>748</v>
      </c>
      <c r="D192" s="3" t="s">
        <v>157</v>
      </c>
      <c r="E192" t="s">
        <v>16</v>
      </c>
      <c r="F192">
        <v>5</v>
      </c>
      <c r="G192" t="s">
        <v>17</v>
      </c>
    </row>
    <row r="193" spans="1:7">
      <c r="A193" s="3">
        <v>1</v>
      </c>
      <c r="B193" s="3" t="s">
        <v>751</v>
      </c>
      <c r="C193" s="3" t="s">
        <v>750</v>
      </c>
      <c r="D193" s="3" t="s">
        <v>158</v>
      </c>
      <c r="E193" t="s">
        <v>16</v>
      </c>
      <c r="F193">
        <v>5</v>
      </c>
      <c r="G193" t="s">
        <v>17</v>
      </c>
    </row>
    <row r="194" spans="1:7">
      <c r="A194" s="3">
        <v>1</v>
      </c>
      <c r="B194" s="3" t="s">
        <v>753</v>
      </c>
      <c r="C194" s="3" t="s">
        <v>752</v>
      </c>
      <c r="D194" s="3" t="s">
        <v>159</v>
      </c>
      <c r="E194" t="s">
        <v>16</v>
      </c>
      <c r="F194">
        <v>5</v>
      </c>
      <c r="G194" t="s">
        <v>17</v>
      </c>
    </row>
    <row r="195" spans="1:7">
      <c r="A195" s="3">
        <v>1</v>
      </c>
      <c r="B195" s="3" t="s">
        <v>758</v>
      </c>
      <c r="C195" s="3" t="s">
        <v>757</v>
      </c>
      <c r="D195" s="3" t="s">
        <v>160</v>
      </c>
      <c r="E195" t="s">
        <v>16</v>
      </c>
      <c r="F195">
        <v>5</v>
      </c>
      <c r="G195" t="s">
        <v>17</v>
      </c>
    </row>
    <row r="196" spans="1:7">
      <c r="A196" s="3">
        <v>1</v>
      </c>
      <c r="B196" s="3" t="s">
        <v>763</v>
      </c>
      <c r="C196" s="3" t="s">
        <v>762</v>
      </c>
      <c r="D196" s="3" t="s">
        <v>161</v>
      </c>
      <c r="E196" t="s">
        <v>16</v>
      </c>
      <c r="F196">
        <v>5</v>
      </c>
      <c r="G196" t="s">
        <v>17</v>
      </c>
    </row>
    <row r="197" spans="1:7">
      <c r="A197" s="3">
        <v>1</v>
      </c>
      <c r="B197" s="3" t="s">
        <v>765</v>
      </c>
      <c r="C197" s="3" t="s">
        <v>764</v>
      </c>
      <c r="D197" s="3" t="s">
        <v>162</v>
      </c>
      <c r="E197" t="s">
        <v>16</v>
      </c>
      <c r="F197">
        <v>5</v>
      </c>
      <c r="G197" t="s">
        <v>17</v>
      </c>
    </row>
    <row r="198" spans="1:7">
      <c r="A198" s="3">
        <v>1</v>
      </c>
      <c r="B198" s="3" t="s">
        <v>770</v>
      </c>
      <c r="C198" s="3" t="s">
        <v>769</v>
      </c>
      <c r="D198" s="3" t="s">
        <v>163</v>
      </c>
      <c r="E198" t="s">
        <v>14</v>
      </c>
      <c r="F198">
        <v>4</v>
      </c>
      <c r="G198" t="s">
        <v>15</v>
      </c>
    </row>
    <row r="199" spans="1:7">
      <c r="A199" s="3">
        <v>1</v>
      </c>
      <c r="B199" s="3" t="s">
        <v>772</v>
      </c>
      <c r="C199" s="3" t="s">
        <v>771</v>
      </c>
      <c r="D199" s="3" t="s">
        <v>164</v>
      </c>
      <c r="E199" t="s">
        <v>14</v>
      </c>
      <c r="F199">
        <v>4</v>
      </c>
      <c r="G199" t="s">
        <v>15</v>
      </c>
    </row>
    <row r="200" spans="1:7">
      <c r="A200" s="3">
        <v>1</v>
      </c>
      <c r="B200" s="3" t="s">
        <v>774</v>
      </c>
      <c r="C200" s="3" t="s">
        <v>773</v>
      </c>
      <c r="D200" s="3" t="s">
        <v>165</v>
      </c>
      <c r="E200" t="s">
        <v>14</v>
      </c>
      <c r="F200">
        <v>4</v>
      </c>
      <c r="G200" t="s">
        <v>15</v>
      </c>
    </row>
    <row r="201" spans="1:7">
      <c r="A201" s="3">
        <v>1</v>
      </c>
      <c r="B201" s="3" t="s">
        <v>776</v>
      </c>
      <c r="C201" s="3" t="s">
        <v>775</v>
      </c>
      <c r="D201" s="3" t="s">
        <v>166</v>
      </c>
      <c r="E201" t="s">
        <v>14</v>
      </c>
      <c r="F201">
        <v>4</v>
      </c>
      <c r="G201" t="s">
        <v>15</v>
      </c>
    </row>
    <row r="202" spans="1:7">
      <c r="A202" s="3">
        <v>1</v>
      </c>
      <c r="B202" s="3" t="s">
        <v>778</v>
      </c>
      <c r="C202" s="3" t="s">
        <v>777</v>
      </c>
      <c r="D202" s="3" t="s">
        <v>167</v>
      </c>
      <c r="E202" t="s">
        <v>14</v>
      </c>
      <c r="F202">
        <v>4</v>
      </c>
      <c r="G202" t="s">
        <v>15</v>
      </c>
    </row>
    <row r="203" spans="1:7">
      <c r="A203" s="3">
        <v>1</v>
      </c>
      <c r="B203" s="3" t="s">
        <v>780</v>
      </c>
      <c r="C203" s="3" t="s">
        <v>779</v>
      </c>
      <c r="D203" s="3" t="s">
        <v>781</v>
      </c>
      <c r="E203" t="s">
        <v>14</v>
      </c>
      <c r="F203">
        <v>4</v>
      </c>
      <c r="G203" t="s">
        <v>15</v>
      </c>
    </row>
    <row r="204" spans="1:7">
      <c r="A204" s="3">
        <v>1</v>
      </c>
      <c r="B204" s="3" t="s">
        <v>783</v>
      </c>
      <c r="C204" s="3" t="s">
        <v>782</v>
      </c>
      <c r="D204" s="3" t="s">
        <v>168</v>
      </c>
      <c r="E204" t="s">
        <v>14</v>
      </c>
      <c r="F204">
        <v>4</v>
      </c>
      <c r="G204" t="s">
        <v>15</v>
      </c>
    </row>
    <row r="205" spans="1:7">
      <c r="A205" s="3">
        <v>1</v>
      </c>
      <c r="B205" s="3" t="s">
        <v>785</v>
      </c>
      <c r="C205" s="3" t="s">
        <v>784</v>
      </c>
      <c r="D205" s="3" t="s">
        <v>169</v>
      </c>
      <c r="E205" t="s">
        <v>14</v>
      </c>
      <c r="F205">
        <v>4</v>
      </c>
      <c r="G205" t="s">
        <v>15</v>
      </c>
    </row>
    <row r="206" spans="1:7">
      <c r="A206" s="3">
        <v>1</v>
      </c>
      <c r="B206" s="3" t="s">
        <v>787</v>
      </c>
      <c r="C206" s="3" t="s">
        <v>786</v>
      </c>
      <c r="D206" s="3" t="s">
        <v>170</v>
      </c>
      <c r="E206" t="s">
        <v>4</v>
      </c>
      <c r="F206">
        <v>3</v>
      </c>
      <c r="G206" t="s">
        <v>5</v>
      </c>
    </row>
    <row r="207" spans="1:7">
      <c r="A207" s="3">
        <v>1</v>
      </c>
      <c r="B207" s="3" t="s">
        <v>789</v>
      </c>
      <c r="C207" s="3" t="s">
        <v>788</v>
      </c>
      <c r="D207" s="3" t="s">
        <v>171</v>
      </c>
      <c r="E207" t="s">
        <v>14</v>
      </c>
      <c r="F207">
        <v>4</v>
      </c>
      <c r="G207" t="s">
        <v>15</v>
      </c>
    </row>
    <row r="208" spans="1:7">
      <c r="A208" s="3">
        <v>1</v>
      </c>
      <c r="B208" s="3" t="s">
        <v>791</v>
      </c>
      <c r="C208" s="3" t="s">
        <v>790</v>
      </c>
      <c r="D208" s="3" t="s">
        <v>172</v>
      </c>
      <c r="E208" t="s">
        <v>14</v>
      </c>
      <c r="F208">
        <v>4</v>
      </c>
      <c r="G208" t="s">
        <v>15</v>
      </c>
    </row>
    <row r="209" spans="1:7">
      <c r="A209" s="3">
        <v>1</v>
      </c>
      <c r="B209" s="3" t="s">
        <v>793</v>
      </c>
      <c r="C209" s="3" t="s">
        <v>792</v>
      </c>
      <c r="D209" s="3" t="s">
        <v>173</v>
      </c>
      <c r="E209" t="s">
        <v>14</v>
      </c>
      <c r="F209">
        <v>4</v>
      </c>
      <c r="G209" t="s">
        <v>15</v>
      </c>
    </row>
    <row r="210" spans="1:7">
      <c r="A210" s="3">
        <v>1</v>
      </c>
      <c r="B210" s="3" t="s">
        <v>795</v>
      </c>
      <c r="C210" s="3" t="s">
        <v>794</v>
      </c>
      <c r="D210" s="3" t="s">
        <v>174</v>
      </c>
      <c r="E210" t="s">
        <v>4</v>
      </c>
      <c r="F210">
        <v>3</v>
      </c>
      <c r="G210" t="s">
        <v>5</v>
      </c>
    </row>
    <row r="211" spans="1:7">
      <c r="A211" s="3">
        <v>1</v>
      </c>
      <c r="B211" s="3" t="s">
        <v>797</v>
      </c>
      <c r="C211" s="3" t="s">
        <v>796</v>
      </c>
      <c r="D211" s="3" t="s">
        <v>175</v>
      </c>
      <c r="E211" t="s">
        <v>14</v>
      </c>
      <c r="F211">
        <v>4</v>
      </c>
      <c r="G211" t="s">
        <v>15</v>
      </c>
    </row>
    <row r="212" spans="1:7">
      <c r="A212" s="3">
        <v>1</v>
      </c>
      <c r="B212" s="3" t="s">
        <v>799</v>
      </c>
      <c r="C212" s="3" t="s">
        <v>798</v>
      </c>
      <c r="D212" s="3" t="s">
        <v>176</v>
      </c>
      <c r="E212" t="s">
        <v>4</v>
      </c>
      <c r="F212">
        <v>3</v>
      </c>
      <c r="G212" t="s">
        <v>5</v>
      </c>
    </row>
    <row r="213" spans="1:7">
      <c r="A213" s="3">
        <v>1</v>
      </c>
      <c r="B213" s="3" t="s">
        <v>801</v>
      </c>
      <c r="C213" s="3" t="s">
        <v>800</v>
      </c>
      <c r="D213" s="3" t="s">
        <v>177</v>
      </c>
      <c r="E213" t="s">
        <v>14</v>
      </c>
      <c r="F213">
        <v>4</v>
      </c>
      <c r="G213" t="s">
        <v>15</v>
      </c>
    </row>
    <row r="214" spans="1:7">
      <c r="A214" s="3">
        <v>1</v>
      </c>
      <c r="B214" s="3" t="s">
        <v>806</v>
      </c>
      <c r="C214" s="3" t="s">
        <v>805</v>
      </c>
      <c r="D214" s="3" t="s">
        <v>178</v>
      </c>
      <c r="E214" t="s">
        <v>14</v>
      </c>
      <c r="F214">
        <v>4</v>
      </c>
      <c r="G214" t="s">
        <v>15</v>
      </c>
    </row>
    <row r="215" spans="1:7">
      <c r="A215" s="3">
        <v>1</v>
      </c>
      <c r="B215" s="3" t="s">
        <v>808</v>
      </c>
      <c r="C215" s="3" t="s">
        <v>807</v>
      </c>
      <c r="D215" s="3" t="s">
        <v>179</v>
      </c>
      <c r="E215" t="s">
        <v>14</v>
      </c>
      <c r="F215">
        <v>4</v>
      </c>
      <c r="G215" t="s">
        <v>15</v>
      </c>
    </row>
    <row r="216" spans="1:7">
      <c r="A216" s="3">
        <v>1</v>
      </c>
      <c r="B216" s="3" t="s">
        <v>810</v>
      </c>
      <c r="C216" s="3" t="s">
        <v>809</v>
      </c>
      <c r="D216" s="3" t="s">
        <v>180</v>
      </c>
      <c r="E216" t="s">
        <v>14</v>
      </c>
      <c r="F216">
        <v>4</v>
      </c>
      <c r="G216" t="s">
        <v>15</v>
      </c>
    </row>
    <row r="217" spans="1:7">
      <c r="A217" s="3">
        <v>1</v>
      </c>
      <c r="B217" s="3" t="s">
        <v>812</v>
      </c>
      <c r="C217" s="3" t="s">
        <v>811</v>
      </c>
      <c r="D217" s="3" t="s">
        <v>181</v>
      </c>
      <c r="E217" t="s">
        <v>16</v>
      </c>
      <c r="F217">
        <v>5</v>
      </c>
      <c r="G217" t="s">
        <v>17</v>
      </c>
    </row>
    <row r="218" spans="1:7">
      <c r="A218" s="3">
        <v>1</v>
      </c>
      <c r="B218" s="3" t="s">
        <v>814</v>
      </c>
      <c r="C218" s="3" t="s">
        <v>813</v>
      </c>
      <c r="D218" s="3" t="s">
        <v>371</v>
      </c>
      <c r="E218" t="s">
        <v>14</v>
      </c>
      <c r="F218">
        <v>4</v>
      </c>
      <c r="G218" t="s">
        <v>15</v>
      </c>
    </row>
    <row r="219" spans="1:7">
      <c r="A219" s="3">
        <v>1</v>
      </c>
      <c r="B219" s="3" t="s">
        <v>816</v>
      </c>
      <c r="C219" s="3" t="s">
        <v>815</v>
      </c>
      <c r="D219" s="3" t="s">
        <v>182</v>
      </c>
      <c r="E219" t="s">
        <v>14</v>
      </c>
      <c r="F219">
        <v>4</v>
      </c>
      <c r="G219" t="s">
        <v>15</v>
      </c>
    </row>
    <row r="220" spans="1:7">
      <c r="A220" s="3">
        <v>1</v>
      </c>
      <c r="B220" s="3" t="s">
        <v>823</v>
      </c>
      <c r="C220" s="3" t="s">
        <v>822</v>
      </c>
      <c r="D220" s="3" t="s">
        <v>183</v>
      </c>
      <c r="E220" t="s">
        <v>20</v>
      </c>
      <c r="F220">
        <v>9</v>
      </c>
      <c r="G220" t="s">
        <v>21</v>
      </c>
    </row>
    <row r="221" spans="1:7">
      <c r="A221" s="3">
        <v>1</v>
      </c>
      <c r="B221" s="3" t="s">
        <v>825</v>
      </c>
      <c r="C221" s="3" t="s">
        <v>824</v>
      </c>
      <c r="D221" s="3" t="s">
        <v>184</v>
      </c>
      <c r="E221" t="s">
        <v>12</v>
      </c>
      <c r="F221">
        <v>10</v>
      </c>
      <c r="G221" t="s">
        <v>13</v>
      </c>
    </row>
    <row r="222" spans="1:7">
      <c r="A222" s="3">
        <v>1</v>
      </c>
      <c r="B222" s="3" t="s">
        <v>827</v>
      </c>
      <c r="C222" s="3" t="s">
        <v>826</v>
      </c>
      <c r="D222" s="3" t="s">
        <v>185</v>
      </c>
      <c r="E222" t="s">
        <v>12</v>
      </c>
      <c r="F222">
        <v>10</v>
      </c>
      <c r="G222" t="s">
        <v>13</v>
      </c>
    </row>
    <row r="223" spans="1:7">
      <c r="A223" s="3">
        <v>1</v>
      </c>
      <c r="B223" s="3" t="s">
        <v>829</v>
      </c>
      <c r="C223" s="3" t="s">
        <v>828</v>
      </c>
      <c r="D223" s="3" t="s">
        <v>186</v>
      </c>
      <c r="E223" t="s">
        <v>20</v>
      </c>
      <c r="F223">
        <v>9</v>
      </c>
      <c r="G223" t="s">
        <v>21</v>
      </c>
    </row>
    <row r="224" spans="1:7">
      <c r="A224" s="3">
        <v>1</v>
      </c>
      <c r="B224" s="3" t="s">
        <v>831</v>
      </c>
      <c r="C224" s="3" t="s">
        <v>830</v>
      </c>
      <c r="D224" s="3" t="s">
        <v>187</v>
      </c>
      <c r="E224" t="s">
        <v>8</v>
      </c>
      <c r="F224">
        <v>8</v>
      </c>
      <c r="G224" t="s">
        <v>9</v>
      </c>
    </row>
    <row r="225" spans="1:7">
      <c r="A225" s="3">
        <v>1</v>
      </c>
      <c r="B225" s="3" t="s">
        <v>833</v>
      </c>
      <c r="C225" s="3" t="s">
        <v>832</v>
      </c>
      <c r="D225" s="3" t="s">
        <v>188</v>
      </c>
      <c r="E225" t="s">
        <v>12</v>
      </c>
      <c r="F225">
        <v>10</v>
      </c>
      <c r="G225" t="s">
        <v>13</v>
      </c>
    </row>
    <row r="226" spans="1:7">
      <c r="A226" s="3">
        <v>1</v>
      </c>
      <c r="B226" s="3" t="s">
        <v>835</v>
      </c>
      <c r="C226" s="3" t="s">
        <v>834</v>
      </c>
      <c r="D226" s="3" t="s">
        <v>189</v>
      </c>
      <c r="E226" t="s">
        <v>12</v>
      </c>
      <c r="F226">
        <v>10</v>
      </c>
      <c r="G226" t="s">
        <v>13</v>
      </c>
    </row>
    <row r="227" spans="1:7">
      <c r="A227" s="3">
        <v>1</v>
      </c>
      <c r="B227" s="3" t="s">
        <v>837</v>
      </c>
      <c r="C227" s="3" t="s">
        <v>836</v>
      </c>
      <c r="D227" s="3" t="s">
        <v>190</v>
      </c>
      <c r="E227" t="s">
        <v>12</v>
      </c>
      <c r="F227">
        <v>10</v>
      </c>
      <c r="G227" t="s">
        <v>13</v>
      </c>
    </row>
    <row r="228" spans="1:7">
      <c r="A228" s="3">
        <v>1</v>
      </c>
      <c r="B228" s="3" t="s">
        <v>839</v>
      </c>
      <c r="C228" s="3" t="s">
        <v>838</v>
      </c>
      <c r="D228" s="3" t="s">
        <v>191</v>
      </c>
      <c r="E228" t="s">
        <v>20</v>
      </c>
      <c r="F228">
        <v>9</v>
      </c>
      <c r="G228" t="s">
        <v>21</v>
      </c>
    </row>
    <row r="229" spans="1:7">
      <c r="A229" s="3">
        <v>1</v>
      </c>
      <c r="B229" s="3" t="s">
        <v>841</v>
      </c>
      <c r="C229" s="3" t="s">
        <v>840</v>
      </c>
      <c r="D229" s="3" t="s">
        <v>192</v>
      </c>
      <c r="E229" t="s">
        <v>12</v>
      </c>
      <c r="F229">
        <v>10</v>
      </c>
      <c r="G229" t="s">
        <v>13</v>
      </c>
    </row>
    <row r="230" spans="1:7">
      <c r="A230" s="3">
        <v>1</v>
      </c>
      <c r="B230" s="3" t="s">
        <v>843</v>
      </c>
      <c r="C230" s="3" t="s">
        <v>842</v>
      </c>
      <c r="D230" s="3" t="s">
        <v>193</v>
      </c>
      <c r="E230" t="s">
        <v>12</v>
      </c>
      <c r="F230">
        <v>10</v>
      </c>
      <c r="G230" t="s">
        <v>13</v>
      </c>
    </row>
    <row r="231" spans="1:7">
      <c r="A231" s="3">
        <v>1</v>
      </c>
      <c r="B231" s="3" t="s">
        <v>845</v>
      </c>
      <c r="C231" s="3" t="s">
        <v>844</v>
      </c>
      <c r="D231" s="3" t="s">
        <v>194</v>
      </c>
      <c r="E231" t="s">
        <v>12</v>
      </c>
      <c r="F231">
        <v>10</v>
      </c>
      <c r="G231" t="s">
        <v>13</v>
      </c>
    </row>
    <row r="232" spans="1:7">
      <c r="A232" s="3">
        <v>1</v>
      </c>
      <c r="B232" s="3" t="s">
        <v>847</v>
      </c>
      <c r="C232" s="3" t="s">
        <v>846</v>
      </c>
      <c r="D232" s="3" t="s">
        <v>195</v>
      </c>
      <c r="E232" t="s">
        <v>14</v>
      </c>
      <c r="F232">
        <v>4</v>
      </c>
      <c r="G232" t="s">
        <v>15</v>
      </c>
    </row>
    <row r="233" spans="1:7">
      <c r="A233" s="3">
        <v>1</v>
      </c>
      <c r="B233" s="3" t="s">
        <v>849</v>
      </c>
      <c r="C233" s="3" t="s">
        <v>848</v>
      </c>
      <c r="D233" s="3" t="s">
        <v>196</v>
      </c>
      <c r="E233" t="s">
        <v>20</v>
      </c>
      <c r="F233">
        <v>9</v>
      </c>
      <c r="G233" t="s">
        <v>21</v>
      </c>
    </row>
    <row r="234" spans="1:7">
      <c r="A234" s="3">
        <v>1</v>
      </c>
      <c r="B234" s="3" t="s">
        <v>851</v>
      </c>
      <c r="C234" s="3" t="s">
        <v>850</v>
      </c>
      <c r="D234" s="3" t="s">
        <v>197</v>
      </c>
      <c r="E234" t="s">
        <v>16</v>
      </c>
      <c r="F234">
        <v>5</v>
      </c>
      <c r="G234" t="s">
        <v>17</v>
      </c>
    </row>
    <row r="235" spans="1:7">
      <c r="A235" s="3">
        <v>1</v>
      </c>
      <c r="B235" s="3" t="s">
        <v>853</v>
      </c>
      <c r="C235" s="3" t="s">
        <v>852</v>
      </c>
      <c r="D235" s="3" t="s">
        <v>372</v>
      </c>
      <c r="E235" t="s">
        <v>16</v>
      </c>
      <c r="F235">
        <v>5</v>
      </c>
      <c r="G235" t="s">
        <v>17</v>
      </c>
    </row>
    <row r="236" spans="1:7">
      <c r="A236" s="3">
        <v>1</v>
      </c>
      <c r="B236" s="3" t="s">
        <v>857</v>
      </c>
      <c r="C236" s="3" t="s">
        <v>856</v>
      </c>
      <c r="D236" s="3" t="s">
        <v>198</v>
      </c>
      <c r="E236" t="s">
        <v>16</v>
      </c>
      <c r="F236">
        <v>5</v>
      </c>
      <c r="G236" t="s">
        <v>17</v>
      </c>
    </row>
    <row r="237" spans="1:7">
      <c r="A237" s="3">
        <v>1</v>
      </c>
      <c r="B237" s="3" t="s">
        <v>859</v>
      </c>
      <c r="C237" s="3" t="s">
        <v>858</v>
      </c>
      <c r="D237" s="3" t="s">
        <v>199</v>
      </c>
      <c r="E237" t="s">
        <v>20</v>
      </c>
      <c r="F237">
        <v>9</v>
      </c>
      <c r="G237" t="s">
        <v>21</v>
      </c>
    </row>
    <row r="238" spans="1:7">
      <c r="A238" s="3">
        <v>1</v>
      </c>
      <c r="B238" s="3" t="s">
        <v>861</v>
      </c>
      <c r="C238" s="3" t="s">
        <v>860</v>
      </c>
      <c r="D238" s="3" t="s">
        <v>373</v>
      </c>
      <c r="E238" t="s">
        <v>16</v>
      </c>
      <c r="F238">
        <v>5</v>
      </c>
      <c r="G238" t="s">
        <v>17</v>
      </c>
    </row>
    <row r="239" spans="1:7">
      <c r="A239" s="3">
        <v>1</v>
      </c>
      <c r="B239" s="3" t="s">
        <v>863</v>
      </c>
      <c r="C239" s="3" t="s">
        <v>862</v>
      </c>
      <c r="D239" s="3" t="s">
        <v>200</v>
      </c>
      <c r="E239" t="s">
        <v>16</v>
      </c>
      <c r="F239">
        <v>5</v>
      </c>
      <c r="G239" t="s">
        <v>17</v>
      </c>
    </row>
    <row r="240" spans="1:7">
      <c r="A240" s="3">
        <v>1</v>
      </c>
      <c r="B240" s="3" t="s">
        <v>865</v>
      </c>
      <c r="C240" s="3" t="s">
        <v>864</v>
      </c>
      <c r="D240" s="3" t="s">
        <v>201</v>
      </c>
      <c r="E240" t="s">
        <v>18</v>
      </c>
      <c r="F240">
        <v>6</v>
      </c>
      <c r="G240" t="s">
        <v>19</v>
      </c>
    </row>
    <row r="241" spans="1:7">
      <c r="A241" s="3">
        <v>1</v>
      </c>
      <c r="B241" s="3" t="s">
        <v>867</v>
      </c>
      <c r="C241" s="3" t="s">
        <v>866</v>
      </c>
      <c r="D241" s="3" t="s">
        <v>202</v>
      </c>
      <c r="E241" t="s">
        <v>18</v>
      </c>
      <c r="F241">
        <v>6</v>
      </c>
      <c r="G241" t="s">
        <v>19</v>
      </c>
    </row>
    <row r="242" spans="1:7">
      <c r="A242" s="3">
        <v>1</v>
      </c>
      <c r="B242" s="3" t="s">
        <v>871</v>
      </c>
      <c r="C242" s="3" t="s">
        <v>870</v>
      </c>
      <c r="D242" s="3" t="s">
        <v>203</v>
      </c>
      <c r="E242" t="s">
        <v>16</v>
      </c>
      <c r="F242">
        <v>5</v>
      </c>
      <c r="G242" t="s">
        <v>17</v>
      </c>
    </row>
    <row r="243" spans="1:7">
      <c r="A243" s="3">
        <v>1</v>
      </c>
      <c r="B243" s="3" t="s">
        <v>875</v>
      </c>
      <c r="C243" s="3" t="s">
        <v>874</v>
      </c>
      <c r="D243" s="3" t="s">
        <v>204</v>
      </c>
      <c r="E243" t="s">
        <v>16</v>
      </c>
      <c r="F243">
        <v>5</v>
      </c>
      <c r="G243" t="s">
        <v>17</v>
      </c>
    </row>
    <row r="244" spans="1:7">
      <c r="A244" s="3">
        <v>1</v>
      </c>
      <c r="B244" s="3" t="s">
        <v>877</v>
      </c>
      <c r="C244" s="3" t="s">
        <v>876</v>
      </c>
      <c r="D244" s="3" t="s">
        <v>205</v>
      </c>
      <c r="E244" t="s">
        <v>16</v>
      </c>
      <c r="F244">
        <v>5</v>
      </c>
      <c r="G244" t="s">
        <v>17</v>
      </c>
    </row>
    <row r="245" spans="1:7">
      <c r="A245" s="3">
        <v>1</v>
      </c>
      <c r="B245" s="3" t="s">
        <v>879</v>
      </c>
      <c r="C245" s="3" t="s">
        <v>878</v>
      </c>
      <c r="D245" s="3" t="s">
        <v>206</v>
      </c>
      <c r="E245" t="s">
        <v>18</v>
      </c>
      <c r="F245">
        <v>6</v>
      </c>
      <c r="G245" t="s">
        <v>19</v>
      </c>
    </row>
    <row r="246" spans="1:7">
      <c r="A246" s="3">
        <v>1</v>
      </c>
      <c r="B246" s="3" t="s">
        <v>881</v>
      </c>
      <c r="C246" s="3" t="s">
        <v>880</v>
      </c>
      <c r="D246" s="3" t="s">
        <v>207</v>
      </c>
      <c r="E246" t="s">
        <v>18</v>
      </c>
      <c r="F246">
        <v>6</v>
      </c>
      <c r="G246" t="s">
        <v>19</v>
      </c>
    </row>
    <row r="247" spans="1:7">
      <c r="A247" s="3">
        <v>1</v>
      </c>
      <c r="B247" s="3" t="s">
        <v>883</v>
      </c>
      <c r="C247" s="3" t="s">
        <v>882</v>
      </c>
      <c r="D247" s="3" t="s">
        <v>208</v>
      </c>
      <c r="E247" t="s">
        <v>18</v>
      </c>
      <c r="F247">
        <v>6</v>
      </c>
      <c r="G247" t="s">
        <v>19</v>
      </c>
    </row>
    <row r="248" spans="1:7">
      <c r="A248" s="3">
        <v>1</v>
      </c>
      <c r="B248" s="3" t="s">
        <v>885</v>
      </c>
      <c r="C248" s="3" t="s">
        <v>884</v>
      </c>
      <c r="D248" s="3" t="s">
        <v>209</v>
      </c>
      <c r="E248" t="s">
        <v>18</v>
      </c>
      <c r="F248">
        <v>6</v>
      </c>
      <c r="G248" t="s">
        <v>19</v>
      </c>
    </row>
    <row r="249" spans="1:7">
      <c r="A249" s="3">
        <v>1</v>
      </c>
      <c r="B249" s="3" t="s">
        <v>887</v>
      </c>
      <c r="C249" s="3" t="s">
        <v>886</v>
      </c>
      <c r="D249" s="3" t="s">
        <v>374</v>
      </c>
      <c r="E249" t="s">
        <v>18</v>
      </c>
      <c r="F249">
        <v>6</v>
      </c>
      <c r="G249" t="s">
        <v>19</v>
      </c>
    </row>
    <row r="250" spans="1:7">
      <c r="A250" s="3">
        <v>1</v>
      </c>
      <c r="B250" s="3" t="s">
        <v>889</v>
      </c>
      <c r="C250" s="3" t="s">
        <v>888</v>
      </c>
      <c r="D250" s="3" t="s">
        <v>210</v>
      </c>
      <c r="E250" t="s">
        <v>18</v>
      </c>
      <c r="F250">
        <v>6</v>
      </c>
      <c r="G250" t="s">
        <v>19</v>
      </c>
    </row>
    <row r="251" spans="1:7">
      <c r="A251" s="3">
        <v>1</v>
      </c>
      <c r="B251" s="3" t="s">
        <v>891</v>
      </c>
      <c r="C251" s="3" t="s">
        <v>890</v>
      </c>
      <c r="D251" s="3" t="s">
        <v>211</v>
      </c>
      <c r="E251" t="s">
        <v>4</v>
      </c>
      <c r="F251">
        <v>3</v>
      </c>
      <c r="G251" t="s">
        <v>5</v>
      </c>
    </row>
    <row r="252" spans="1:7">
      <c r="A252" s="3">
        <v>1</v>
      </c>
      <c r="B252" s="3" t="s">
        <v>893</v>
      </c>
      <c r="C252" s="3" t="s">
        <v>892</v>
      </c>
      <c r="D252" s="3" t="s">
        <v>212</v>
      </c>
      <c r="E252" t="s">
        <v>18</v>
      </c>
      <c r="F252">
        <v>6</v>
      </c>
      <c r="G252" t="s">
        <v>19</v>
      </c>
    </row>
    <row r="253" spans="1:7">
      <c r="A253" s="3">
        <v>1</v>
      </c>
      <c r="B253" s="3" t="s">
        <v>895</v>
      </c>
      <c r="C253" s="3" t="s">
        <v>894</v>
      </c>
      <c r="D253" s="3" t="s">
        <v>213</v>
      </c>
      <c r="E253" t="s">
        <v>14</v>
      </c>
      <c r="F253">
        <v>4</v>
      </c>
      <c r="G253" t="s">
        <v>15</v>
      </c>
    </row>
    <row r="254" spans="1:7">
      <c r="A254" s="3">
        <v>1</v>
      </c>
      <c r="B254" s="3" t="s">
        <v>897</v>
      </c>
      <c r="C254" s="3" t="s">
        <v>896</v>
      </c>
      <c r="D254" s="3" t="s">
        <v>214</v>
      </c>
      <c r="E254" t="s">
        <v>14</v>
      </c>
      <c r="F254">
        <v>4</v>
      </c>
      <c r="G254" t="s">
        <v>15</v>
      </c>
    </row>
    <row r="255" spans="1:7">
      <c r="A255" s="3">
        <v>1</v>
      </c>
      <c r="B255" s="3" t="s">
        <v>899</v>
      </c>
      <c r="C255" s="3" t="s">
        <v>898</v>
      </c>
      <c r="D255" s="3" t="s">
        <v>215</v>
      </c>
      <c r="E255" t="s">
        <v>14</v>
      </c>
      <c r="F255">
        <v>4</v>
      </c>
      <c r="G255" t="s">
        <v>15</v>
      </c>
    </row>
    <row r="256" spans="1:7">
      <c r="A256" s="3">
        <v>1</v>
      </c>
      <c r="B256" s="3" t="s">
        <v>901</v>
      </c>
      <c r="C256" s="3" t="s">
        <v>900</v>
      </c>
      <c r="D256" s="3" t="s">
        <v>216</v>
      </c>
      <c r="E256" t="s">
        <v>14</v>
      </c>
      <c r="F256">
        <v>4</v>
      </c>
      <c r="G256" t="s">
        <v>15</v>
      </c>
    </row>
    <row r="257" spans="1:7" s="1" customFormat="1">
      <c r="A257" s="3">
        <v>1</v>
      </c>
      <c r="B257" s="3" t="s">
        <v>903</v>
      </c>
      <c r="C257" s="3" t="s">
        <v>902</v>
      </c>
      <c r="D257" s="3" t="s">
        <v>217</v>
      </c>
      <c r="E257" t="s">
        <v>4</v>
      </c>
      <c r="F257">
        <v>3</v>
      </c>
      <c r="G257" t="s">
        <v>5</v>
      </c>
    </row>
    <row r="258" spans="1:7">
      <c r="A258" s="3">
        <v>1</v>
      </c>
      <c r="B258" s="3" t="s">
        <v>905</v>
      </c>
      <c r="C258" s="3" t="s">
        <v>904</v>
      </c>
      <c r="D258" s="3" t="s">
        <v>218</v>
      </c>
      <c r="E258" t="s">
        <v>14</v>
      </c>
      <c r="F258">
        <v>4</v>
      </c>
      <c r="G258" t="s">
        <v>15</v>
      </c>
    </row>
    <row r="259" spans="1:7">
      <c r="A259" s="3">
        <v>1</v>
      </c>
      <c r="B259" s="3" t="s">
        <v>907</v>
      </c>
      <c r="C259" s="3" t="s">
        <v>906</v>
      </c>
      <c r="D259" s="3" t="s">
        <v>219</v>
      </c>
      <c r="E259" t="s">
        <v>14</v>
      </c>
      <c r="F259">
        <v>4</v>
      </c>
      <c r="G259" t="s">
        <v>15</v>
      </c>
    </row>
    <row r="260" spans="1:7">
      <c r="A260" s="3">
        <v>1</v>
      </c>
      <c r="B260" s="3" t="s">
        <v>912</v>
      </c>
      <c r="C260" s="3" t="s">
        <v>911</v>
      </c>
      <c r="D260" s="3" t="s">
        <v>220</v>
      </c>
      <c r="E260" t="s">
        <v>12</v>
      </c>
      <c r="F260">
        <v>10</v>
      </c>
      <c r="G260" t="s">
        <v>13</v>
      </c>
    </row>
    <row r="261" spans="1:7">
      <c r="A261" s="3">
        <v>1</v>
      </c>
      <c r="B261" s="3" t="s">
        <v>914</v>
      </c>
      <c r="C261" s="3" t="s">
        <v>913</v>
      </c>
      <c r="D261" s="3" t="s">
        <v>221</v>
      </c>
      <c r="E261" t="s">
        <v>12</v>
      </c>
      <c r="F261">
        <v>10</v>
      </c>
      <c r="G261" t="s">
        <v>13</v>
      </c>
    </row>
    <row r="262" spans="1:7">
      <c r="A262" s="3">
        <v>1</v>
      </c>
      <c r="B262" s="3" t="s">
        <v>916</v>
      </c>
      <c r="C262" s="3" t="s">
        <v>915</v>
      </c>
      <c r="D262" s="3" t="s">
        <v>222</v>
      </c>
      <c r="E262" t="s">
        <v>12</v>
      </c>
      <c r="F262">
        <v>10</v>
      </c>
      <c r="G262" t="s">
        <v>13</v>
      </c>
    </row>
    <row r="263" spans="1:7">
      <c r="A263" s="3">
        <v>1</v>
      </c>
      <c r="B263" s="3" t="s">
        <v>923</v>
      </c>
      <c r="C263" s="3" t="s">
        <v>922</v>
      </c>
      <c r="D263" s="3" t="s">
        <v>223</v>
      </c>
      <c r="E263" t="s">
        <v>20</v>
      </c>
      <c r="F263">
        <v>9</v>
      </c>
      <c r="G263" t="s">
        <v>21</v>
      </c>
    </row>
    <row r="264" spans="1:7">
      <c r="A264" s="3">
        <v>1</v>
      </c>
      <c r="B264" s="3" t="s">
        <v>925</v>
      </c>
      <c r="C264" s="3" t="s">
        <v>924</v>
      </c>
      <c r="D264" s="3" t="s">
        <v>224</v>
      </c>
      <c r="E264" t="s">
        <v>12</v>
      </c>
      <c r="F264">
        <v>10</v>
      </c>
      <c r="G264" t="s">
        <v>13</v>
      </c>
    </row>
    <row r="265" spans="1:7">
      <c r="A265" s="3">
        <v>1</v>
      </c>
      <c r="B265" s="3" t="s">
        <v>927</v>
      </c>
      <c r="C265" s="3" t="s">
        <v>926</v>
      </c>
      <c r="D265" s="3" t="s">
        <v>225</v>
      </c>
      <c r="E265" t="s">
        <v>12</v>
      </c>
      <c r="F265">
        <v>10</v>
      </c>
      <c r="G265" t="s">
        <v>13</v>
      </c>
    </row>
    <row r="266" spans="1:7">
      <c r="A266" s="3">
        <v>1</v>
      </c>
      <c r="B266" s="3" t="s">
        <v>929</v>
      </c>
      <c r="C266" s="3" t="s">
        <v>928</v>
      </c>
      <c r="D266" s="3" t="s">
        <v>226</v>
      </c>
      <c r="E266" t="s">
        <v>12</v>
      </c>
      <c r="F266">
        <v>10</v>
      </c>
      <c r="G266" t="s">
        <v>13</v>
      </c>
    </row>
    <row r="267" spans="1:7">
      <c r="A267" s="3">
        <v>1</v>
      </c>
      <c r="B267" s="3" t="s">
        <v>933</v>
      </c>
      <c r="C267" s="3" t="s">
        <v>932</v>
      </c>
      <c r="D267" s="3" t="s">
        <v>227</v>
      </c>
      <c r="E267" t="s">
        <v>12</v>
      </c>
      <c r="F267">
        <v>10</v>
      </c>
      <c r="G267" t="s">
        <v>13</v>
      </c>
    </row>
    <row r="268" spans="1:7">
      <c r="A268" s="3">
        <v>1</v>
      </c>
      <c r="B268" s="3" t="s">
        <v>935</v>
      </c>
      <c r="C268" s="3" t="s">
        <v>934</v>
      </c>
      <c r="D268" s="3" t="s">
        <v>228</v>
      </c>
      <c r="E268" t="s">
        <v>12</v>
      </c>
      <c r="F268">
        <v>10</v>
      </c>
      <c r="G268" t="s">
        <v>13</v>
      </c>
    </row>
    <row r="269" spans="1:7">
      <c r="A269" s="3">
        <v>1</v>
      </c>
      <c r="B269" s="3" t="s">
        <v>937</v>
      </c>
      <c r="C269" s="3" t="s">
        <v>936</v>
      </c>
      <c r="D269" s="3" t="s">
        <v>229</v>
      </c>
      <c r="E269" t="s">
        <v>20</v>
      </c>
      <c r="F269">
        <v>9</v>
      </c>
      <c r="G269" t="s">
        <v>21</v>
      </c>
    </row>
    <row r="270" spans="1:7">
      <c r="A270" s="3">
        <v>1</v>
      </c>
      <c r="B270" s="3" t="s">
        <v>939</v>
      </c>
      <c r="C270" s="3" t="s">
        <v>938</v>
      </c>
      <c r="D270" s="3" t="s">
        <v>230</v>
      </c>
      <c r="E270" t="s">
        <v>12</v>
      </c>
      <c r="F270">
        <v>10</v>
      </c>
      <c r="G270" t="s">
        <v>13</v>
      </c>
    </row>
    <row r="271" spans="1:7">
      <c r="A271" s="3">
        <v>1</v>
      </c>
      <c r="B271" s="3" t="s">
        <v>941</v>
      </c>
      <c r="C271" s="3" t="s">
        <v>940</v>
      </c>
      <c r="D271" s="3" t="s">
        <v>231</v>
      </c>
      <c r="E271" t="s">
        <v>12</v>
      </c>
      <c r="F271">
        <v>10</v>
      </c>
      <c r="G271" t="s">
        <v>13</v>
      </c>
    </row>
    <row r="272" spans="1:7">
      <c r="A272" s="3">
        <v>1</v>
      </c>
      <c r="B272" s="3" t="s">
        <v>943</v>
      </c>
      <c r="C272" s="3" t="s">
        <v>942</v>
      </c>
      <c r="D272" s="3" t="s">
        <v>376</v>
      </c>
      <c r="E272" t="s">
        <v>12</v>
      </c>
      <c r="F272">
        <v>10</v>
      </c>
      <c r="G272" t="s">
        <v>13</v>
      </c>
    </row>
    <row r="273" spans="1:7">
      <c r="A273" s="3">
        <v>1</v>
      </c>
      <c r="B273" s="3" t="s">
        <v>947</v>
      </c>
      <c r="C273" s="3" t="s">
        <v>946</v>
      </c>
      <c r="D273" s="3" t="s">
        <v>232</v>
      </c>
      <c r="E273" t="s">
        <v>20</v>
      </c>
      <c r="F273">
        <v>9</v>
      </c>
      <c r="G273" t="s">
        <v>21</v>
      </c>
    </row>
    <row r="274" spans="1:7">
      <c r="A274" s="3">
        <v>1</v>
      </c>
      <c r="B274" s="3" t="s">
        <v>949</v>
      </c>
      <c r="C274" s="3" t="s">
        <v>948</v>
      </c>
      <c r="D274" s="3" t="s">
        <v>233</v>
      </c>
      <c r="E274" t="s">
        <v>14</v>
      </c>
      <c r="F274">
        <v>4</v>
      </c>
      <c r="G274" t="s">
        <v>15</v>
      </c>
    </row>
    <row r="275" spans="1:7">
      <c r="A275" s="3">
        <v>1</v>
      </c>
      <c r="B275" s="3" t="s">
        <v>951</v>
      </c>
      <c r="C275" s="3" t="s">
        <v>950</v>
      </c>
      <c r="D275" s="3" t="s">
        <v>234</v>
      </c>
      <c r="E275" t="s">
        <v>4</v>
      </c>
      <c r="F275">
        <v>3</v>
      </c>
      <c r="G275" t="s">
        <v>5</v>
      </c>
    </row>
    <row r="276" spans="1:7">
      <c r="A276" s="3">
        <v>1</v>
      </c>
      <c r="B276" s="3" t="s">
        <v>953</v>
      </c>
      <c r="C276" s="3" t="s">
        <v>952</v>
      </c>
      <c r="D276" s="3" t="s">
        <v>235</v>
      </c>
      <c r="E276" t="s">
        <v>14</v>
      </c>
      <c r="F276">
        <v>4</v>
      </c>
      <c r="G276" t="s">
        <v>15</v>
      </c>
    </row>
    <row r="277" spans="1:7" s="1" customFormat="1">
      <c r="A277" s="3">
        <v>1</v>
      </c>
      <c r="B277" s="3" t="s">
        <v>955</v>
      </c>
      <c r="C277" s="3" t="s">
        <v>954</v>
      </c>
      <c r="D277" s="3" t="s">
        <v>236</v>
      </c>
      <c r="E277" t="s">
        <v>14</v>
      </c>
      <c r="F277">
        <v>4</v>
      </c>
      <c r="G277" t="s">
        <v>15</v>
      </c>
    </row>
    <row r="278" spans="1:7">
      <c r="A278" s="3">
        <v>1</v>
      </c>
      <c r="B278" s="3" t="s">
        <v>957</v>
      </c>
      <c r="C278" s="3" t="s">
        <v>956</v>
      </c>
      <c r="D278" s="3" t="s">
        <v>237</v>
      </c>
      <c r="E278" t="s">
        <v>14</v>
      </c>
      <c r="F278">
        <v>4</v>
      </c>
      <c r="G278" t="s">
        <v>15</v>
      </c>
    </row>
    <row r="279" spans="1:7">
      <c r="A279" s="3">
        <v>1</v>
      </c>
      <c r="B279" s="3" t="s">
        <v>968</v>
      </c>
      <c r="C279" s="3" t="s">
        <v>967</v>
      </c>
      <c r="D279" s="3" t="s">
        <v>238</v>
      </c>
      <c r="E279" t="s">
        <v>16</v>
      </c>
      <c r="F279">
        <v>5</v>
      </c>
      <c r="G279" t="s">
        <v>17</v>
      </c>
    </row>
    <row r="280" spans="1:7">
      <c r="A280" s="3">
        <v>1</v>
      </c>
      <c r="B280" s="3" t="s">
        <v>972</v>
      </c>
      <c r="C280" s="3" t="s">
        <v>971</v>
      </c>
      <c r="D280" s="3" t="s">
        <v>239</v>
      </c>
      <c r="E280" t="s">
        <v>16</v>
      </c>
      <c r="F280">
        <v>5</v>
      </c>
      <c r="G280" t="s">
        <v>17</v>
      </c>
    </row>
    <row r="281" spans="1:7">
      <c r="A281" s="3">
        <v>1</v>
      </c>
      <c r="B281" s="3" t="s">
        <v>974</v>
      </c>
      <c r="C281" s="3" t="s">
        <v>973</v>
      </c>
      <c r="D281" s="3" t="s">
        <v>240</v>
      </c>
      <c r="E281" t="s">
        <v>18</v>
      </c>
      <c r="F281">
        <v>6</v>
      </c>
      <c r="G281" t="s">
        <v>19</v>
      </c>
    </row>
    <row r="282" spans="1:7">
      <c r="A282" s="3">
        <v>1</v>
      </c>
      <c r="B282" s="3" t="s">
        <v>976</v>
      </c>
      <c r="C282" s="3" t="s">
        <v>975</v>
      </c>
      <c r="D282" s="3" t="s">
        <v>241</v>
      </c>
      <c r="E282" t="s">
        <v>18</v>
      </c>
      <c r="F282">
        <v>6</v>
      </c>
      <c r="G282" t="s">
        <v>19</v>
      </c>
    </row>
    <row r="283" spans="1:7">
      <c r="A283" s="3">
        <v>1</v>
      </c>
      <c r="B283" s="3" t="s">
        <v>978</v>
      </c>
      <c r="C283" s="3" t="s">
        <v>977</v>
      </c>
      <c r="D283" s="3" t="s">
        <v>242</v>
      </c>
      <c r="E283" t="s">
        <v>18</v>
      </c>
      <c r="F283">
        <v>6</v>
      </c>
      <c r="G283" t="s">
        <v>19</v>
      </c>
    </row>
    <row r="284" spans="1:7">
      <c r="A284" s="3">
        <v>1</v>
      </c>
      <c r="B284" s="3" t="s">
        <v>980</v>
      </c>
      <c r="C284" s="3" t="s">
        <v>979</v>
      </c>
      <c r="D284" s="3" t="s">
        <v>243</v>
      </c>
      <c r="E284" t="s">
        <v>12</v>
      </c>
      <c r="F284">
        <v>10</v>
      </c>
      <c r="G284" t="s">
        <v>13</v>
      </c>
    </row>
    <row r="285" spans="1:7">
      <c r="A285" s="3">
        <v>1</v>
      </c>
      <c r="B285" s="3" t="s">
        <v>982</v>
      </c>
      <c r="C285" s="3" t="s">
        <v>981</v>
      </c>
      <c r="D285" s="3" t="s">
        <v>244</v>
      </c>
      <c r="E285" t="s">
        <v>12</v>
      </c>
      <c r="F285">
        <v>10</v>
      </c>
      <c r="G285" t="s">
        <v>13</v>
      </c>
    </row>
    <row r="286" spans="1:7">
      <c r="A286" s="3">
        <v>1</v>
      </c>
      <c r="B286" s="3" t="s">
        <v>984</v>
      </c>
      <c r="C286" s="3" t="s">
        <v>983</v>
      </c>
      <c r="D286" s="3" t="s">
        <v>245</v>
      </c>
      <c r="E286" t="s">
        <v>12</v>
      </c>
      <c r="F286">
        <v>10</v>
      </c>
      <c r="G286" t="s">
        <v>13</v>
      </c>
    </row>
    <row r="287" spans="1:7">
      <c r="A287" s="3">
        <v>1</v>
      </c>
      <c r="B287" s="3" t="s">
        <v>986</v>
      </c>
      <c r="C287" s="3" t="s">
        <v>985</v>
      </c>
      <c r="D287" s="3" t="s">
        <v>987</v>
      </c>
      <c r="E287" t="s">
        <v>8</v>
      </c>
      <c r="F287">
        <v>8</v>
      </c>
      <c r="G287" t="s">
        <v>9</v>
      </c>
    </row>
    <row r="288" spans="1:7">
      <c r="A288" s="3">
        <v>1</v>
      </c>
      <c r="B288" s="3" t="s">
        <v>989</v>
      </c>
      <c r="C288" s="3" t="s">
        <v>988</v>
      </c>
      <c r="D288" s="3" t="s">
        <v>246</v>
      </c>
      <c r="E288" t="s">
        <v>12</v>
      </c>
      <c r="F288">
        <v>10</v>
      </c>
      <c r="G288" t="s">
        <v>13</v>
      </c>
    </row>
    <row r="289" spans="1:7">
      <c r="A289" s="3">
        <v>1</v>
      </c>
      <c r="B289" s="3" t="s">
        <v>991</v>
      </c>
      <c r="C289" s="3" t="s">
        <v>990</v>
      </c>
      <c r="D289" s="3" t="s">
        <v>247</v>
      </c>
      <c r="E289" t="s">
        <v>12</v>
      </c>
      <c r="F289">
        <v>10</v>
      </c>
      <c r="G289" t="s">
        <v>13</v>
      </c>
    </row>
    <row r="290" spans="1:7">
      <c r="A290" s="3">
        <v>1</v>
      </c>
      <c r="B290" s="3" t="s">
        <v>993</v>
      </c>
      <c r="C290" s="3" t="s">
        <v>992</v>
      </c>
      <c r="D290" s="3" t="s">
        <v>248</v>
      </c>
      <c r="E290" t="s">
        <v>12</v>
      </c>
      <c r="F290">
        <v>10</v>
      </c>
      <c r="G290" t="s">
        <v>13</v>
      </c>
    </row>
    <row r="291" spans="1:7">
      <c r="A291" s="3">
        <v>1</v>
      </c>
      <c r="B291" s="3" t="s">
        <v>997</v>
      </c>
      <c r="C291" s="3" t="s">
        <v>996</v>
      </c>
      <c r="D291" s="3" t="s">
        <v>249</v>
      </c>
      <c r="E291" t="s">
        <v>12</v>
      </c>
      <c r="F291">
        <v>10</v>
      </c>
      <c r="G291" t="s">
        <v>13</v>
      </c>
    </row>
    <row r="292" spans="1:7">
      <c r="A292" s="3">
        <v>1</v>
      </c>
      <c r="B292" s="3" t="s">
        <v>999</v>
      </c>
      <c r="C292" s="3" t="s">
        <v>998</v>
      </c>
      <c r="D292" s="3" t="s">
        <v>250</v>
      </c>
      <c r="E292" t="s">
        <v>16</v>
      </c>
      <c r="F292">
        <v>5</v>
      </c>
      <c r="G292" t="s">
        <v>17</v>
      </c>
    </row>
    <row r="293" spans="1:7">
      <c r="A293" s="3">
        <v>1</v>
      </c>
      <c r="B293" s="3" t="s">
        <v>1001</v>
      </c>
      <c r="C293" s="3" t="s">
        <v>1000</v>
      </c>
      <c r="D293" s="3" t="s">
        <v>251</v>
      </c>
      <c r="E293" t="s">
        <v>18</v>
      </c>
      <c r="F293">
        <v>6</v>
      </c>
      <c r="G293" t="s">
        <v>19</v>
      </c>
    </row>
    <row r="294" spans="1:7">
      <c r="A294" s="3">
        <v>1</v>
      </c>
      <c r="B294" s="3" t="s">
        <v>1003</v>
      </c>
      <c r="C294" s="3" t="s">
        <v>1002</v>
      </c>
      <c r="D294" s="3" t="s">
        <v>252</v>
      </c>
      <c r="E294" t="s">
        <v>4</v>
      </c>
      <c r="F294">
        <v>3</v>
      </c>
      <c r="G294" t="s">
        <v>5</v>
      </c>
    </row>
    <row r="295" spans="1:7">
      <c r="A295" s="3">
        <v>1</v>
      </c>
      <c r="B295" s="3" t="s">
        <v>1005</v>
      </c>
      <c r="C295" s="3" t="s">
        <v>1004</v>
      </c>
      <c r="D295" s="3" t="s">
        <v>253</v>
      </c>
      <c r="E295" t="s">
        <v>18</v>
      </c>
      <c r="F295">
        <v>6</v>
      </c>
      <c r="G295" t="s">
        <v>19</v>
      </c>
    </row>
    <row r="296" spans="1:7">
      <c r="A296" s="3">
        <v>1</v>
      </c>
      <c r="B296" s="3" t="s">
        <v>1007</v>
      </c>
      <c r="C296" s="3" t="s">
        <v>1006</v>
      </c>
      <c r="D296" s="3" t="s">
        <v>1008</v>
      </c>
      <c r="E296" t="s">
        <v>16</v>
      </c>
      <c r="F296">
        <v>5</v>
      </c>
      <c r="G296" t="s">
        <v>17</v>
      </c>
    </row>
    <row r="297" spans="1:7">
      <c r="A297" s="3">
        <v>1</v>
      </c>
      <c r="B297" s="3" t="s">
        <v>1010</v>
      </c>
      <c r="C297" s="3" t="s">
        <v>1009</v>
      </c>
      <c r="D297" s="3" t="s">
        <v>254</v>
      </c>
      <c r="E297" t="s">
        <v>18</v>
      </c>
      <c r="F297">
        <v>6</v>
      </c>
      <c r="G297" t="s">
        <v>19</v>
      </c>
    </row>
    <row r="298" spans="1:7">
      <c r="A298" s="3">
        <v>1</v>
      </c>
      <c r="B298" s="3" t="s">
        <v>1012</v>
      </c>
      <c r="C298" s="3" t="s">
        <v>1011</v>
      </c>
      <c r="D298" s="3" t="s">
        <v>255</v>
      </c>
      <c r="E298" t="s">
        <v>18</v>
      </c>
      <c r="F298">
        <v>6</v>
      </c>
      <c r="G298" t="s">
        <v>19</v>
      </c>
    </row>
    <row r="299" spans="1:7">
      <c r="A299" s="3">
        <v>1</v>
      </c>
      <c r="B299" s="3" t="s">
        <v>1014</v>
      </c>
      <c r="C299" s="3" t="s">
        <v>1013</v>
      </c>
      <c r="D299" s="3" t="s">
        <v>256</v>
      </c>
      <c r="E299" t="s">
        <v>4</v>
      </c>
      <c r="F299">
        <v>3</v>
      </c>
      <c r="G299" t="s">
        <v>5</v>
      </c>
    </row>
    <row r="300" spans="1:7">
      <c r="A300" s="3">
        <v>1</v>
      </c>
      <c r="B300" s="3" t="s">
        <v>1016</v>
      </c>
      <c r="C300" s="3" t="s">
        <v>1015</v>
      </c>
      <c r="D300" s="3" t="s">
        <v>379</v>
      </c>
      <c r="E300" t="s">
        <v>4</v>
      </c>
      <c r="F300">
        <v>3</v>
      </c>
      <c r="G300" t="s">
        <v>5</v>
      </c>
    </row>
    <row r="301" spans="1:7">
      <c r="A301" s="3">
        <v>1</v>
      </c>
      <c r="B301" s="3" t="s">
        <v>1018</v>
      </c>
      <c r="C301" s="3" t="s">
        <v>1017</v>
      </c>
      <c r="D301" s="3" t="s">
        <v>257</v>
      </c>
      <c r="E301" t="s">
        <v>14</v>
      </c>
      <c r="F301">
        <v>4</v>
      </c>
      <c r="G301" t="s">
        <v>15</v>
      </c>
    </row>
    <row r="302" spans="1:7">
      <c r="A302" s="3">
        <v>1</v>
      </c>
      <c r="B302" s="3" t="s">
        <v>1020</v>
      </c>
      <c r="C302" s="3" t="s">
        <v>1019</v>
      </c>
      <c r="D302" s="3" t="s">
        <v>258</v>
      </c>
      <c r="E302" t="s">
        <v>14</v>
      </c>
      <c r="F302">
        <v>4</v>
      </c>
      <c r="G302" t="s">
        <v>15</v>
      </c>
    </row>
    <row r="303" spans="1:7">
      <c r="A303" s="3">
        <v>1</v>
      </c>
      <c r="B303" s="3" t="s">
        <v>1022</v>
      </c>
      <c r="C303" s="3" t="s">
        <v>1021</v>
      </c>
      <c r="D303" s="3" t="s">
        <v>1023</v>
      </c>
      <c r="E303" t="s">
        <v>14</v>
      </c>
      <c r="F303">
        <v>4</v>
      </c>
      <c r="G303" t="s">
        <v>15</v>
      </c>
    </row>
    <row r="304" spans="1:7">
      <c r="A304" s="3">
        <v>1</v>
      </c>
      <c r="B304" s="3" t="s">
        <v>1025</v>
      </c>
      <c r="C304" s="3" t="s">
        <v>1024</v>
      </c>
      <c r="D304" s="3" t="s">
        <v>259</v>
      </c>
      <c r="E304" t="s">
        <v>14</v>
      </c>
      <c r="F304">
        <v>4</v>
      </c>
      <c r="G304" t="s">
        <v>15</v>
      </c>
    </row>
    <row r="305" spans="1:7">
      <c r="A305" s="3">
        <v>1</v>
      </c>
      <c r="B305" s="3" t="s">
        <v>1027</v>
      </c>
      <c r="C305" s="3" t="s">
        <v>1026</v>
      </c>
      <c r="D305" s="3" t="s">
        <v>260</v>
      </c>
      <c r="E305" t="s">
        <v>14</v>
      </c>
      <c r="F305">
        <v>4</v>
      </c>
      <c r="G305" t="s">
        <v>15</v>
      </c>
    </row>
    <row r="306" spans="1:7">
      <c r="A306" s="3">
        <v>1</v>
      </c>
      <c r="B306" s="3" t="s">
        <v>1029</v>
      </c>
      <c r="C306" s="3" t="s">
        <v>1028</v>
      </c>
      <c r="D306" s="3" t="s">
        <v>261</v>
      </c>
      <c r="E306" t="s">
        <v>14</v>
      </c>
      <c r="F306">
        <v>4</v>
      </c>
      <c r="G306" t="s">
        <v>15</v>
      </c>
    </row>
    <row r="307" spans="1:7">
      <c r="A307" s="3">
        <v>1</v>
      </c>
      <c r="B307" s="3" t="s">
        <v>1031</v>
      </c>
      <c r="C307" s="3" t="s">
        <v>1030</v>
      </c>
      <c r="D307" s="3" t="s">
        <v>262</v>
      </c>
      <c r="E307" t="s">
        <v>14</v>
      </c>
      <c r="F307">
        <v>4</v>
      </c>
      <c r="G307" t="s">
        <v>15</v>
      </c>
    </row>
    <row r="308" spans="1:7">
      <c r="A308" s="3">
        <v>1</v>
      </c>
      <c r="B308" s="3" t="s">
        <v>1033</v>
      </c>
      <c r="C308" s="3" t="s">
        <v>1032</v>
      </c>
      <c r="D308" s="3" t="s">
        <v>263</v>
      </c>
      <c r="E308" t="s">
        <v>14</v>
      </c>
      <c r="F308">
        <v>4</v>
      </c>
      <c r="G308" t="s">
        <v>15</v>
      </c>
    </row>
    <row r="309" spans="1:7">
      <c r="A309" s="3">
        <v>1</v>
      </c>
      <c r="B309" s="3" t="s">
        <v>1035</v>
      </c>
      <c r="C309" s="3" t="s">
        <v>1034</v>
      </c>
      <c r="D309" s="3" t="s">
        <v>264</v>
      </c>
      <c r="E309" t="s">
        <v>14</v>
      </c>
      <c r="F309">
        <v>4</v>
      </c>
      <c r="G309" t="s">
        <v>15</v>
      </c>
    </row>
    <row r="310" spans="1:7">
      <c r="A310" s="3">
        <v>1</v>
      </c>
      <c r="B310" s="3" t="s">
        <v>1037</v>
      </c>
      <c r="C310" s="3" t="s">
        <v>1036</v>
      </c>
      <c r="D310" s="3" t="s">
        <v>265</v>
      </c>
      <c r="E310" t="s">
        <v>14</v>
      </c>
      <c r="F310">
        <v>4</v>
      </c>
      <c r="G310" t="s">
        <v>15</v>
      </c>
    </row>
    <row r="311" spans="1:7">
      <c r="A311" s="3">
        <v>1</v>
      </c>
      <c r="B311" s="3" t="s">
        <v>1039</v>
      </c>
      <c r="C311" s="3" t="s">
        <v>1038</v>
      </c>
      <c r="D311" s="3" t="s">
        <v>380</v>
      </c>
      <c r="E311" t="s">
        <v>14</v>
      </c>
      <c r="F311">
        <v>4</v>
      </c>
      <c r="G311" t="s">
        <v>15</v>
      </c>
    </row>
    <row r="312" spans="1:7">
      <c r="A312" s="3">
        <v>1</v>
      </c>
      <c r="B312" s="3" t="s">
        <v>1041</v>
      </c>
      <c r="C312" s="3" t="s">
        <v>1040</v>
      </c>
      <c r="D312" s="3" t="s">
        <v>266</v>
      </c>
      <c r="E312" t="s">
        <v>14</v>
      </c>
      <c r="F312">
        <v>4</v>
      </c>
      <c r="G312" t="s">
        <v>15</v>
      </c>
    </row>
    <row r="313" spans="1:7">
      <c r="A313" s="3">
        <v>1</v>
      </c>
      <c r="B313" s="3" t="s">
        <v>1043</v>
      </c>
      <c r="C313" s="3" t="s">
        <v>1042</v>
      </c>
      <c r="D313" s="3" t="s">
        <v>267</v>
      </c>
      <c r="E313" t="s">
        <v>14</v>
      </c>
      <c r="F313">
        <v>4</v>
      </c>
      <c r="G313" t="s">
        <v>15</v>
      </c>
    </row>
    <row r="314" spans="1:7">
      <c r="A314" s="3">
        <v>1</v>
      </c>
      <c r="B314" s="3" t="s">
        <v>1045</v>
      </c>
      <c r="C314" s="3" t="s">
        <v>1044</v>
      </c>
      <c r="D314" s="3" t="s">
        <v>268</v>
      </c>
      <c r="E314" t="s">
        <v>14</v>
      </c>
      <c r="F314">
        <v>4</v>
      </c>
      <c r="G314" t="s">
        <v>15</v>
      </c>
    </row>
    <row r="315" spans="1:7">
      <c r="A315" s="3">
        <v>1</v>
      </c>
      <c r="B315" s="3" t="s">
        <v>1047</v>
      </c>
      <c r="C315" s="3" t="s">
        <v>1046</v>
      </c>
      <c r="D315" s="3" t="s">
        <v>269</v>
      </c>
      <c r="E315" t="s">
        <v>16</v>
      </c>
      <c r="F315">
        <v>5</v>
      </c>
      <c r="G315" t="s">
        <v>17</v>
      </c>
    </row>
    <row r="316" spans="1:7">
      <c r="A316" s="3">
        <v>1</v>
      </c>
      <c r="B316" s="3" t="s">
        <v>1049</v>
      </c>
      <c r="C316" s="3" t="s">
        <v>1048</v>
      </c>
      <c r="D316" s="3" t="s">
        <v>270</v>
      </c>
      <c r="E316" t="s">
        <v>14</v>
      </c>
      <c r="F316">
        <v>4</v>
      </c>
      <c r="G316" t="s">
        <v>15</v>
      </c>
    </row>
    <row r="317" spans="1:7">
      <c r="A317" s="3">
        <v>1</v>
      </c>
      <c r="B317" s="3" t="s">
        <v>1051</v>
      </c>
      <c r="C317" s="3" t="s">
        <v>1050</v>
      </c>
      <c r="D317" s="3" t="s">
        <v>271</v>
      </c>
      <c r="E317" t="s">
        <v>14</v>
      </c>
      <c r="F317">
        <v>4</v>
      </c>
      <c r="G317" t="s">
        <v>15</v>
      </c>
    </row>
    <row r="318" spans="1:7">
      <c r="A318" s="3">
        <v>1</v>
      </c>
      <c r="B318" s="3" t="s">
        <v>1053</v>
      </c>
      <c r="C318" s="3" t="s">
        <v>1052</v>
      </c>
      <c r="D318" s="3" t="s">
        <v>272</v>
      </c>
      <c r="E318" t="s">
        <v>14</v>
      </c>
      <c r="F318">
        <v>4</v>
      </c>
      <c r="G318" t="s">
        <v>15</v>
      </c>
    </row>
    <row r="319" spans="1:7">
      <c r="A319" s="3">
        <v>1</v>
      </c>
      <c r="B319" s="3" t="s">
        <v>1055</v>
      </c>
      <c r="C319" s="3" t="s">
        <v>1054</v>
      </c>
      <c r="D319" s="3" t="s">
        <v>273</v>
      </c>
      <c r="E319" t="s">
        <v>14</v>
      </c>
      <c r="F319">
        <v>4</v>
      </c>
      <c r="G319" t="s">
        <v>15</v>
      </c>
    </row>
    <row r="320" spans="1:7">
      <c r="A320" s="3">
        <v>1</v>
      </c>
      <c r="B320" s="3" t="s">
        <v>1057</v>
      </c>
      <c r="C320" s="3" t="s">
        <v>1056</v>
      </c>
      <c r="D320" s="3" t="s">
        <v>274</v>
      </c>
      <c r="E320" t="s">
        <v>14</v>
      </c>
      <c r="F320">
        <v>4</v>
      </c>
      <c r="G320" t="s">
        <v>15</v>
      </c>
    </row>
    <row r="321" spans="1:7" s="1" customFormat="1">
      <c r="A321" s="3">
        <v>1</v>
      </c>
      <c r="B321" s="3" t="s">
        <v>1059</v>
      </c>
      <c r="C321" s="3" t="s">
        <v>1058</v>
      </c>
      <c r="D321" s="3" t="s">
        <v>275</v>
      </c>
      <c r="E321" t="s">
        <v>16</v>
      </c>
      <c r="F321">
        <v>5</v>
      </c>
      <c r="G321" t="s">
        <v>17</v>
      </c>
    </row>
    <row r="322" spans="1:7">
      <c r="A322" s="3">
        <v>1</v>
      </c>
      <c r="B322" s="3" t="s">
        <v>1068</v>
      </c>
      <c r="C322" s="3" t="s">
        <v>1067</v>
      </c>
      <c r="D322" s="3" t="s">
        <v>276</v>
      </c>
      <c r="E322" t="s">
        <v>12</v>
      </c>
      <c r="F322">
        <v>10</v>
      </c>
      <c r="G322" t="s">
        <v>13</v>
      </c>
    </row>
    <row r="323" spans="1:7">
      <c r="A323" s="3">
        <v>1</v>
      </c>
      <c r="B323" s="3" t="s">
        <v>1070</v>
      </c>
      <c r="C323" s="3" t="s">
        <v>1069</v>
      </c>
      <c r="D323" s="3" t="s">
        <v>277</v>
      </c>
      <c r="E323" t="s">
        <v>12</v>
      </c>
      <c r="F323">
        <v>10</v>
      </c>
      <c r="G323" t="s">
        <v>13</v>
      </c>
    </row>
    <row r="324" spans="1:7">
      <c r="A324" s="3">
        <v>1</v>
      </c>
      <c r="B324" s="3" t="s">
        <v>1072</v>
      </c>
      <c r="C324" s="3" t="s">
        <v>1071</v>
      </c>
      <c r="D324" s="3" t="s">
        <v>278</v>
      </c>
      <c r="E324" t="s">
        <v>12</v>
      </c>
      <c r="F324">
        <v>10</v>
      </c>
      <c r="G324" t="s">
        <v>13</v>
      </c>
    </row>
    <row r="325" spans="1:7">
      <c r="A325" s="3">
        <v>1</v>
      </c>
      <c r="B325" s="3" t="s">
        <v>1074</v>
      </c>
      <c r="C325" s="3" t="s">
        <v>1073</v>
      </c>
      <c r="D325" s="3" t="s">
        <v>279</v>
      </c>
      <c r="E325" t="s">
        <v>12</v>
      </c>
      <c r="F325">
        <v>10</v>
      </c>
      <c r="G325" t="s">
        <v>13</v>
      </c>
    </row>
    <row r="326" spans="1:7">
      <c r="A326" s="3">
        <v>1</v>
      </c>
      <c r="B326" s="3" t="s">
        <v>1076</v>
      </c>
      <c r="C326" s="3" t="s">
        <v>1075</v>
      </c>
      <c r="D326" s="3" t="s">
        <v>280</v>
      </c>
      <c r="E326" t="s">
        <v>12</v>
      </c>
      <c r="F326">
        <v>10</v>
      </c>
      <c r="G326" t="s">
        <v>13</v>
      </c>
    </row>
    <row r="327" spans="1:7">
      <c r="A327" s="3">
        <v>1</v>
      </c>
      <c r="B327" s="3" t="s">
        <v>1078</v>
      </c>
      <c r="C327" s="3" t="s">
        <v>1077</v>
      </c>
      <c r="D327" s="3" t="s">
        <v>281</v>
      </c>
      <c r="E327" t="s">
        <v>12</v>
      </c>
      <c r="F327">
        <v>10</v>
      </c>
      <c r="G327" t="s">
        <v>13</v>
      </c>
    </row>
    <row r="328" spans="1:7">
      <c r="A328" s="3">
        <v>2</v>
      </c>
      <c r="B328" s="3" t="s">
        <v>1079</v>
      </c>
      <c r="C328" s="3" t="s">
        <v>1080</v>
      </c>
      <c r="D328" s="3" t="s">
        <v>305</v>
      </c>
      <c r="E328" t="s">
        <v>24</v>
      </c>
      <c r="F328">
        <v>12</v>
      </c>
      <c r="G328" t="s">
        <v>25</v>
      </c>
    </row>
    <row r="329" spans="1:7">
      <c r="A329" s="3">
        <v>2</v>
      </c>
      <c r="B329" s="3" t="s">
        <v>1081</v>
      </c>
      <c r="C329" s="3" t="s">
        <v>1082</v>
      </c>
      <c r="D329" s="3" t="s">
        <v>304</v>
      </c>
      <c r="E329" t="s">
        <v>24</v>
      </c>
      <c r="F329">
        <v>12</v>
      </c>
      <c r="G329" t="s">
        <v>25</v>
      </c>
    </row>
    <row r="330" spans="1:7">
      <c r="A330" s="3">
        <v>2</v>
      </c>
      <c r="B330" s="3" t="s">
        <v>1083</v>
      </c>
      <c r="C330" s="3" t="s">
        <v>1084</v>
      </c>
      <c r="D330" s="3" t="s">
        <v>301</v>
      </c>
      <c r="E330" t="s">
        <v>22</v>
      </c>
      <c r="F330">
        <v>11</v>
      </c>
      <c r="G330" t="s">
        <v>23</v>
      </c>
    </row>
    <row r="331" spans="1:7">
      <c r="A331" s="3">
        <v>2</v>
      </c>
      <c r="B331" s="3" t="s">
        <v>1085</v>
      </c>
      <c r="C331" s="3" t="s">
        <v>1086</v>
      </c>
      <c r="D331" s="3" t="s">
        <v>302</v>
      </c>
      <c r="E331" t="s">
        <v>22</v>
      </c>
      <c r="F331">
        <v>11</v>
      </c>
      <c r="G331" t="s">
        <v>23</v>
      </c>
    </row>
    <row r="332" spans="1:7">
      <c r="A332" s="3">
        <v>2</v>
      </c>
      <c r="B332" s="3" t="s">
        <v>1087</v>
      </c>
      <c r="C332" s="3" t="s">
        <v>1088</v>
      </c>
      <c r="D332" s="3" t="s">
        <v>303</v>
      </c>
      <c r="E332" t="s">
        <v>12</v>
      </c>
      <c r="F332">
        <v>10</v>
      </c>
      <c r="G332" t="s">
        <v>13</v>
      </c>
    </row>
    <row r="333" spans="1:7">
      <c r="A333" s="3">
        <v>2</v>
      </c>
      <c r="B333" s="3" t="s">
        <v>1089</v>
      </c>
      <c r="C333" s="3" t="s">
        <v>1090</v>
      </c>
      <c r="D333" s="3" t="s">
        <v>314</v>
      </c>
      <c r="E333" t="s">
        <v>8</v>
      </c>
      <c r="F333">
        <v>8</v>
      </c>
      <c r="G333" t="s">
        <v>9</v>
      </c>
    </row>
    <row r="334" spans="1:7">
      <c r="A334" s="3">
        <v>2</v>
      </c>
      <c r="B334" s="3" t="s">
        <v>1091</v>
      </c>
      <c r="C334" s="3" t="s">
        <v>1092</v>
      </c>
      <c r="D334" s="3" t="s">
        <v>311</v>
      </c>
      <c r="E334" t="s">
        <v>22</v>
      </c>
      <c r="F334">
        <v>11</v>
      </c>
      <c r="G334" t="s">
        <v>23</v>
      </c>
    </row>
    <row r="335" spans="1:7">
      <c r="A335" s="3">
        <v>2</v>
      </c>
      <c r="B335" s="3" t="s">
        <v>1093</v>
      </c>
      <c r="C335" s="3" t="s">
        <v>1094</v>
      </c>
      <c r="D335" s="3" t="s">
        <v>300</v>
      </c>
      <c r="E335" t="s">
        <v>22</v>
      </c>
      <c r="F335">
        <v>11</v>
      </c>
      <c r="G335" t="s">
        <v>23</v>
      </c>
    </row>
    <row r="336" spans="1:7">
      <c r="A336" s="3">
        <v>2</v>
      </c>
      <c r="B336" s="3" t="s">
        <v>1095</v>
      </c>
      <c r="C336" s="3" t="s">
        <v>1096</v>
      </c>
      <c r="D336" s="3" t="s">
        <v>310</v>
      </c>
      <c r="E336" t="s">
        <v>22</v>
      </c>
      <c r="F336">
        <v>11</v>
      </c>
      <c r="G336" t="s">
        <v>23</v>
      </c>
    </row>
    <row r="337" spans="1:7">
      <c r="A337" s="3">
        <v>2</v>
      </c>
      <c r="B337" s="3" t="s">
        <v>1097</v>
      </c>
      <c r="C337" s="3" t="s">
        <v>1098</v>
      </c>
      <c r="D337" s="3" t="s">
        <v>299</v>
      </c>
      <c r="E337" t="s">
        <v>22</v>
      </c>
      <c r="F337">
        <v>11</v>
      </c>
      <c r="G337" t="s">
        <v>23</v>
      </c>
    </row>
    <row r="338" spans="1:7">
      <c r="A338" s="3">
        <v>2</v>
      </c>
      <c r="B338" s="3" t="s">
        <v>1099</v>
      </c>
      <c r="C338" s="3" t="s">
        <v>1100</v>
      </c>
      <c r="D338" s="3" t="s">
        <v>312</v>
      </c>
      <c r="E338" t="s">
        <v>8</v>
      </c>
      <c r="F338">
        <v>8</v>
      </c>
      <c r="G338" t="s">
        <v>9</v>
      </c>
    </row>
    <row r="339" spans="1:7">
      <c r="A339" s="3">
        <v>2</v>
      </c>
      <c r="B339" s="3" t="s">
        <v>1101</v>
      </c>
      <c r="C339" s="3" t="s">
        <v>1102</v>
      </c>
      <c r="D339" s="3" t="s">
        <v>308</v>
      </c>
      <c r="E339" t="s">
        <v>22</v>
      </c>
      <c r="F339">
        <v>11</v>
      </c>
      <c r="G339" t="s">
        <v>23</v>
      </c>
    </row>
    <row r="340" spans="1:7">
      <c r="A340" s="3">
        <v>2</v>
      </c>
      <c r="B340" s="3" t="s">
        <v>1103</v>
      </c>
      <c r="C340" s="3" t="s">
        <v>1104</v>
      </c>
      <c r="D340" s="3" t="s">
        <v>296</v>
      </c>
      <c r="E340" t="s">
        <v>22</v>
      </c>
      <c r="F340">
        <v>11</v>
      </c>
      <c r="G340" t="s">
        <v>23</v>
      </c>
    </row>
    <row r="341" spans="1:7">
      <c r="A341" s="3">
        <v>2</v>
      </c>
      <c r="B341" s="3" t="s">
        <v>1105</v>
      </c>
      <c r="C341" s="3" t="s">
        <v>1106</v>
      </c>
      <c r="D341" s="3" t="s">
        <v>1107</v>
      </c>
      <c r="E341" t="s">
        <v>12</v>
      </c>
      <c r="F341">
        <v>10</v>
      </c>
      <c r="G341" t="s">
        <v>13</v>
      </c>
    </row>
    <row r="342" spans="1:7">
      <c r="A342" s="3">
        <v>2</v>
      </c>
      <c r="B342" s="3" t="s">
        <v>1108</v>
      </c>
      <c r="C342" s="3" t="s">
        <v>1109</v>
      </c>
      <c r="D342" s="3" t="s">
        <v>1110</v>
      </c>
      <c r="E342" t="s">
        <v>12</v>
      </c>
      <c r="F342">
        <v>10</v>
      </c>
      <c r="G342" t="s">
        <v>13</v>
      </c>
    </row>
    <row r="343" spans="1:7">
      <c r="A343" s="3">
        <v>2</v>
      </c>
      <c r="B343" s="3" t="s">
        <v>1111</v>
      </c>
      <c r="C343" s="3" t="s">
        <v>1112</v>
      </c>
      <c r="D343" s="3" t="s">
        <v>306</v>
      </c>
      <c r="E343" t="s">
        <v>22</v>
      </c>
      <c r="F343">
        <v>11</v>
      </c>
      <c r="G343" t="s">
        <v>23</v>
      </c>
    </row>
    <row r="344" spans="1:7">
      <c r="A344" s="3">
        <v>2</v>
      </c>
      <c r="B344" s="3" t="s">
        <v>1113</v>
      </c>
      <c r="C344" s="3" t="s">
        <v>1114</v>
      </c>
      <c r="D344" s="3" t="s">
        <v>297</v>
      </c>
      <c r="E344" t="s">
        <v>12</v>
      </c>
      <c r="F344">
        <v>10</v>
      </c>
      <c r="G344" t="s">
        <v>13</v>
      </c>
    </row>
    <row r="345" spans="1:7">
      <c r="A345" s="3">
        <v>2</v>
      </c>
      <c r="B345" s="3" t="s">
        <v>1115</v>
      </c>
      <c r="C345" s="3" t="s">
        <v>1116</v>
      </c>
      <c r="D345" s="3" t="s">
        <v>295</v>
      </c>
      <c r="E345" t="s">
        <v>22</v>
      </c>
      <c r="F345">
        <v>11</v>
      </c>
      <c r="G345" t="s">
        <v>23</v>
      </c>
    </row>
    <row r="346" spans="1:7">
      <c r="A346" s="3">
        <v>2</v>
      </c>
      <c r="B346" s="3" t="s">
        <v>1117</v>
      </c>
      <c r="C346" s="3" t="s">
        <v>1118</v>
      </c>
      <c r="D346" s="3" t="s">
        <v>313</v>
      </c>
      <c r="E346" t="s">
        <v>12</v>
      </c>
      <c r="F346">
        <v>10</v>
      </c>
      <c r="G346" t="s">
        <v>13</v>
      </c>
    </row>
    <row r="347" spans="1:7">
      <c r="A347" s="3">
        <v>2</v>
      </c>
      <c r="B347" s="3" t="s">
        <v>1119</v>
      </c>
      <c r="C347" s="3" t="s">
        <v>1120</v>
      </c>
      <c r="D347" s="3" t="s">
        <v>307</v>
      </c>
      <c r="E347" t="s">
        <v>22</v>
      </c>
      <c r="F347">
        <v>11</v>
      </c>
      <c r="G347" t="s">
        <v>23</v>
      </c>
    </row>
    <row r="348" spans="1:7">
      <c r="A348" s="3">
        <v>2</v>
      </c>
      <c r="B348" s="3" t="s">
        <v>1121</v>
      </c>
      <c r="C348" s="3" t="s">
        <v>1122</v>
      </c>
      <c r="D348" s="3" t="s">
        <v>309</v>
      </c>
      <c r="E348" t="s">
        <v>12</v>
      </c>
      <c r="F348">
        <v>10</v>
      </c>
      <c r="G348" t="s">
        <v>13</v>
      </c>
    </row>
    <row r="349" spans="1:7">
      <c r="A349" s="3">
        <v>2</v>
      </c>
      <c r="B349" s="3" t="s">
        <v>1123</v>
      </c>
      <c r="C349" s="3" t="s">
        <v>1124</v>
      </c>
      <c r="D349" s="3" t="s">
        <v>298</v>
      </c>
      <c r="E349" t="s">
        <v>10</v>
      </c>
      <c r="F349">
        <v>7</v>
      </c>
      <c r="G349" t="s">
        <v>11</v>
      </c>
    </row>
    <row r="350" spans="1:7">
      <c r="A350" s="3">
        <v>3</v>
      </c>
      <c r="B350" s="3" t="s">
        <v>1177</v>
      </c>
      <c r="C350" s="3" t="s">
        <v>1178</v>
      </c>
      <c r="D350" s="3" t="s">
        <v>1179</v>
      </c>
      <c r="E350" t="s">
        <v>8</v>
      </c>
      <c r="F350">
        <v>8</v>
      </c>
      <c r="G350" t="s">
        <v>9</v>
      </c>
    </row>
    <row r="351" spans="1:7">
      <c r="A351" s="3">
        <v>3</v>
      </c>
      <c r="B351" s="3" t="s">
        <v>1180</v>
      </c>
      <c r="C351" s="3" t="s">
        <v>1181</v>
      </c>
      <c r="D351" s="3" t="s">
        <v>315</v>
      </c>
      <c r="E351" t="s">
        <v>12</v>
      </c>
      <c r="F351">
        <v>10</v>
      </c>
      <c r="G351" t="s">
        <v>13</v>
      </c>
    </row>
    <row r="352" spans="1:7">
      <c r="A352" s="3">
        <v>3</v>
      </c>
      <c r="B352" s="3" t="s">
        <v>1182</v>
      </c>
      <c r="C352" s="3" t="s">
        <v>1183</v>
      </c>
      <c r="D352" s="3" t="s">
        <v>316</v>
      </c>
      <c r="E352" t="s">
        <v>12</v>
      </c>
      <c r="F352">
        <v>10</v>
      </c>
      <c r="G352" t="s">
        <v>13</v>
      </c>
    </row>
    <row r="353" spans="1:7">
      <c r="A353" s="3">
        <v>3</v>
      </c>
      <c r="B353" s="3" t="s">
        <v>1184</v>
      </c>
      <c r="C353" s="3" t="s">
        <v>1185</v>
      </c>
      <c r="D353" s="3" t="s">
        <v>381</v>
      </c>
      <c r="E353" t="s">
        <v>22</v>
      </c>
      <c r="F353">
        <v>11</v>
      </c>
      <c r="G353" t="s">
        <v>23</v>
      </c>
    </row>
    <row r="354" spans="1:7">
      <c r="A354" s="3">
        <v>3</v>
      </c>
      <c r="B354" s="3" t="s">
        <v>1186</v>
      </c>
      <c r="C354" s="3" t="s">
        <v>1187</v>
      </c>
      <c r="D354" s="3" t="s">
        <v>26</v>
      </c>
      <c r="E354" t="s">
        <v>20</v>
      </c>
      <c r="F354">
        <v>9</v>
      </c>
      <c r="G354" t="s">
        <v>21</v>
      </c>
    </row>
    <row r="355" spans="1:7">
      <c r="A355" s="3">
        <v>3</v>
      </c>
      <c r="B355" s="3" t="s">
        <v>1188</v>
      </c>
      <c r="C355" s="3" t="s">
        <v>1189</v>
      </c>
      <c r="D355" s="3" t="s">
        <v>317</v>
      </c>
      <c r="E355" t="s">
        <v>20</v>
      </c>
      <c r="F355">
        <v>9</v>
      </c>
      <c r="G355" t="s">
        <v>21</v>
      </c>
    </row>
    <row r="356" spans="1:7">
      <c r="A356" s="3">
        <v>3</v>
      </c>
      <c r="B356" s="3" t="s">
        <v>1190</v>
      </c>
      <c r="C356" s="3" t="s">
        <v>1191</v>
      </c>
      <c r="D356" s="3" t="s">
        <v>338</v>
      </c>
      <c r="E356" t="s">
        <v>12</v>
      </c>
      <c r="F356">
        <v>10</v>
      </c>
      <c r="G356" t="s">
        <v>13</v>
      </c>
    </row>
    <row r="357" spans="1:7">
      <c r="A357" s="3">
        <v>3</v>
      </c>
      <c r="B357" s="3" t="s">
        <v>1192</v>
      </c>
      <c r="C357" s="3" t="s">
        <v>1193</v>
      </c>
      <c r="D357" s="3" t="s">
        <v>382</v>
      </c>
      <c r="E357" t="s">
        <v>20</v>
      </c>
      <c r="F357">
        <v>9</v>
      </c>
      <c r="G357" t="s">
        <v>21</v>
      </c>
    </row>
    <row r="358" spans="1:7">
      <c r="A358" s="3">
        <v>3</v>
      </c>
      <c r="B358" s="3" t="s">
        <v>1194</v>
      </c>
      <c r="C358" s="3" t="s">
        <v>1195</v>
      </c>
      <c r="D358" s="3" t="s">
        <v>1248</v>
      </c>
      <c r="E358" t="s">
        <v>8</v>
      </c>
      <c r="F358">
        <v>8</v>
      </c>
      <c r="G358" t="s">
        <v>9</v>
      </c>
    </row>
    <row r="359" spans="1:7">
      <c r="A359" s="3">
        <v>3</v>
      </c>
      <c r="B359" s="3" t="s">
        <v>1196</v>
      </c>
      <c r="C359" s="3" t="s">
        <v>1197</v>
      </c>
      <c r="D359" s="3" t="s">
        <v>318</v>
      </c>
      <c r="E359" t="s">
        <v>12</v>
      </c>
      <c r="F359">
        <v>10</v>
      </c>
      <c r="G359" t="s">
        <v>13</v>
      </c>
    </row>
    <row r="360" spans="1:7">
      <c r="A360" s="3">
        <v>3</v>
      </c>
      <c r="B360" s="3" t="s">
        <v>1198</v>
      </c>
      <c r="C360" s="3" t="s">
        <v>1199</v>
      </c>
      <c r="D360" s="3" t="s">
        <v>319</v>
      </c>
      <c r="E360" t="s">
        <v>12</v>
      </c>
      <c r="F360">
        <v>10</v>
      </c>
      <c r="G360" t="s">
        <v>13</v>
      </c>
    </row>
    <row r="361" spans="1:7">
      <c r="A361" s="3">
        <v>3</v>
      </c>
      <c r="B361" s="3" t="s">
        <v>1200</v>
      </c>
      <c r="C361" s="3" t="s">
        <v>1201</v>
      </c>
      <c r="D361" s="3" t="s">
        <v>320</v>
      </c>
      <c r="E361" t="s">
        <v>12</v>
      </c>
      <c r="F361">
        <v>10</v>
      </c>
      <c r="G361" t="s">
        <v>13</v>
      </c>
    </row>
    <row r="362" spans="1:7">
      <c r="A362" s="3">
        <v>3</v>
      </c>
      <c r="B362" s="3" t="s">
        <v>1202</v>
      </c>
      <c r="C362" s="3" t="s">
        <v>1203</v>
      </c>
      <c r="D362" s="3" t="s">
        <v>321</v>
      </c>
      <c r="E362" t="s">
        <v>12</v>
      </c>
      <c r="F362">
        <v>10</v>
      </c>
      <c r="G362" t="s">
        <v>13</v>
      </c>
    </row>
    <row r="363" spans="1:7">
      <c r="A363" s="3">
        <v>3</v>
      </c>
      <c r="B363" s="3" t="s">
        <v>1204</v>
      </c>
      <c r="C363" s="3" t="s">
        <v>1205</v>
      </c>
      <c r="D363" s="3" t="s">
        <v>322</v>
      </c>
      <c r="E363" t="s">
        <v>10</v>
      </c>
      <c r="F363">
        <v>7</v>
      </c>
      <c r="G363" t="s">
        <v>11</v>
      </c>
    </row>
    <row r="364" spans="1:7">
      <c r="A364" s="3">
        <v>3</v>
      </c>
      <c r="B364" s="3" t="s">
        <v>1206</v>
      </c>
      <c r="C364" s="3" t="s">
        <v>1207</v>
      </c>
      <c r="D364" s="3" t="s">
        <v>324</v>
      </c>
      <c r="E364" t="s">
        <v>12</v>
      </c>
      <c r="F364">
        <v>10</v>
      </c>
      <c r="G364" t="s">
        <v>13</v>
      </c>
    </row>
    <row r="365" spans="1:7">
      <c r="A365" s="3">
        <v>3</v>
      </c>
      <c r="B365" s="3" t="s">
        <v>1208</v>
      </c>
      <c r="C365" s="3" t="s">
        <v>1209</v>
      </c>
      <c r="D365" s="3" t="s">
        <v>325</v>
      </c>
      <c r="E365" t="s">
        <v>12</v>
      </c>
      <c r="F365">
        <v>10</v>
      </c>
      <c r="G365" t="s">
        <v>13</v>
      </c>
    </row>
    <row r="366" spans="1:7">
      <c r="A366" s="3">
        <v>3</v>
      </c>
      <c r="B366" s="3" t="s">
        <v>1210</v>
      </c>
      <c r="C366" s="3" t="s">
        <v>1211</v>
      </c>
      <c r="D366" s="3" t="s">
        <v>1212</v>
      </c>
      <c r="E366" t="s">
        <v>10</v>
      </c>
      <c r="F366">
        <v>7</v>
      </c>
      <c r="G366" t="s">
        <v>11</v>
      </c>
    </row>
    <row r="367" spans="1:7">
      <c r="A367" s="3">
        <v>3</v>
      </c>
      <c r="B367" s="3" t="s">
        <v>1213</v>
      </c>
      <c r="C367" s="3" t="s">
        <v>1214</v>
      </c>
      <c r="D367" s="3" t="s">
        <v>326</v>
      </c>
      <c r="E367" t="s">
        <v>24</v>
      </c>
      <c r="F367">
        <v>12</v>
      </c>
      <c r="G367" t="s">
        <v>25</v>
      </c>
    </row>
    <row r="368" spans="1:7">
      <c r="A368" s="3">
        <v>3</v>
      </c>
      <c r="B368" s="3" t="s">
        <v>1215</v>
      </c>
      <c r="C368" s="3" t="s">
        <v>1216</v>
      </c>
      <c r="D368" s="3" t="s">
        <v>327</v>
      </c>
      <c r="E368" t="s">
        <v>12</v>
      </c>
      <c r="F368">
        <v>10</v>
      </c>
      <c r="G368" t="s">
        <v>13</v>
      </c>
    </row>
    <row r="369" spans="1:7">
      <c r="A369" s="3">
        <v>3</v>
      </c>
      <c r="B369" s="3" t="s">
        <v>1217</v>
      </c>
      <c r="C369" s="3" t="s">
        <v>1218</v>
      </c>
      <c r="D369" s="3" t="s">
        <v>328</v>
      </c>
      <c r="E369" t="s">
        <v>12</v>
      </c>
      <c r="F369">
        <v>10</v>
      </c>
      <c r="G369" t="s">
        <v>13</v>
      </c>
    </row>
    <row r="370" spans="1:7">
      <c r="A370" s="3">
        <v>3</v>
      </c>
      <c r="B370" s="3" t="s">
        <v>1219</v>
      </c>
      <c r="C370" s="3" t="s">
        <v>1220</v>
      </c>
      <c r="D370" s="3" t="s">
        <v>329</v>
      </c>
      <c r="E370" t="s">
        <v>12</v>
      </c>
      <c r="F370">
        <v>10</v>
      </c>
      <c r="G370" t="s">
        <v>13</v>
      </c>
    </row>
    <row r="371" spans="1:7">
      <c r="A371" s="3">
        <v>3</v>
      </c>
      <c r="B371" s="3" t="s">
        <v>1221</v>
      </c>
      <c r="C371" s="3" t="s">
        <v>1222</v>
      </c>
      <c r="D371" s="3" t="s">
        <v>330</v>
      </c>
      <c r="E371" t="s">
        <v>12</v>
      </c>
      <c r="F371">
        <v>10</v>
      </c>
      <c r="G371" t="s">
        <v>13</v>
      </c>
    </row>
    <row r="372" spans="1:7">
      <c r="A372" s="3">
        <v>3</v>
      </c>
      <c r="B372" s="3" t="s">
        <v>1223</v>
      </c>
      <c r="C372" s="3" t="s">
        <v>1224</v>
      </c>
      <c r="D372" s="3" t="s">
        <v>331</v>
      </c>
      <c r="E372" t="s">
        <v>20</v>
      </c>
      <c r="F372">
        <v>9</v>
      </c>
      <c r="G372" t="s">
        <v>21</v>
      </c>
    </row>
    <row r="373" spans="1:7">
      <c r="A373" s="3">
        <v>3</v>
      </c>
      <c r="B373" s="3" t="s">
        <v>1225</v>
      </c>
      <c r="C373" s="3" t="s">
        <v>1226</v>
      </c>
      <c r="D373" s="3" t="s">
        <v>332</v>
      </c>
      <c r="E373" t="s">
        <v>24</v>
      </c>
      <c r="F373">
        <v>12</v>
      </c>
      <c r="G373" t="s">
        <v>25</v>
      </c>
    </row>
    <row r="374" spans="1:7">
      <c r="A374" s="3">
        <v>3</v>
      </c>
      <c r="B374" s="3" t="s">
        <v>1227</v>
      </c>
      <c r="C374" s="3" t="s">
        <v>1228</v>
      </c>
      <c r="D374" s="3" t="s">
        <v>383</v>
      </c>
      <c r="E374" t="s">
        <v>12</v>
      </c>
      <c r="F374">
        <v>10</v>
      </c>
      <c r="G374" t="s">
        <v>13</v>
      </c>
    </row>
    <row r="375" spans="1:7">
      <c r="A375" s="3">
        <v>3</v>
      </c>
      <c r="B375" s="3" t="s">
        <v>1229</v>
      </c>
      <c r="C375" s="3" t="s">
        <v>1230</v>
      </c>
      <c r="D375" s="3" t="s">
        <v>333</v>
      </c>
      <c r="E375" t="s">
        <v>12</v>
      </c>
      <c r="F375">
        <v>10</v>
      </c>
      <c r="G375" t="s">
        <v>13</v>
      </c>
    </row>
    <row r="376" spans="1:7">
      <c r="A376" s="3">
        <v>3</v>
      </c>
      <c r="B376" s="3" t="s">
        <v>1231</v>
      </c>
      <c r="C376" s="3" t="s">
        <v>1232</v>
      </c>
      <c r="D376" s="3" t="s">
        <v>334</v>
      </c>
      <c r="E376" t="s">
        <v>24</v>
      </c>
      <c r="F376">
        <v>12</v>
      </c>
      <c r="G376" t="s">
        <v>25</v>
      </c>
    </row>
    <row r="377" spans="1:7">
      <c r="A377" s="3">
        <v>3</v>
      </c>
      <c r="B377" s="3" t="s">
        <v>1233</v>
      </c>
      <c r="C377" s="3" t="s">
        <v>1234</v>
      </c>
      <c r="D377" s="3" t="s">
        <v>335</v>
      </c>
      <c r="E377" t="s">
        <v>12</v>
      </c>
      <c r="F377">
        <v>10</v>
      </c>
      <c r="G377" t="s">
        <v>13</v>
      </c>
    </row>
    <row r="378" spans="1:7">
      <c r="A378" s="3">
        <v>3</v>
      </c>
      <c r="B378" s="3" t="s">
        <v>1235</v>
      </c>
      <c r="C378" s="3" t="s">
        <v>1236</v>
      </c>
      <c r="D378" s="3" t="s">
        <v>336</v>
      </c>
      <c r="E378" t="s">
        <v>12</v>
      </c>
      <c r="F378">
        <v>10</v>
      </c>
      <c r="G378" t="s">
        <v>13</v>
      </c>
    </row>
    <row r="379" spans="1:7">
      <c r="A379" s="3">
        <v>3</v>
      </c>
      <c r="B379" s="3" t="s">
        <v>1237</v>
      </c>
      <c r="C379" s="3" t="s">
        <v>1238</v>
      </c>
      <c r="D379" s="3" t="s">
        <v>337</v>
      </c>
      <c r="E379" t="s">
        <v>12</v>
      </c>
      <c r="F379">
        <v>10</v>
      </c>
      <c r="G379" t="s">
        <v>13</v>
      </c>
    </row>
    <row r="380" spans="1:7">
      <c r="A380" s="3">
        <v>3</v>
      </c>
      <c r="B380" s="3" t="s">
        <v>1239</v>
      </c>
      <c r="C380" s="3" t="s">
        <v>1240</v>
      </c>
      <c r="D380" s="3" t="s">
        <v>339</v>
      </c>
      <c r="E380" t="s">
        <v>12</v>
      </c>
      <c r="F380">
        <v>10</v>
      </c>
      <c r="G380" t="s">
        <v>13</v>
      </c>
    </row>
    <row r="381" spans="1:7">
      <c r="A381" s="3">
        <v>3</v>
      </c>
      <c r="B381" s="3" t="s">
        <v>1241</v>
      </c>
      <c r="C381" s="3" t="s">
        <v>1242</v>
      </c>
      <c r="D381" s="3" t="s">
        <v>323</v>
      </c>
      <c r="E381" t="s">
        <v>24</v>
      </c>
      <c r="F381">
        <v>12</v>
      </c>
      <c r="G381" t="s">
        <v>25</v>
      </c>
    </row>
    <row r="382" spans="1:7">
      <c r="A382" s="3">
        <v>4</v>
      </c>
      <c r="B382" s="3" t="s">
        <v>1125</v>
      </c>
      <c r="C382" s="3" t="s">
        <v>1126</v>
      </c>
      <c r="D382" s="3" t="s">
        <v>340</v>
      </c>
      <c r="E382" t="s">
        <v>12</v>
      </c>
      <c r="F382">
        <v>10</v>
      </c>
      <c r="G382" t="s">
        <v>13</v>
      </c>
    </row>
    <row r="383" spans="1:7">
      <c r="A383" s="3">
        <v>4</v>
      </c>
      <c r="B383" s="3" t="s">
        <v>1127</v>
      </c>
      <c r="C383" s="3" t="s">
        <v>1128</v>
      </c>
      <c r="D383" s="3" t="s">
        <v>341</v>
      </c>
      <c r="E383" t="s">
        <v>20</v>
      </c>
      <c r="F383">
        <v>9</v>
      </c>
      <c r="G383" t="s">
        <v>21</v>
      </c>
    </row>
    <row r="384" spans="1:7">
      <c r="A384" s="3">
        <v>4</v>
      </c>
      <c r="B384" s="3" t="s">
        <v>1129</v>
      </c>
      <c r="C384" s="3" t="s">
        <v>1130</v>
      </c>
      <c r="D384" s="3" t="s">
        <v>342</v>
      </c>
      <c r="E384" t="s">
        <v>22</v>
      </c>
      <c r="F384">
        <v>11</v>
      </c>
      <c r="G384" t="s">
        <v>23</v>
      </c>
    </row>
    <row r="385" spans="1:7">
      <c r="A385" s="3">
        <v>4</v>
      </c>
      <c r="B385" s="3" t="s">
        <v>1131</v>
      </c>
      <c r="C385" s="3" t="s">
        <v>1132</v>
      </c>
      <c r="D385" s="3" t="s">
        <v>343</v>
      </c>
      <c r="E385" t="s">
        <v>12</v>
      </c>
      <c r="F385">
        <v>10</v>
      </c>
      <c r="G385" t="s">
        <v>13</v>
      </c>
    </row>
    <row r="386" spans="1:7">
      <c r="A386" s="3">
        <v>4</v>
      </c>
      <c r="B386" s="3" t="s">
        <v>1133</v>
      </c>
      <c r="C386" s="3" t="s">
        <v>1134</v>
      </c>
      <c r="D386" s="3" t="s">
        <v>344</v>
      </c>
      <c r="E386" t="s">
        <v>22</v>
      </c>
      <c r="F386">
        <v>11</v>
      </c>
      <c r="G386" t="s">
        <v>23</v>
      </c>
    </row>
    <row r="387" spans="1:7">
      <c r="A387" s="3">
        <v>4</v>
      </c>
      <c r="B387" s="3" t="s">
        <v>1135</v>
      </c>
      <c r="C387" s="3" t="s">
        <v>1136</v>
      </c>
      <c r="D387" s="3" t="s">
        <v>345</v>
      </c>
      <c r="E387" t="s">
        <v>12</v>
      </c>
      <c r="F387">
        <v>10</v>
      </c>
      <c r="G387" t="s">
        <v>13</v>
      </c>
    </row>
    <row r="388" spans="1:7">
      <c r="A388" s="3">
        <v>4</v>
      </c>
      <c r="B388" s="3" t="s">
        <v>1137</v>
      </c>
      <c r="C388" s="3" t="s">
        <v>1138</v>
      </c>
      <c r="D388" s="3" t="s">
        <v>346</v>
      </c>
      <c r="E388" t="s">
        <v>10</v>
      </c>
      <c r="F388">
        <v>7</v>
      </c>
      <c r="G388" t="s">
        <v>11</v>
      </c>
    </row>
    <row r="389" spans="1:7">
      <c r="A389" s="3">
        <v>4</v>
      </c>
      <c r="B389" s="3" t="s">
        <v>1139</v>
      </c>
      <c r="C389" s="3" t="s">
        <v>1140</v>
      </c>
      <c r="D389" s="3" t="s">
        <v>347</v>
      </c>
      <c r="E389" t="s">
        <v>12</v>
      </c>
      <c r="F389">
        <v>10</v>
      </c>
      <c r="G389" t="s">
        <v>13</v>
      </c>
    </row>
    <row r="390" spans="1:7">
      <c r="A390" s="3">
        <v>4</v>
      </c>
      <c r="B390" s="3" t="s">
        <v>1141</v>
      </c>
      <c r="C390" s="3" t="s">
        <v>1142</v>
      </c>
      <c r="D390" s="3" t="s">
        <v>348</v>
      </c>
      <c r="E390" t="s">
        <v>20</v>
      </c>
      <c r="F390">
        <v>9</v>
      </c>
      <c r="G390" t="s">
        <v>21</v>
      </c>
    </row>
    <row r="391" spans="1:7">
      <c r="A391" s="3">
        <v>4</v>
      </c>
      <c r="B391" s="3" t="s">
        <v>1143</v>
      </c>
      <c r="C391" s="3" t="s">
        <v>1144</v>
      </c>
      <c r="D391" s="3" t="s">
        <v>349</v>
      </c>
      <c r="E391" t="s">
        <v>12</v>
      </c>
      <c r="F391">
        <v>10</v>
      </c>
      <c r="G391" t="s">
        <v>13</v>
      </c>
    </row>
    <row r="392" spans="1:7">
      <c r="A392" s="3">
        <v>4</v>
      </c>
      <c r="B392" s="3" t="s">
        <v>1145</v>
      </c>
      <c r="C392" s="3" t="s">
        <v>1146</v>
      </c>
      <c r="D392" s="3" t="s">
        <v>350</v>
      </c>
      <c r="E392" t="s">
        <v>12</v>
      </c>
      <c r="F392">
        <v>10</v>
      </c>
      <c r="G392" t="s">
        <v>13</v>
      </c>
    </row>
    <row r="393" spans="1:7">
      <c r="A393" s="3">
        <v>4</v>
      </c>
      <c r="B393" s="3" t="s">
        <v>1147</v>
      </c>
      <c r="C393" s="3" t="s">
        <v>1148</v>
      </c>
      <c r="D393" s="3" t="s">
        <v>351</v>
      </c>
      <c r="E393" t="s">
        <v>20</v>
      </c>
      <c r="F393">
        <v>9</v>
      </c>
      <c r="G393" t="s">
        <v>21</v>
      </c>
    </row>
    <row r="394" spans="1:7">
      <c r="A394" s="3">
        <v>4</v>
      </c>
      <c r="B394" s="3" t="s">
        <v>1149</v>
      </c>
      <c r="C394" s="3" t="s">
        <v>1150</v>
      </c>
      <c r="D394" s="3" t="s">
        <v>352</v>
      </c>
      <c r="E394" t="s">
        <v>22</v>
      </c>
      <c r="F394">
        <v>11</v>
      </c>
      <c r="G394" t="s">
        <v>23</v>
      </c>
    </row>
    <row r="395" spans="1:7">
      <c r="A395" s="3">
        <v>4</v>
      </c>
      <c r="B395" s="3" t="s">
        <v>1151</v>
      </c>
      <c r="C395" s="3" t="s">
        <v>1152</v>
      </c>
      <c r="D395" s="3" t="s">
        <v>353</v>
      </c>
      <c r="E395" t="s">
        <v>22</v>
      </c>
      <c r="F395">
        <v>11</v>
      </c>
      <c r="G395" t="s">
        <v>23</v>
      </c>
    </row>
    <row r="396" spans="1:7">
      <c r="A396" s="3">
        <v>4</v>
      </c>
      <c r="B396" s="3" t="s">
        <v>1153</v>
      </c>
      <c r="C396" s="3" t="s">
        <v>1154</v>
      </c>
      <c r="D396" s="3" t="s">
        <v>354</v>
      </c>
      <c r="E396" t="s">
        <v>22</v>
      </c>
      <c r="F396">
        <v>11</v>
      </c>
      <c r="G396" t="s">
        <v>23</v>
      </c>
    </row>
    <row r="397" spans="1:7">
      <c r="A397" s="3">
        <v>4</v>
      </c>
      <c r="B397" s="3" t="s">
        <v>1155</v>
      </c>
      <c r="C397" s="3" t="s">
        <v>1156</v>
      </c>
      <c r="D397" s="3" t="s">
        <v>355</v>
      </c>
      <c r="E397" t="s">
        <v>24</v>
      </c>
      <c r="F397">
        <v>12</v>
      </c>
      <c r="G397" t="s">
        <v>25</v>
      </c>
    </row>
    <row r="398" spans="1:7">
      <c r="A398" s="3">
        <v>4</v>
      </c>
      <c r="B398" s="3" t="s">
        <v>1157</v>
      </c>
      <c r="C398" s="3" t="s">
        <v>1158</v>
      </c>
      <c r="D398" s="3" t="s">
        <v>356</v>
      </c>
      <c r="E398" t="s">
        <v>12</v>
      </c>
      <c r="F398">
        <v>10</v>
      </c>
      <c r="G398" t="s">
        <v>13</v>
      </c>
    </row>
    <row r="399" spans="1:7">
      <c r="A399" s="3">
        <v>4</v>
      </c>
      <c r="B399" s="3" t="s">
        <v>1159</v>
      </c>
      <c r="C399" s="3" t="s">
        <v>1160</v>
      </c>
      <c r="D399" s="3" t="s">
        <v>357</v>
      </c>
      <c r="E399" t="s">
        <v>22</v>
      </c>
      <c r="F399">
        <v>11</v>
      </c>
      <c r="G399" t="s">
        <v>23</v>
      </c>
    </row>
    <row r="400" spans="1:7">
      <c r="A400" s="3">
        <v>4</v>
      </c>
      <c r="B400" s="3" t="s">
        <v>1161</v>
      </c>
      <c r="C400" s="3" t="s">
        <v>1162</v>
      </c>
      <c r="D400" s="3" t="s">
        <v>358</v>
      </c>
      <c r="E400" t="s">
        <v>12</v>
      </c>
      <c r="F400">
        <v>10</v>
      </c>
      <c r="G400" t="s">
        <v>13</v>
      </c>
    </row>
    <row r="401" spans="1:7">
      <c r="A401" s="3">
        <v>4</v>
      </c>
      <c r="B401" s="3" t="s">
        <v>1163</v>
      </c>
      <c r="C401" s="3" t="s">
        <v>1164</v>
      </c>
      <c r="D401" s="3" t="s">
        <v>359</v>
      </c>
      <c r="E401" t="s">
        <v>12</v>
      </c>
      <c r="F401">
        <v>10</v>
      </c>
      <c r="G401" t="s">
        <v>13</v>
      </c>
    </row>
    <row r="402" spans="1:7">
      <c r="A402" s="3">
        <v>4</v>
      </c>
      <c r="B402" s="3" t="s">
        <v>1165</v>
      </c>
      <c r="C402" s="3" t="s">
        <v>1166</v>
      </c>
      <c r="D402" s="3" t="s">
        <v>360</v>
      </c>
      <c r="E402" t="s">
        <v>12</v>
      </c>
      <c r="F402">
        <v>10</v>
      </c>
      <c r="G402" t="s">
        <v>13</v>
      </c>
    </row>
    <row r="403" spans="1:7">
      <c r="A403" s="3">
        <v>4</v>
      </c>
      <c r="B403" s="3" t="s">
        <v>1167</v>
      </c>
      <c r="C403" s="3" t="s">
        <v>1168</v>
      </c>
      <c r="D403" s="3" t="s">
        <v>384</v>
      </c>
      <c r="E403" t="s">
        <v>22</v>
      </c>
      <c r="F403">
        <v>11</v>
      </c>
      <c r="G403" t="s">
        <v>23</v>
      </c>
    </row>
    <row r="404" spans="1:7">
      <c r="A404" s="3">
        <v>4</v>
      </c>
      <c r="B404" s="3" t="s">
        <v>1169</v>
      </c>
      <c r="C404" s="3" t="s">
        <v>1170</v>
      </c>
      <c r="D404" s="3" t="s">
        <v>361</v>
      </c>
      <c r="E404" t="s">
        <v>12</v>
      </c>
      <c r="F404">
        <v>10</v>
      </c>
      <c r="G404" t="s">
        <v>13</v>
      </c>
    </row>
    <row r="405" spans="1:7">
      <c r="A405" s="3">
        <v>4</v>
      </c>
      <c r="B405" s="3" t="s">
        <v>1171</v>
      </c>
      <c r="C405" s="3" t="s">
        <v>1172</v>
      </c>
      <c r="D405" s="3" t="s">
        <v>362</v>
      </c>
      <c r="E405" t="s">
        <v>20</v>
      </c>
      <c r="F405">
        <v>9</v>
      </c>
      <c r="G405" t="s">
        <v>21</v>
      </c>
    </row>
    <row r="406" spans="1:7">
      <c r="A406" s="3">
        <v>4</v>
      </c>
      <c r="B406" s="3" t="s">
        <v>1173</v>
      </c>
      <c r="C406" s="3" t="s">
        <v>1174</v>
      </c>
      <c r="D406" s="3" t="s">
        <v>363</v>
      </c>
      <c r="E406" t="s">
        <v>22</v>
      </c>
      <c r="F406">
        <v>11</v>
      </c>
      <c r="G406" t="s">
        <v>23</v>
      </c>
    </row>
    <row r="407" spans="1:7">
      <c r="A407" s="3">
        <v>4</v>
      </c>
      <c r="B407" s="3" t="s">
        <v>1175</v>
      </c>
      <c r="C407" s="3" t="s">
        <v>1176</v>
      </c>
      <c r="D407" s="3" t="s">
        <v>364</v>
      </c>
      <c r="E407" t="s">
        <v>24</v>
      </c>
      <c r="F407">
        <v>12</v>
      </c>
      <c r="G407" t="s">
        <v>25</v>
      </c>
    </row>
    <row r="408" spans="1:7">
      <c r="A408" s="4"/>
      <c r="B408" s="4"/>
      <c r="C408" s="4"/>
      <c r="D408" s="4"/>
    </row>
  </sheetData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539"/>
  <sheetViews>
    <sheetView workbookViewId="0"/>
  </sheetViews>
  <sheetFormatPr baseColWidth="10" defaultColWidth="8.83203125" defaultRowHeight="13" x14ac:dyDescent="0"/>
  <cols>
    <col min="1" max="1" width="13.83203125" customWidth="1"/>
    <col min="2" max="2" width="13.5" customWidth="1"/>
    <col min="3" max="3" width="10.6640625" customWidth="1"/>
    <col min="4" max="4" width="11.1640625" customWidth="1"/>
    <col min="5" max="5" width="16.33203125" customWidth="1"/>
    <col min="6" max="6" width="8.83203125" customWidth="1"/>
    <col min="8" max="8" width="9.1640625" style="58" bestFit="1" customWidth="1"/>
    <col min="9" max="9" width="8.83203125" style="58"/>
    <col min="10" max="10" width="10.5" style="53" customWidth="1"/>
    <col min="11" max="11" width="8.6640625" style="1" customWidth="1"/>
    <col min="13" max="13" width="12.33203125" style="59" bestFit="1" customWidth="1"/>
    <col min="14" max="14" width="12.83203125" style="59" bestFit="1" customWidth="1"/>
    <col min="24" max="24" width="9.5" style="59" bestFit="1" customWidth="1"/>
    <col min="25" max="25" width="8.83203125" style="59"/>
    <col min="30" max="30" width="9.1640625" bestFit="1" customWidth="1"/>
    <col min="31" max="31" width="12.83203125" style="55" customWidth="1"/>
    <col min="32" max="32" width="12.83203125" style="52" customWidth="1"/>
    <col min="34" max="34" width="13.6640625" style="57" customWidth="1"/>
    <col min="35" max="35" width="14.33203125" style="61" customWidth="1"/>
    <col min="37" max="37" width="12.1640625" style="62" customWidth="1"/>
    <col min="38" max="38" width="13" style="55" customWidth="1"/>
    <col min="40" max="41" width="12.83203125" style="59" customWidth="1"/>
    <col min="43" max="43" width="15.6640625" style="55" customWidth="1"/>
    <col min="44" max="44" width="14" style="42" customWidth="1"/>
    <col min="46" max="46" width="10.6640625" style="63" customWidth="1"/>
    <col min="47" max="49" width="9.5" style="63" customWidth="1"/>
    <col min="50" max="53" width="12.83203125" style="55" customWidth="1"/>
    <col min="54" max="54" width="12.1640625" bestFit="1" customWidth="1"/>
    <col min="58" max="59" width="12.83203125" style="55" customWidth="1"/>
    <col min="60" max="60" width="13.6640625" style="64" customWidth="1"/>
    <col min="61" max="61" width="10.6640625" style="64" customWidth="1"/>
    <col min="62" max="62" width="11.33203125" style="57" customWidth="1"/>
    <col min="64" max="64" width="13.1640625" bestFit="1" customWidth="1"/>
    <col min="67" max="67" width="9.1640625" style="55" customWidth="1"/>
    <col min="68" max="68" width="11" bestFit="1" customWidth="1"/>
    <col min="72" max="72" width="10.33203125" style="55" customWidth="1"/>
    <col min="74" max="74" width="11.6640625" style="57" customWidth="1"/>
    <col min="75" max="75" width="8.83203125" style="57"/>
    <col min="79" max="79" width="8.83203125" style="62"/>
    <col min="80" max="80" width="9.5" style="55" customWidth="1"/>
  </cols>
  <sheetData>
    <row r="1" spans="1:80" ht="48">
      <c r="A1" s="6" t="s">
        <v>1244</v>
      </c>
      <c r="B1" s="6" t="s">
        <v>1245</v>
      </c>
      <c r="C1" s="6" t="s">
        <v>1246</v>
      </c>
      <c r="D1" s="6" t="s">
        <v>1247</v>
      </c>
      <c r="E1" t="s">
        <v>1243</v>
      </c>
      <c r="F1" t="s">
        <v>0</v>
      </c>
      <c r="G1" t="s">
        <v>1</v>
      </c>
      <c r="H1" s="7" t="s">
        <v>1336</v>
      </c>
      <c r="I1" s="7" t="s">
        <v>1337</v>
      </c>
      <c r="J1" s="8" t="s">
        <v>1338</v>
      </c>
      <c r="K1" s="9" t="s">
        <v>1339</v>
      </c>
      <c r="M1" s="10" t="s">
        <v>1340</v>
      </c>
      <c r="N1" s="10" t="s">
        <v>1341</v>
      </c>
      <c r="P1" s="10" t="s">
        <v>1342</v>
      </c>
      <c r="Q1" s="10" t="s">
        <v>1343</v>
      </c>
      <c r="S1" s="7" t="s">
        <v>1344</v>
      </c>
      <c r="T1" s="7" t="s">
        <v>1345</v>
      </c>
      <c r="X1" s="10" t="s">
        <v>1346</v>
      </c>
      <c r="Y1" s="11" t="s">
        <v>1347</v>
      </c>
      <c r="AA1" s="81" t="s">
        <v>1348</v>
      </c>
      <c r="AB1" s="82" t="s">
        <v>1349</v>
      </c>
      <c r="AE1" s="12" t="s">
        <v>1350</v>
      </c>
      <c r="AF1" s="12" t="s">
        <v>1351</v>
      </c>
      <c r="AH1" s="13" t="s">
        <v>1352</v>
      </c>
      <c r="AI1" s="14" t="s">
        <v>1353</v>
      </c>
      <c r="AK1" s="15" t="s">
        <v>1354</v>
      </c>
      <c r="AL1" s="15" t="s">
        <v>1355</v>
      </c>
      <c r="AN1" s="16" t="s">
        <v>1356</v>
      </c>
      <c r="AO1" s="17" t="s">
        <v>1357</v>
      </c>
      <c r="AQ1" s="83" t="s">
        <v>1358</v>
      </c>
      <c r="AR1" s="18" t="s">
        <v>1359</v>
      </c>
      <c r="AT1" s="19" t="s">
        <v>1360</v>
      </c>
      <c r="AU1" s="19" t="s">
        <v>1361</v>
      </c>
      <c r="AV1" s="19" t="s">
        <v>1362</v>
      </c>
      <c r="AW1" s="19" t="s">
        <v>1363</v>
      </c>
      <c r="AX1" s="12" t="s">
        <v>1350</v>
      </c>
      <c r="AY1" s="12" t="s">
        <v>1364</v>
      </c>
      <c r="AZ1" s="12" t="s">
        <v>1365</v>
      </c>
      <c r="BA1" s="12" t="s">
        <v>1366</v>
      </c>
      <c r="BB1" s="20" t="s">
        <v>1367</v>
      </c>
      <c r="BC1" s="20" t="s">
        <v>1368</v>
      </c>
      <c r="BD1" s="20" t="s">
        <v>1369</v>
      </c>
      <c r="BE1" s="20" t="s">
        <v>1370</v>
      </c>
      <c r="BF1" s="12" t="s">
        <v>1371</v>
      </c>
      <c r="BG1" s="12" t="s">
        <v>1372</v>
      </c>
      <c r="BH1" s="21" t="s">
        <v>1373</v>
      </c>
      <c r="BI1" s="22" t="s">
        <v>1374</v>
      </c>
      <c r="BJ1" s="23" t="s">
        <v>1375</v>
      </c>
      <c r="BK1" t="s">
        <v>1376</v>
      </c>
      <c r="BO1" s="23" t="s">
        <v>1377</v>
      </c>
      <c r="BP1" t="s">
        <v>1378</v>
      </c>
      <c r="BT1" s="23" t="s">
        <v>1379</v>
      </c>
      <c r="BU1" t="s">
        <v>1380</v>
      </c>
      <c r="BV1" s="24" t="s">
        <v>1381</v>
      </c>
      <c r="BW1" s="25" t="s">
        <v>1382</v>
      </c>
      <c r="CA1" s="15" t="s">
        <v>1383</v>
      </c>
      <c r="CB1" s="26" t="s">
        <v>1384</v>
      </c>
    </row>
    <row r="2" spans="1:80" ht="12">
      <c r="A2" s="27">
        <v>1</v>
      </c>
      <c r="B2" s="27" t="s">
        <v>386</v>
      </c>
      <c r="C2" s="27" t="s">
        <v>385</v>
      </c>
      <c r="D2" s="27" t="s">
        <v>27</v>
      </c>
      <c r="E2" t="s">
        <v>2</v>
      </c>
      <c r="F2">
        <v>1</v>
      </c>
      <c r="G2" t="s">
        <v>3</v>
      </c>
      <c r="H2" s="28">
        <v>7375</v>
      </c>
      <c r="I2" s="28">
        <v>7181</v>
      </c>
      <c r="J2" s="29">
        <v>147</v>
      </c>
      <c r="K2" s="1">
        <v>50</v>
      </c>
      <c r="M2" s="30">
        <v>2707</v>
      </c>
      <c r="N2" s="30">
        <v>1970</v>
      </c>
      <c r="P2" s="31">
        <f>H2-M2</f>
        <v>4668</v>
      </c>
      <c r="Q2" s="31">
        <f>I2-N2</f>
        <v>5211</v>
      </c>
      <c r="S2" s="31">
        <v>42</v>
      </c>
      <c r="T2" s="28">
        <v>20</v>
      </c>
      <c r="X2" s="30">
        <v>205</v>
      </c>
      <c r="Y2" s="32">
        <v>138</v>
      </c>
      <c r="AA2" s="33">
        <v>5799</v>
      </c>
      <c r="AB2" s="34">
        <v>6075</v>
      </c>
      <c r="AE2" s="35">
        <v>1036</v>
      </c>
      <c r="AF2" s="1">
        <v>887</v>
      </c>
      <c r="AH2" s="36">
        <v>1817</v>
      </c>
      <c r="AI2" s="37">
        <v>1488</v>
      </c>
      <c r="AK2" s="38">
        <v>582</v>
      </c>
      <c r="AL2" s="39">
        <v>565</v>
      </c>
      <c r="AN2" s="40">
        <v>173</v>
      </c>
      <c r="AO2" s="41">
        <v>176</v>
      </c>
      <c r="AQ2" s="35">
        <v>1067</v>
      </c>
      <c r="AR2" s="42">
        <v>757</v>
      </c>
      <c r="AT2" s="43">
        <v>160000</v>
      </c>
      <c r="AU2" s="43">
        <v>121000</v>
      </c>
      <c r="AV2" s="43">
        <v>25100</v>
      </c>
      <c r="AW2" s="43">
        <v>127000</v>
      </c>
      <c r="AX2" s="35">
        <v>1036</v>
      </c>
      <c r="AY2" s="35">
        <f>BF2+BG2</f>
        <v>3605</v>
      </c>
      <c r="AZ2" s="35">
        <v>580</v>
      </c>
      <c r="BA2" s="35">
        <f>AX2+AY2+AZ2</f>
        <v>5221</v>
      </c>
      <c r="BB2" s="44">
        <f>AT2*AX2</f>
        <v>165760000</v>
      </c>
      <c r="BC2" s="44">
        <f>AU2*AY2</f>
        <v>436205000</v>
      </c>
      <c r="BD2" s="44">
        <f>AV2*AZ2</f>
        <v>14558000</v>
      </c>
      <c r="BE2" s="44">
        <f>BB2+BC2+BD2</f>
        <v>616523000</v>
      </c>
      <c r="BF2" s="35">
        <v>360</v>
      </c>
      <c r="BG2" s="35">
        <v>3245</v>
      </c>
      <c r="BH2" s="45">
        <v>0</v>
      </c>
      <c r="BI2" s="46">
        <v>0</v>
      </c>
      <c r="BJ2" s="27">
        <v>118912</v>
      </c>
      <c r="BK2">
        <v>98187</v>
      </c>
      <c r="BO2" s="47">
        <v>1382.5840000000003</v>
      </c>
      <c r="BP2" s="31">
        <v>1359.8050000000001</v>
      </c>
      <c r="BT2" s="48">
        <v>4385</v>
      </c>
      <c r="BU2">
        <v>4338</v>
      </c>
      <c r="BV2" s="49">
        <v>2465</v>
      </c>
      <c r="BW2" s="50">
        <v>1677</v>
      </c>
      <c r="CA2" s="38">
        <v>4090</v>
      </c>
      <c r="CB2" s="51">
        <v>3467</v>
      </c>
    </row>
    <row r="3" spans="1:80" ht="12">
      <c r="A3" s="27">
        <v>1</v>
      </c>
      <c r="B3" s="27" t="s">
        <v>388</v>
      </c>
      <c r="C3" s="27" t="s">
        <v>387</v>
      </c>
      <c r="D3" s="27" t="s">
        <v>365</v>
      </c>
      <c r="E3" t="s">
        <v>4</v>
      </c>
      <c r="F3">
        <v>3</v>
      </c>
      <c r="G3" t="s">
        <v>5</v>
      </c>
      <c r="H3" s="28">
        <v>185911</v>
      </c>
      <c r="I3" s="28">
        <v>163929</v>
      </c>
      <c r="J3" s="29">
        <v>477</v>
      </c>
      <c r="K3" s="1">
        <v>171</v>
      </c>
      <c r="M3" s="30">
        <v>57518</v>
      </c>
      <c r="N3" s="30">
        <v>18831</v>
      </c>
      <c r="P3" s="31">
        <f t="shared" ref="P3:Q66" si="0">H3-M3</f>
        <v>128393</v>
      </c>
      <c r="Q3" s="31">
        <f t="shared" si="0"/>
        <v>145098</v>
      </c>
      <c r="S3" s="31">
        <v>961</v>
      </c>
      <c r="T3" s="28">
        <v>933</v>
      </c>
      <c r="X3" s="30">
        <v>313</v>
      </c>
      <c r="Y3" s="32">
        <v>93</v>
      </c>
      <c r="AA3" s="33">
        <v>108386</v>
      </c>
      <c r="AB3" s="34">
        <v>139667</v>
      </c>
      <c r="AE3" s="35">
        <v>11421</v>
      </c>
      <c r="AF3" s="1">
        <v>6498</v>
      </c>
      <c r="AH3" s="36">
        <v>7131</v>
      </c>
      <c r="AI3" s="37">
        <v>9083</v>
      </c>
      <c r="AK3" s="38">
        <v>36024</v>
      </c>
      <c r="AL3" s="39">
        <v>42158</v>
      </c>
      <c r="AN3" s="40">
        <v>11425</v>
      </c>
      <c r="AO3" s="41">
        <v>9884</v>
      </c>
      <c r="AQ3" s="35">
        <v>3643</v>
      </c>
      <c r="AR3" s="42">
        <v>5074</v>
      </c>
      <c r="AT3" s="43">
        <v>13400</v>
      </c>
      <c r="AU3" s="43">
        <v>23000</v>
      </c>
      <c r="AV3" s="43">
        <v>11600</v>
      </c>
      <c r="AW3" s="43">
        <v>22500</v>
      </c>
      <c r="AX3" s="35">
        <v>11421</v>
      </c>
      <c r="AY3" s="35">
        <f t="shared" ref="AY3:AY66" si="1">BF3+BG3</f>
        <v>60098</v>
      </c>
      <c r="AZ3" s="35">
        <v>10995</v>
      </c>
      <c r="BA3" s="35">
        <f t="shared" ref="BA3:BA66" si="2">AX3+AY3+AZ3</f>
        <v>82514</v>
      </c>
      <c r="BB3" s="44">
        <f t="shared" ref="BB3:BD66" si="3">AT3*AX3</f>
        <v>153041400</v>
      </c>
      <c r="BC3" s="44">
        <f t="shared" si="3"/>
        <v>1382254000</v>
      </c>
      <c r="BD3" s="44">
        <f t="shared" si="3"/>
        <v>127542000</v>
      </c>
      <c r="BE3" s="44">
        <f t="shared" ref="BE3:BE66" si="4">BB3+BC3+BD3</f>
        <v>1662837400</v>
      </c>
      <c r="BF3" s="35">
        <v>15608</v>
      </c>
      <c r="BG3" s="35">
        <v>44490</v>
      </c>
      <c r="BH3" s="45">
        <v>0</v>
      </c>
      <c r="BI3" s="46">
        <v>1218</v>
      </c>
      <c r="BJ3" s="27">
        <v>182078</v>
      </c>
      <c r="BK3">
        <v>159318</v>
      </c>
      <c r="BO3" s="47">
        <v>30382.552</v>
      </c>
      <c r="BP3" s="31">
        <v>26705.337999999996</v>
      </c>
      <c r="BT3" s="48">
        <v>69681</v>
      </c>
      <c r="BU3">
        <v>67273</v>
      </c>
      <c r="BV3" s="49">
        <v>36283</v>
      </c>
      <c r="BW3" s="50">
        <v>8969</v>
      </c>
      <c r="CA3" s="38">
        <v>27606</v>
      </c>
      <c r="CB3" s="51">
        <v>11208</v>
      </c>
    </row>
    <row r="4" spans="1:80" ht="12">
      <c r="A4" s="27">
        <v>1</v>
      </c>
      <c r="B4" s="27" t="s">
        <v>390</v>
      </c>
      <c r="C4" s="27" t="s">
        <v>389</v>
      </c>
      <c r="D4" s="27" t="s">
        <v>28</v>
      </c>
      <c r="E4" t="s">
        <v>4</v>
      </c>
      <c r="F4">
        <v>3</v>
      </c>
      <c r="G4" t="s">
        <v>5</v>
      </c>
      <c r="H4" s="28">
        <v>356386</v>
      </c>
      <c r="I4" s="28">
        <v>314559</v>
      </c>
      <c r="J4" s="29">
        <v>1862</v>
      </c>
      <c r="K4" s="1">
        <v>1331</v>
      </c>
      <c r="M4" s="30">
        <v>138562</v>
      </c>
      <c r="N4" s="30">
        <v>96116</v>
      </c>
      <c r="P4" s="31">
        <f t="shared" si="0"/>
        <v>217824</v>
      </c>
      <c r="Q4" s="31">
        <f t="shared" si="0"/>
        <v>218443</v>
      </c>
      <c r="S4" s="31">
        <v>2890</v>
      </c>
      <c r="T4" s="28">
        <v>2464</v>
      </c>
      <c r="X4" s="30">
        <v>2246</v>
      </c>
      <c r="Y4" s="32">
        <v>1946</v>
      </c>
      <c r="AA4" s="33">
        <v>228553</v>
      </c>
      <c r="AB4" s="34">
        <v>232868</v>
      </c>
      <c r="AE4" s="35">
        <v>40290</v>
      </c>
      <c r="AF4" s="1">
        <v>27907</v>
      </c>
      <c r="AH4" s="36">
        <v>26362</v>
      </c>
      <c r="AI4" s="37">
        <v>26340</v>
      </c>
      <c r="AK4" s="38">
        <v>49952</v>
      </c>
      <c r="AL4" s="39">
        <v>42385</v>
      </c>
      <c r="AN4" s="40">
        <v>13477</v>
      </c>
      <c r="AO4" s="41">
        <v>9463</v>
      </c>
      <c r="AQ4" s="35">
        <v>10262</v>
      </c>
      <c r="AR4" s="42">
        <v>9998</v>
      </c>
      <c r="AT4" s="43">
        <v>31600</v>
      </c>
      <c r="AU4" s="43">
        <v>33900</v>
      </c>
      <c r="AV4" s="43">
        <v>16700</v>
      </c>
      <c r="AW4" s="43">
        <v>38800</v>
      </c>
      <c r="AX4" s="35">
        <v>40290</v>
      </c>
      <c r="AY4" s="35">
        <f t="shared" si="1"/>
        <v>123652</v>
      </c>
      <c r="AZ4" s="35">
        <v>22967</v>
      </c>
      <c r="BA4" s="35">
        <f t="shared" si="2"/>
        <v>186909</v>
      </c>
      <c r="BB4" s="44">
        <f t="shared" si="3"/>
        <v>1273164000</v>
      </c>
      <c r="BC4" s="44">
        <f t="shared" si="3"/>
        <v>4191802800</v>
      </c>
      <c r="BD4" s="44">
        <f t="shared" si="3"/>
        <v>383548900</v>
      </c>
      <c r="BE4" s="44">
        <f t="shared" si="4"/>
        <v>5848515700</v>
      </c>
      <c r="BF4" s="35">
        <v>30478</v>
      </c>
      <c r="BG4" s="35">
        <v>93174</v>
      </c>
      <c r="BH4" s="45">
        <v>240</v>
      </c>
      <c r="BI4" s="46">
        <v>2305</v>
      </c>
      <c r="BJ4" s="27">
        <v>131357</v>
      </c>
      <c r="BK4">
        <v>107100</v>
      </c>
      <c r="BO4" s="47">
        <v>38774.936999999998</v>
      </c>
      <c r="BP4" s="31">
        <v>32253.574999999997</v>
      </c>
      <c r="BT4" s="48">
        <v>135916</v>
      </c>
      <c r="BU4">
        <v>126944</v>
      </c>
      <c r="BV4" s="49">
        <v>94026</v>
      </c>
      <c r="BW4" s="50">
        <v>48150</v>
      </c>
      <c r="CA4" s="38">
        <v>101415</v>
      </c>
      <c r="CB4" s="51">
        <v>76468</v>
      </c>
    </row>
    <row r="5" spans="1:80" ht="12">
      <c r="A5" s="27">
        <v>1</v>
      </c>
      <c r="B5" s="27" t="s">
        <v>392</v>
      </c>
      <c r="C5" s="27" t="s">
        <v>391</v>
      </c>
      <c r="D5" s="27" t="s">
        <v>29</v>
      </c>
      <c r="E5" t="s">
        <v>4</v>
      </c>
      <c r="F5">
        <v>3</v>
      </c>
      <c r="G5" t="s">
        <v>5</v>
      </c>
      <c r="H5" s="28">
        <v>231997</v>
      </c>
      <c r="I5" s="28">
        <v>218310</v>
      </c>
      <c r="J5" s="29">
        <v>363</v>
      </c>
      <c r="K5" s="1">
        <v>203</v>
      </c>
      <c r="M5" s="30">
        <v>32667</v>
      </c>
      <c r="N5" s="30">
        <v>17784</v>
      </c>
      <c r="P5" s="31">
        <f t="shared" si="0"/>
        <v>199330</v>
      </c>
      <c r="Q5" s="31">
        <f t="shared" si="0"/>
        <v>200526</v>
      </c>
      <c r="S5" s="31">
        <v>1706</v>
      </c>
      <c r="T5" s="28">
        <v>1237</v>
      </c>
      <c r="X5" s="30">
        <v>356</v>
      </c>
      <c r="Y5" s="32">
        <v>197</v>
      </c>
      <c r="AA5" s="33">
        <v>189962</v>
      </c>
      <c r="AB5" s="34">
        <v>199510</v>
      </c>
      <c r="AE5" s="35">
        <v>16376</v>
      </c>
      <c r="AF5" s="1">
        <v>13196</v>
      </c>
      <c r="AH5" s="36">
        <v>13086</v>
      </c>
      <c r="AI5" s="37">
        <v>15557</v>
      </c>
      <c r="AK5" s="38">
        <v>28317</v>
      </c>
      <c r="AL5" s="39">
        <v>43183</v>
      </c>
      <c r="AN5" s="40">
        <v>10149</v>
      </c>
      <c r="AO5" s="41">
        <v>10343</v>
      </c>
      <c r="AQ5" s="35">
        <v>8376</v>
      </c>
      <c r="AR5" s="42">
        <v>10037</v>
      </c>
      <c r="AT5" s="43">
        <v>17400</v>
      </c>
      <c r="AU5" s="43">
        <v>27500</v>
      </c>
      <c r="AV5" s="43">
        <v>13500</v>
      </c>
      <c r="AW5" s="43">
        <v>27400</v>
      </c>
      <c r="AX5" s="35">
        <v>16376</v>
      </c>
      <c r="AY5" s="35">
        <f t="shared" si="1"/>
        <v>89910</v>
      </c>
      <c r="AZ5" s="35">
        <v>21839</v>
      </c>
      <c r="BA5" s="35">
        <f t="shared" si="2"/>
        <v>128125</v>
      </c>
      <c r="BB5" s="44">
        <f t="shared" si="3"/>
        <v>284942400</v>
      </c>
      <c r="BC5" s="44">
        <f t="shared" si="3"/>
        <v>2472525000</v>
      </c>
      <c r="BD5" s="44">
        <f t="shared" si="3"/>
        <v>294826500</v>
      </c>
      <c r="BE5" s="44">
        <f t="shared" si="4"/>
        <v>3052293900</v>
      </c>
      <c r="BF5" s="35">
        <v>23072</v>
      </c>
      <c r="BG5" s="35">
        <v>66838</v>
      </c>
      <c r="BH5" s="45">
        <v>40</v>
      </c>
      <c r="BI5" s="46">
        <v>1847</v>
      </c>
      <c r="BJ5" s="27">
        <v>149964</v>
      </c>
      <c r="BK5">
        <v>127906</v>
      </c>
      <c r="BO5" s="47">
        <v>22871.239999999998</v>
      </c>
      <c r="BP5" s="31">
        <v>20059.667000000001</v>
      </c>
      <c r="BT5" s="48">
        <v>92604</v>
      </c>
      <c r="BU5">
        <v>89451</v>
      </c>
      <c r="BV5" s="49">
        <v>26949</v>
      </c>
      <c r="BW5" s="50">
        <v>12165</v>
      </c>
      <c r="CA5" s="38">
        <v>35671</v>
      </c>
      <c r="CB5" s="51">
        <v>19136</v>
      </c>
    </row>
    <row r="6" spans="1:80" ht="12">
      <c r="A6" s="27">
        <v>1</v>
      </c>
      <c r="B6" s="27" t="s">
        <v>394</v>
      </c>
      <c r="C6" s="27" t="s">
        <v>393</v>
      </c>
      <c r="D6" s="27" t="s">
        <v>30</v>
      </c>
      <c r="E6" t="s">
        <v>6</v>
      </c>
      <c r="F6">
        <v>2</v>
      </c>
      <c r="G6" t="s">
        <v>7</v>
      </c>
      <c r="H6" s="28">
        <v>311215</v>
      </c>
      <c r="I6" s="28">
        <v>263463</v>
      </c>
      <c r="J6" s="29">
        <v>1762</v>
      </c>
      <c r="K6" s="1">
        <v>1250</v>
      </c>
      <c r="M6" s="30">
        <v>171558</v>
      </c>
      <c r="N6" s="30">
        <v>122708</v>
      </c>
      <c r="P6" s="31">
        <f t="shared" si="0"/>
        <v>139657</v>
      </c>
      <c r="Q6" s="31">
        <f t="shared" si="0"/>
        <v>140755</v>
      </c>
      <c r="S6" s="31">
        <v>1187</v>
      </c>
      <c r="T6" s="28">
        <v>1122</v>
      </c>
      <c r="X6" s="30">
        <v>1135</v>
      </c>
      <c r="Y6" s="32">
        <v>760</v>
      </c>
      <c r="AA6" s="33">
        <v>112880</v>
      </c>
      <c r="AB6" s="34">
        <v>119278</v>
      </c>
      <c r="AE6" s="35">
        <v>30004</v>
      </c>
      <c r="AF6" s="1">
        <v>17967</v>
      </c>
      <c r="AH6" s="36">
        <v>18217</v>
      </c>
      <c r="AI6" s="37">
        <v>17522</v>
      </c>
      <c r="AK6" s="38">
        <v>64647</v>
      </c>
      <c r="AL6" s="39">
        <v>47557</v>
      </c>
      <c r="AN6" s="40">
        <v>19929</v>
      </c>
      <c r="AO6" s="41">
        <v>12562</v>
      </c>
      <c r="AQ6" s="35">
        <v>6426</v>
      </c>
      <c r="AR6" s="42">
        <v>5841</v>
      </c>
      <c r="AT6" s="43">
        <v>17000</v>
      </c>
      <c r="AU6" s="43">
        <v>25400</v>
      </c>
      <c r="AV6" s="43">
        <v>12000</v>
      </c>
      <c r="AW6" s="43">
        <v>26700</v>
      </c>
      <c r="AX6" s="35">
        <v>30004</v>
      </c>
      <c r="AY6" s="35">
        <f t="shared" si="1"/>
        <v>109474</v>
      </c>
      <c r="AZ6" s="35">
        <v>18619</v>
      </c>
      <c r="BA6" s="35">
        <f t="shared" si="2"/>
        <v>158097</v>
      </c>
      <c r="BB6" s="44">
        <f t="shared" si="3"/>
        <v>510068000</v>
      </c>
      <c r="BC6" s="44">
        <f t="shared" si="3"/>
        <v>2780639600</v>
      </c>
      <c r="BD6" s="44">
        <f t="shared" si="3"/>
        <v>223428000</v>
      </c>
      <c r="BE6" s="44">
        <f t="shared" si="4"/>
        <v>3514135600</v>
      </c>
      <c r="BF6" s="35">
        <v>25702</v>
      </c>
      <c r="BG6" s="35">
        <v>83772</v>
      </c>
      <c r="BH6" s="45">
        <v>70</v>
      </c>
      <c r="BI6" s="46">
        <v>1471</v>
      </c>
      <c r="BJ6" s="27">
        <v>69509</v>
      </c>
      <c r="BK6">
        <v>55249</v>
      </c>
      <c r="BO6" s="47">
        <v>45614.755000000005</v>
      </c>
      <c r="BP6" s="31">
        <v>37120.644</v>
      </c>
      <c r="BT6" s="48">
        <v>110286</v>
      </c>
      <c r="BU6">
        <v>99991</v>
      </c>
      <c r="BV6" s="49">
        <v>100696</v>
      </c>
      <c r="BW6" s="50">
        <v>46564</v>
      </c>
      <c r="CA6" s="38">
        <v>76591</v>
      </c>
      <c r="CB6" s="51">
        <v>57937</v>
      </c>
    </row>
    <row r="7" spans="1:80" ht="12">
      <c r="A7" s="27">
        <v>1</v>
      </c>
      <c r="B7" s="27" t="s">
        <v>396</v>
      </c>
      <c r="C7" s="27" t="s">
        <v>395</v>
      </c>
      <c r="D7" s="27" t="s">
        <v>31</v>
      </c>
      <c r="E7" t="s">
        <v>4</v>
      </c>
      <c r="F7">
        <v>3</v>
      </c>
      <c r="G7" t="s">
        <v>5</v>
      </c>
      <c r="H7" s="28">
        <v>309392</v>
      </c>
      <c r="I7" s="28">
        <v>295526</v>
      </c>
      <c r="J7" s="29">
        <v>957</v>
      </c>
      <c r="K7" s="1">
        <v>756</v>
      </c>
      <c r="M7" s="30">
        <v>44780</v>
      </c>
      <c r="N7" s="30">
        <v>29548</v>
      </c>
      <c r="P7" s="31">
        <f t="shared" si="0"/>
        <v>264612</v>
      </c>
      <c r="Q7" s="31">
        <f t="shared" si="0"/>
        <v>265978</v>
      </c>
      <c r="S7" s="31">
        <v>2729</v>
      </c>
      <c r="T7" s="28">
        <v>2186</v>
      </c>
      <c r="X7" s="30">
        <v>961</v>
      </c>
      <c r="Y7" s="32">
        <v>638</v>
      </c>
      <c r="AA7" s="33">
        <v>260870</v>
      </c>
      <c r="AB7" s="34">
        <v>270666</v>
      </c>
      <c r="AE7" s="35">
        <v>26590</v>
      </c>
      <c r="AF7" s="1">
        <v>21422</v>
      </c>
      <c r="AH7" s="36">
        <v>22639</v>
      </c>
      <c r="AI7" s="37">
        <v>24516</v>
      </c>
      <c r="AK7" s="38">
        <v>30415</v>
      </c>
      <c r="AL7" s="39">
        <v>44431</v>
      </c>
      <c r="AN7" s="40">
        <v>9630</v>
      </c>
      <c r="AO7" s="41">
        <v>9866</v>
      </c>
      <c r="AQ7" s="35">
        <v>15449</v>
      </c>
      <c r="AR7" s="42">
        <v>15955</v>
      </c>
      <c r="AT7" s="43">
        <v>21900</v>
      </c>
      <c r="AU7" s="43">
        <v>34500</v>
      </c>
      <c r="AV7" s="43">
        <v>17300</v>
      </c>
      <c r="AW7" s="43">
        <v>35900</v>
      </c>
      <c r="AX7" s="35">
        <v>26590</v>
      </c>
      <c r="AY7" s="35">
        <f t="shared" si="1"/>
        <v>120518</v>
      </c>
      <c r="AZ7" s="35">
        <v>29656</v>
      </c>
      <c r="BA7" s="35">
        <f t="shared" si="2"/>
        <v>176764</v>
      </c>
      <c r="BB7" s="44">
        <f t="shared" si="3"/>
        <v>582321000</v>
      </c>
      <c r="BC7" s="44">
        <f t="shared" si="3"/>
        <v>4157871000</v>
      </c>
      <c r="BD7" s="44">
        <f t="shared" si="3"/>
        <v>513048800</v>
      </c>
      <c r="BE7" s="44">
        <f t="shared" si="4"/>
        <v>5253240800</v>
      </c>
      <c r="BF7" s="35">
        <v>29012</v>
      </c>
      <c r="BG7" s="35">
        <v>91506</v>
      </c>
      <c r="BH7" s="45">
        <v>160</v>
      </c>
      <c r="BI7" s="46">
        <v>2530</v>
      </c>
      <c r="BJ7" s="27">
        <v>110730</v>
      </c>
      <c r="BK7">
        <v>87649</v>
      </c>
      <c r="BO7" s="47">
        <v>29832.97</v>
      </c>
      <c r="BP7" s="31">
        <v>26798.195999999996</v>
      </c>
      <c r="BT7" s="48">
        <v>130862</v>
      </c>
      <c r="BU7">
        <v>125866</v>
      </c>
      <c r="BV7" s="49">
        <v>38345</v>
      </c>
      <c r="BW7" s="50">
        <v>21229</v>
      </c>
      <c r="CA7" s="38">
        <v>70862</v>
      </c>
      <c r="CB7" s="51">
        <v>45604</v>
      </c>
    </row>
    <row r="8" spans="1:80" ht="12">
      <c r="A8" s="27">
        <v>1</v>
      </c>
      <c r="B8" s="27" t="s">
        <v>398</v>
      </c>
      <c r="C8" s="27" t="s">
        <v>397</v>
      </c>
      <c r="D8" s="27" t="s">
        <v>32</v>
      </c>
      <c r="E8" t="s">
        <v>6</v>
      </c>
      <c r="F8">
        <v>2</v>
      </c>
      <c r="G8" t="s">
        <v>7</v>
      </c>
      <c r="H8" s="28">
        <v>220338</v>
      </c>
      <c r="I8" s="28">
        <v>198019</v>
      </c>
      <c r="J8" s="29">
        <v>3742</v>
      </c>
      <c r="K8" s="1">
        <v>1845</v>
      </c>
      <c r="M8" s="30">
        <v>93742</v>
      </c>
      <c r="N8" s="30">
        <v>72965</v>
      </c>
      <c r="P8" s="31">
        <f t="shared" si="0"/>
        <v>126596</v>
      </c>
      <c r="Q8" s="31">
        <f t="shared" si="0"/>
        <v>125054</v>
      </c>
      <c r="S8" s="31">
        <v>1095</v>
      </c>
      <c r="T8" s="28">
        <v>922</v>
      </c>
      <c r="X8" s="30">
        <v>6264</v>
      </c>
      <c r="Y8" s="32">
        <v>4296</v>
      </c>
      <c r="AA8" s="33">
        <v>146055</v>
      </c>
      <c r="AB8" s="34">
        <v>144896</v>
      </c>
      <c r="AE8" s="35">
        <v>23304</v>
      </c>
      <c r="AF8" s="1">
        <v>17843</v>
      </c>
      <c r="AH8" s="36">
        <v>25111</v>
      </c>
      <c r="AI8" s="37">
        <v>21650</v>
      </c>
      <c r="AK8" s="38">
        <v>29443</v>
      </c>
      <c r="AL8" s="39">
        <v>26490</v>
      </c>
      <c r="AN8" s="40">
        <v>6881</v>
      </c>
      <c r="AO8" s="41">
        <v>6116</v>
      </c>
      <c r="AQ8" s="35">
        <v>10862</v>
      </c>
      <c r="AR8" s="42">
        <v>7988</v>
      </c>
      <c r="AT8" s="43">
        <v>78800</v>
      </c>
      <c r="AU8" s="43">
        <v>55900</v>
      </c>
      <c r="AV8" s="43">
        <v>19700</v>
      </c>
      <c r="AW8" s="43">
        <v>67100</v>
      </c>
      <c r="AX8" s="35">
        <v>23304</v>
      </c>
      <c r="AY8" s="35">
        <f t="shared" si="1"/>
        <v>80682</v>
      </c>
      <c r="AZ8" s="35">
        <v>11908</v>
      </c>
      <c r="BA8" s="35">
        <f t="shared" si="2"/>
        <v>115894</v>
      </c>
      <c r="BB8" s="44">
        <f t="shared" si="3"/>
        <v>1836355200</v>
      </c>
      <c r="BC8" s="44">
        <f t="shared" si="3"/>
        <v>4510123800</v>
      </c>
      <c r="BD8" s="44">
        <f t="shared" si="3"/>
        <v>234587600</v>
      </c>
      <c r="BE8" s="44">
        <f t="shared" si="4"/>
        <v>6581066600</v>
      </c>
      <c r="BF8" s="35">
        <v>13727</v>
      </c>
      <c r="BG8" s="35">
        <v>66955</v>
      </c>
      <c r="BH8" s="45">
        <v>110</v>
      </c>
      <c r="BI8" s="46">
        <v>1103</v>
      </c>
      <c r="BJ8" s="27">
        <v>612400</v>
      </c>
      <c r="BK8">
        <v>584038</v>
      </c>
      <c r="BO8" s="47">
        <v>41134.697</v>
      </c>
      <c r="BP8" s="31">
        <v>39093.798000000003</v>
      </c>
      <c r="BT8" s="48">
        <v>97534</v>
      </c>
      <c r="BU8">
        <v>91603</v>
      </c>
      <c r="BV8" s="49">
        <v>66169</v>
      </c>
      <c r="BW8" s="50">
        <v>43161</v>
      </c>
      <c r="CA8" s="38">
        <v>84766</v>
      </c>
      <c r="CB8" s="51">
        <v>69948</v>
      </c>
    </row>
    <row r="9" spans="1:80" ht="12">
      <c r="A9" s="27">
        <v>1</v>
      </c>
      <c r="B9" s="27" t="s">
        <v>400</v>
      </c>
      <c r="C9" s="27" t="s">
        <v>399</v>
      </c>
      <c r="D9" s="27" t="s">
        <v>33</v>
      </c>
      <c r="E9" t="s">
        <v>4</v>
      </c>
      <c r="F9">
        <v>3</v>
      </c>
      <c r="G9" t="s">
        <v>5</v>
      </c>
      <c r="H9" s="28">
        <v>363378</v>
      </c>
      <c r="I9" s="28">
        <v>330587</v>
      </c>
      <c r="J9" s="29">
        <v>1269</v>
      </c>
      <c r="K9" s="1">
        <v>844</v>
      </c>
      <c r="M9" s="30">
        <v>107585</v>
      </c>
      <c r="N9" s="30">
        <v>71966</v>
      </c>
      <c r="P9" s="31">
        <f t="shared" si="0"/>
        <v>255793</v>
      </c>
      <c r="Q9" s="31">
        <f t="shared" si="0"/>
        <v>258621</v>
      </c>
      <c r="S9" s="31">
        <v>2021</v>
      </c>
      <c r="T9" s="28">
        <v>1839</v>
      </c>
      <c r="X9" s="30">
        <v>857</v>
      </c>
      <c r="Y9" s="32">
        <v>552</v>
      </c>
      <c r="AA9" s="33">
        <v>200195</v>
      </c>
      <c r="AB9" s="34">
        <v>231945</v>
      </c>
      <c r="AE9" s="35">
        <v>27020</v>
      </c>
      <c r="AF9" s="1">
        <v>20406</v>
      </c>
      <c r="AH9" s="36">
        <v>20301</v>
      </c>
      <c r="AI9" s="37">
        <v>23184</v>
      </c>
      <c r="AK9" s="38">
        <v>48736</v>
      </c>
      <c r="AL9" s="39">
        <v>54626</v>
      </c>
      <c r="AN9" s="40">
        <v>15129</v>
      </c>
      <c r="AO9" s="41">
        <v>13221</v>
      </c>
      <c r="AQ9" s="35">
        <v>12402</v>
      </c>
      <c r="AR9" s="42">
        <v>13372</v>
      </c>
      <c r="AT9" s="43">
        <v>21500</v>
      </c>
      <c r="AU9" s="43">
        <v>27700</v>
      </c>
      <c r="AV9" s="43">
        <v>14600</v>
      </c>
      <c r="AW9" s="43">
        <v>29000</v>
      </c>
      <c r="AX9" s="35">
        <v>27020</v>
      </c>
      <c r="AY9" s="35">
        <f t="shared" si="1"/>
        <v>138733</v>
      </c>
      <c r="AZ9" s="35">
        <v>26079</v>
      </c>
      <c r="BA9" s="35">
        <f t="shared" si="2"/>
        <v>191832</v>
      </c>
      <c r="BB9" s="44">
        <f t="shared" si="3"/>
        <v>580930000</v>
      </c>
      <c r="BC9" s="44">
        <f t="shared" si="3"/>
        <v>3842904100</v>
      </c>
      <c r="BD9" s="44">
        <f t="shared" si="3"/>
        <v>380753400</v>
      </c>
      <c r="BE9" s="44">
        <f t="shared" si="4"/>
        <v>4804587500</v>
      </c>
      <c r="BF9" s="35">
        <v>33112</v>
      </c>
      <c r="BG9" s="35">
        <v>105621</v>
      </c>
      <c r="BH9" s="45">
        <v>120</v>
      </c>
      <c r="BI9" s="46">
        <v>2365</v>
      </c>
      <c r="BJ9" s="27">
        <v>92772</v>
      </c>
      <c r="BK9">
        <v>82999</v>
      </c>
      <c r="BO9" s="47">
        <v>45936.514999999999</v>
      </c>
      <c r="BP9" s="31">
        <v>38347.452999999994</v>
      </c>
      <c r="BT9" s="48">
        <v>145010</v>
      </c>
      <c r="BU9">
        <v>138999</v>
      </c>
      <c r="BV9" s="49">
        <v>75754</v>
      </c>
      <c r="BW9" s="50">
        <v>37386</v>
      </c>
      <c r="CA9" s="38">
        <v>80676</v>
      </c>
      <c r="CB9" s="51">
        <v>52834</v>
      </c>
    </row>
    <row r="10" spans="1:80" ht="12">
      <c r="A10" s="27">
        <v>1</v>
      </c>
      <c r="B10" s="27" t="s">
        <v>402</v>
      </c>
      <c r="C10" s="27" t="s">
        <v>401</v>
      </c>
      <c r="D10" s="27" t="s">
        <v>34</v>
      </c>
      <c r="E10" t="s">
        <v>4</v>
      </c>
      <c r="F10">
        <v>3</v>
      </c>
      <c r="G10" t="s">
        <v>5</v>
      </c>
      <c r="H10" s="28">
        <v>338449</v>
      </c>
      <c r="I10" s="28">
        <v>300946</v>
      </c>
      <c r="J10" s="29">
        <v>2523</v>
      </c>
      <c r="K10" s="1">
        <v>1951</v>
      </c>
      <c r="M10" s="30">
        <v>163350</v>
      </c>
      <c r="N10" s="30">
        <v>112311</v>
      </c>
      <c r="P10" s="31">
        <f t="shared" si="0"/>
        <v>175099</v>
      </c>
      <c r="Q10" s="31">
        <f t="shared" si="0"/>
        <v>188635</v>
      </c>
      <c r="S10" s="31">
        <v>1633</v>
      </c>
      <c r="T10" s="28">
        <v>1345</v>
      </c>
      <c r="X10" s="30">
        <v>1596</v>
      </c>
      <c r="Y10" s="32">
        <v>1067</v>
      </c>
      <c r="AA10" s="33">
        <v>165818</v>
      </c>
      <c r="AB10" s="34">
        <v>176741</v>
      </c>
      <c r="AE10" s="35">
        <v>31153</v>
      </c>
      <c r="AF10" s="1">
        <v>18308</v>
      </c>
      <c r="AH10" s="36">
        <v>22523</v>
      </c>
      <c r="AI10" s="37">
        <v>23777</v>
      </c>
      <c r="AK10" s="38">
        <v>63325</v>
      </c>
      <c r="AL10" s="39">
        <v>48793</v>
      </c>
      <c r="AN10" s="40">
        <v>19406</v>
      </c>
      <c r="AO10" s="41">
        <v>14134</v>
      </c>
      <c r="AQ10" s="35">
        <v>6724</v>
      </c>
      <c r="AR10" s="42">
        <v>6906</v>
      </c>
      <c r="AT10" s="43">
        <v>19200</v>
      </c>
      <c r="AU10" s="43">
        <v>30000</v>
      </c>
      <c r="AV10" s="43">
        <v>13900</v>
      </c>
      <c r="AW10" s="43">
        <v>30700</v>
      </c>
      <c r="AX10" s="35">
        <v>31153</v>
      </c>
      <c r="AY10" s="35">
        <f t="shared" si="1"/>
        <v>126347</v>
      </c>
      <c r="AZ10" s="35">
        <v>20905</v>
      </c>
      <c r="BA10" s="35">
        <f t="shared" si="2"/>
        <v>178405</v>
      </c>
      <c r="BB10" s="44">
        <f t="shared" si="3"/>
        <v>598137600</v>
      </c>
      <c r="BC10" s="44">
        <f t="shared" si="3"/>
        <v>3790410000</v>
      </c>
      <c r="BD10" s="44">
        <f t="shared" si="3"/>
        <v>290579500</v>
      </c>
      <c r="BE10" s="44">
        <f t="shared" si="4"/>
        <v>4679127100</v>
      </c>
      <c r="BF10" s="35">
        <v>25882</v>
      </c>
      <c r="BG10" s="35">
        <v>100465</v>
      </c>
      <c r="BH10" s="45">
        <v>120</v>
      </c>
      <c r="BI10" s="46">
        <v>1866</v>
      </c>
      <c r="BJ10" s="27">
        <v>157060</v>
      </c>
      <c r="BK10">
        <v>149917</v>
      </c>
      <c r="BO10" s="47">
        <v>42387.35500000001</v>
      </c>
      <c r="BP10" s="31">
        <v>36594.705000000002</v>
      </c>
      <c r="BT10" s="48">
        <v>124082</v>
      </c>
      <c r="BU10">
        <v>118023</v>
      </c>
      <c r="BV10" s="49">
        <v>98822</v>
      </c>
      <c r="BW10" s="50">
        <v>49692</v>
      </c>
      <c r="CA10" s="38">
        <v>92032</v>
      </c>
      <c r="CB10" s="51">
        <v>74733</v>
      </c>
    </row>
    <row r="11" spans="1:80" ht="12">
      <c r="A11" s="27">
        <v>1</v>
      </c>
      <c r="B11" s="27" t="s">
        <v>404</v>
      </c>
      <c r="C11" s="27" t="s">
        <v>403</v>
      </c>
      <c r="D11" s="27" t="s">
        <v>35</v>
      </c>
      <c r="E11" t="s">
        <v>4</v>
      </c>
      <c r="F11">
        <v>3</v>
      </c>
      <c r="G11" t="s">
        <v>5</v>
      </c>
      <c r="H11" s="28">
        <v>312466</v>
      </c>
      <c r="I11" s="28">
        <v>273565</v>
      </c>
      <c r="J11" s="29">
        <v>845</v>
      </c>
      <c r="K11" s="1">
        <v>494</v>
      </c>
      <c r="M11" s="30">
        <v>109691</v>
      </c>
      <c r="N11" s="30">
        <v>68646</v>
      </c>
      <c r="P11" s="31">
        <f t="shared" si="0"/>
        <v>202775</v>
      </c>
      <c r="Q11" s="31">
        <f t="shared" si="0"/>
        <v>204919</v>
      </c>
      <c r="S11" s="31">
        <v>1833</v>
      </c>
      <c r="T11" s="28">
        <v>1837</v>
      </c>
      <c r="X11" s="30">
        <v>638</v>
      </c>
      <c r="Y11" s="32">
        <v>472</v>
      </c>
      <c r="AA11" s="33">
        <v>190640</v>
      </c>
      <c r="AB11" s="34">
        <v>210949</v>
      </c>
      <c r="AE11" s="35">
        <v>25141</v>
      </c>
      <c r="AF11" s="1">
        <v>17714</v>
      </c>
      <c r="AH11" s="36">
        <v>16221</v>
      </c>
      <c r="AI11" s="37">
        <v>18447</v>
      </c>
      <c r="AK11" s="38">
        <v>52945</v>
      </c>
      <c r="AL11" s="39">
        <v>53933</v>
      </c>
      <c r="AN11" s="40">
        <v>14234</v>
      </c>
      <c r="AO11" s="41">
        <v>11392</v>
      </c>
      <c r="AQ11" s="35">
        <v>7225</v>
      </c>
      <c r="AR11" s="42">
        <v>8634</v>
      </c>
      <c r="AT11" s="43">
        <v>21200</v>
      </c>
      <c r="AU11" s="43">
        <v>26900</v>
      </c>
      <c r="AV11" s="43">
        <v>14200</v>
      </c>
      <c r="AW11" s="43">
        <v>29000</v>
      </c>
      <c r="AX11" s="35">
        <v>25141</v>
      </c>
      <c r="AY11" s="35">
        <f t="shared" si="1"/>
        <v>106460</v>
      </c>
      <c r="AZ11" s="35">
        <v>22062</v>
      </c>
      <c r="BA11" s="35">
        <f t="shared" si="2"/>
        <v>153663</v>
      </c>
      <c r="BB11" s="44">
        <f t="shared" si="3"/>
        <v>532989200</v>
      </c>
      <c r="BC11" s="44">
        <f t="shared" si="3"/>
        <v>2863774000</v>
      </c>
      <c r="BD11" s="44">
        <f t="shared" si="3"/>
        <v>313280400</v>
      </c>
      <c r="BE11" s="44">
        <f t="shared" si="4"/>
        <v>3710043600</v>
      </c>
      <c r="BF11" s="35">
        <v>29134</v>
      </c>
      <c r="BG11" s="35">
        <v>77326</v>
      </c>
      <c r="BH11" s="45">
        <v>120</v>
      </c>
      <c r="BI11" s="46">
        <v>1846</v>
      </c>
      <c r="BJ11" s="27">
        <v>139769</v>
      </c>
      <c r="BK11">
        <v>124368</v>
      </c>
      <c r="BO11" s="47">
        <v>40478.924999999996</v>
      </c>
      <c r="BP11" s="31">
        <v>31114.080999999998</v>
      </c>
      <c r="BT11" s="48">
        <v>119916</v>
      </c>
      <c r="BU11">
        <v>110398</v>
      </c>
      <c r="BV11" s="49">
        <v>72055</v>
      </c>
      <c r="BW11" s="50">
        <v>23934</v>
      </c>
      <c r="CA11" s="38">
        <v>63358</v>
      </c>
      <c r="CB11" s="51">
        <v>42115</v>
      </c>
    </row>
    <row r="12" spans="1:80" ht="12">
      <c r="A12" s="27">
        <v>1</v>
      </c>
      <c r="B12" s="27" t="s">
        <v>406</v>
      </c>
      <c r="C12" s="27" t="s">
        <v>405</v>
      </c>
      <c r="D12" s="27" t="s">
        <v>36</v>
      </c>
      <c r="E12" t="s">
        <v>4</v>
      </c>
      <c r="F12">
        <v>3</v>
      </c>
      <c r="G12" t="s">
        <v>5</v>
      </c>
      <c r="H12" s="28">
        <v>254557</v>
      </c>
      <c r="I12" s="28">
        <v>214378</v>
      </c>
      <c r="J12" s="29">
        <v>1286</v>
      </c>
      <c r="K12" s="1">
        <v>630</v>
      </c>
      <c r="M12" s="30">
        <v>78991</v>
      </c>
      <c r="N12" s="30">
        <v>38738</v>
      </c>
      <c r="P12" s="31">
        <f t="shared" si="0"/>
        <v>175566</v>
      </c>
      <c r="Q12" s="31">
        <f t="shared" si="0"/>
        <v>175640</v>
      </c>
      <c r="S12" s="31">
        <v>1297</v>
      </c>
      <c r="T12" s="28">
        <v>1105</v>
      </c>
      <c r="X12" s="30">
        <v>1175</v>
      </c>
      <c r="Y12" s="32">
        <v>647</v>
      </c>
      <c r="AA12" s="33">
        <v>159002</v>
      </c>
      <c r="AB12" s="34">
        <v>165335</v>
      </c>
      <c r="AE12" s="35">
        <v>18305</v>
      </c>
      <c r="AF12" s="1">
        <v>10949</v>
      </c>
      <c r="AH12" s="36">
        <v>16519</v>
      </c>
      <c r="AI12" s="37">
        <v>14381</v>
      </c>
      <c r="AK12" s="38">
        <v>41091</v>
      </c>
      <c r="AL12" s="39">
        <v>43941</v>
      </c>
      <c r="AN12" s="40">
        <v>14185</v>
      </c>
      <c r="AO12" s="41">
        <v>10165</v>
      </c>
      <c r="AQ12" s="35">
        <v>9028</v>
      </c>
      <c r="AR12" s="42">
        <v>6899</v>
      </c>
      <c r="AT12" s="43">
        <v>20500</v>
      </c>
      <c r="AU12" s="43">
        <v>29400</v>
      </c>
      <c r="AV12" s="43">
        <v>13900</v>
      </c>
      <c r="AW12" s="43">
        <v>30000</v>
      </c>
      <c r="AX12" s="35">
        <v>18305</v>
      </c>
      <c r="AY12" s="35">
        <f t="shared" si="1"/>
        <v>92541</v>
      </c>
      <c r="AZ12" s="35">
        <v>15695</v>
      </c>
      <c r="BA12" s="35">
        <f t="shared" si="2"/>
        <v>126541</v>
      </c>
      <c r="BB12" s="44">
        <f t="shared" si="3"/>
        <v>375252500</v>
      </c>
      <c r="BC12" s="44">
        <f t="shared" si="3"/>
        <v>2720705400</v>
      </c>
      <c r="BD12" s="44">
        <f t="shared" si="3"/>
        <v>218160500</v>
      </c>
      <c r="BE12" s="44">
        <f t="shared" si="4"/>
        <v>3314118400</v>
      </c>
      <c r="BF12" s="35">
        <v>20697</v>
      </c>
      <c r="BG12" s="35">
        <v>71844</v>
      </c>
      <c r="BH12" s="45">
        <v>0</v>
      </c>
      <c r="BI12" s="46">
        <v>1543</v>
      </c>
      <c r="BJ12" s="27">
        <v>79129</v>
      </c>
      <c r="BK12">
        <v>63486</v>
      </c>
      <c r="BO12" s="47">
        <v>40562.390000000007</v>
      </c>
      <c r="BP12" s="31">
        <v>37012.286</v>
      </c>
      <c r="BT12" s="48">
        <v>101045</v>
      </c>
      <c r="BU12">
        <v>92788</v>
      </c>
      <c r="BV12" s="49">
        <v>53325</v>
      </c>
      <c r="BW12" s="50">
        <v>20332</v>
      </c>
      <c r="CA12" s="38">
        <v>61630</v>
      </c>
      <c r="CB12" s="51">
        <v>34808</v>
      </c>
    </row>
    <row r="13" spans="1:80" ht="12">
      <c r="A13" s="27">
        <v>1</v>
      </c>
      <c r="B13" s="27" t="s">
        <v>408</v>
      </c>
      <c r="C13" s="27" t="s">
        <v>407</v>
      </c>
      <c r="D13" s="27" t="s">
        <v>37</v>
      </c>
      <c r="E13" t="s">
        <v>6</v>
      </c>
      <c r="F13">
        <v>2</v>
      </c>
      <c r="G13" t="s">
        <v>7</v>
      </c>
      <c r="H13" s="28">
        <v>246270</v>
      </c>
      <c r="I13" s="28">
        <v>202822</v>
      </c>
      <c r="J13" s="29">
        <v>2480</v>
      </c>
      <c r="K13" s="1">
        <v>899</v>
      </c>
      <c r="M13" s="30">
        <v>96324</v>
      </c>
      <c r="N13" s="30">
        <v>69893</v>
      </c>
      <c r="P13" s="31">
        <f t="shared" si="0"/>
        <v>149946</v>
      </c>
      <c r="Q13" s="31">
        <f t="shared" si="0"/>
        <v>132929</v>
      </c>
      <c r="S13" s="31">
        <v>623</v>
      </c>
      <c r="T13" s="28">
        <v>786</v>
      </c>
      <c r="X13" s="30">
        <v>2747</v>
      </c>
      <c r="Y13" s="32">
        <v>1267</v>
      </c>
      <c r="AA13" s="33">
        <v>134617</v>
      </c>
      <c r="AB13" s="34">
        <v>120468</v>
      </c>
      <c r="AE13" s="35">
        <v>23293</v>
      </c>
      <c r="AF13" s="1">
        <v>12087</v>
      </c>
      <c r="AH13" s="36">
        <v>18043</v>
      </c>
      <c r="AI13" s="37">
        <v>11935</v>
      </c>
      <c r="AK13" s="38">
        <v>43988</v>
      </c>
      <c r="AL13" s="39">
        <v>41615</v>
      </c>
      <c r="AN13" s="40">
        <v>12117</v>
      </c>
      <c r="AO13" s="41">
        <v>8734</v>
      </c>
      <c r="AQ13" s="35">
        <v>5790</v>
      </c>
      <c r="AR13" s="42">
        <v>3554</v>
      </c>
      <c r="AT13" s="43">
        <v>18700</v>
      </c>
      <c r="AU13" s="43">
        <v>28100</v>
      </c>
      <c r="AV13" s="43">
        <v>11300</v>
      </c>
      <c r="AW13" s="43">
        <v>29500</v>
      </c>
      <c r="AX13" s="35">
        <v>23293</v>
      </c>
      <c r="AY13" s="35">
        <f t="shared" si="1"/>
        <v>90074</v>
      </c>
      <c r="AZ13" s="35">
        <v>10441</v>
      </c>
      <c r="BA13" s="35">
        <f t="shared" si="2"/>
        <v>123808</v>
      </c>
      <c r="BB13" s="44">
        <f t="shared" si="3"/>
        <v>435579100</v>
      </c>
      <c r="BC13" s="44">
        <f t="shared" si="3"/>
        <v>2531079400</v>
      </c>
      <c r="BD13" s="44">
        <f t="shared" si="3"/>
        <v>117983300</v>
      </c>
      <c r="BE13" s="44">
        <f t="shared" si="4"/>
        <v>3084641800</v>
      </c>
      <c r="BF13" s="35">
        <v>21394</v>
      </c>
      <c r="BG13" s="35">
        <v>68680</v>
      </c>
      <c r="BH13" s="45">
        <v>30</v>
      </c>
      <c r="BI13" s="46">
        <v>1042</v>
      </c>
      <c r="BJ13" s="27">
        <v>207684</v>
      </c>
      <c r="BK13">
        <v>167357</v>
      </c>
      <c r="BO13" s="47">
        <v>51994.682999999997</v>
      </c>
      <c r="BP13" s="31">
        <v>44677.812000000005</v>
      </c>
      <c r="BT13" s="48">
        <v>101690</v>
      </c>
      <c r="BU13">
        <v>86042</v>
      </c>
      <c r="BV13" s="49">
        <v>72480</v>
      </c>
      <c r="BW13" s="50">
        <v>30586</v>
      </c>
      <c r="CA13" s="38">
        <v>78923</v>
      </c>
      <c r="CB13" s="51">
        <v>47374</v>
      </c>
    </row>
    <row r="14" spans="1:80" ht="12">
      <c r="A14" s="27">
        <v>1</v>
      </c>
      <c r="B14" s="27" t="s">
        <v>410</v>
      </c>
      <c r="C14" s="27" t="s">
        <v>409</v>
      </c>
      <c r="D14" s="27" t="s">
        <v>366</v>
      </c>
      <c r="E14" t="s">
        <v>6</v>
      </c>
      <c r="F14">
        <v>2</v>
      </c>
      <c r="G14" t="s">
        <v>7</v>
      </c>
      <c r="H14" s="28">
        <v>182493</v>
      </c>
      <c r="I14" s="28">
        <v>165256</v>
      </c>
      <c r="J14" s="29">
        <v>4977</v>
      </c>
      <c r="K14" s="1">
        <v>2605</v>
      </c>
      <c r="M14" s="30">
        <v>78080</v>
      </c>
      <c r="N14" s="30">
        <v>55492</v>
      </c>
      <c r="P14" s="31">
        <f t="shared" si="0"/>
        <v>104413</v>
      </c>
      <c r="Q14" s="31">
        <f t="shared" si="0"/>
        <v>109764</v>
      </c>
      <c r="S14" s="31">
        <v>714</v>
      </c>
      <c r="T14" s="28">
        <v>674</v>
      </c>
      <c r="X14" s="30">
        <v>2906</v>
      </c>
      <c r="Y14" s="32">
        <v>1954</v>
      </c>
      <c r="AA14" s="33">
        <v>124222</v>
      </c>
      <c r="AB14" s="34">
        <v>128602</v>
      </c>
      <c r="AE14" s="35">
        <v>17864</v>
      </c>
      <c r="AF14" s="1">
        <v>13383</v>
      </c>
      <c r="AH14" s="36">
        <v>23197</v>
      </c>
      <c r="AI14" s="37">
        <v>21121</v>
      </c>
      <c r="AK14" s="38">
        <v>26500</v>
      </c>
      <c r="AL14" s="39">
        <v>22551</v>
      </c>
      <c r="AN14" s="40">
        <v>6659</v>
      </c>
      <c r="AO14" s="41">
        <v>5536</v>
      </c>
      <c r="AQ14" s="35">
        <v>9840</v>
      </c>
      <c r="AR14" s="42">
        <v>8212</v>
      </c>
      <c r="AT14" s="43">
        <v>41400</v>
      </c>
      <c r="AU14" s="43">
        <v>48000</v>
      </c>
      <c r="AV14" s="43">
        <v>16500</v>
      </c>
      <c r="AW14" s="43">
        <v>52000</v>
      </c>
      <c r="AX14" s="35">
        <v>17864</v>
      </c>
      <c r="AY14" s="35">
        <f t="shared" si="1"/>
        <v>77776</v>
      </c>
      <c r="AZ14" s="35">
        <v>9135</v>
      </c>
      <c r="BA14" s="35">
        <f t="shared" si="2"/>
        <v>104775</v>
      </c>
      <c r="BB14" s="44">
        <f t="shared" si="3"/>
        <v>739569600</v>
      </c>
      <c r="BC14" s="44">
        <f t="shared" si="3"/>
        <v>3733248000</v>
      </c>
      <c r="BD14" s="44">
        <f t="shared" si="3"/>
        <v>150727500</v>
      </c>
      <c r="BE14" s="44">
        <f t="shared" si="4"/>
        <v>4623545100</v>
      </c>
      <c r="BF14" s="35">
        <v>11073</v>
      </c>
      <c r="BG14" s="35">
        <v>66703</v>
      </c>
      <c r="BH14" s="45">
        <v>90</v>
      </c>
      <c r="BI14" s="46">
        <v>937</v>
      </c>
      <c r="BJ14" s="27">
        <v>224318</v>
      </c>
      <c r="BK14">
        <v>194994</v>
      </c>
      <c r="BO14" s="47">
        <v>32450.433000000001</v>
      </c>
      <c r="BP14" s="31">
        <v>29251.248000000007</v>
      </c>
      <c r="BT14" s="48">
        <v>80590</v>
      </c>
      <c r="BU14">
        <v>75438</v>
      </c>
      <c r="BV14" s="49">
        <v>60696</v>
      </c>
      <c r="BW14" s="50">
        <v>36877</v>
      </c>
      <c r="CA14" s="38">
        <v>71859</v>
      </c>
      <c r="CB14" s="51">
        <v>57045</v>
      </c>
    </row>
    <row r="15" spans="1:80" ht="12">
      <c r="A15" s="27">
        <v>1</v>
      </c>
      <c r="B15" s="27" t="s">
        <v>412</v>
      </c>
      <c r="C15" s="27" t="s">
        <v>411</v>
      </c>
      <c r="D15" s="27" t="s">
        <v>38</v>
      </c>
      <c r="E15" t="s">
        <v>6</v>
      </c>
      <c r="F15">
        <v>2</v>
      </c>
      <c r="G15" t="s">
        <v>7</v>
      </c>
      <c r="H15" s="28">
        <v>254926</v>
      </c>
      <c r="I15" s="28">
        <v>216511</v>
      </c>
      <c r="J15" s="29">
        <v>1931</v>
      </c>
      <c r="K15" s="1">
        <v>1092</v>
      </c>
      <c r="M15" s="30">
        <v>113805</v>
      </c>
      <c r="N15" s="30">
        <v>80339</v>
      </c>
      <c r="P15" s="31">
        <f t="shared" si="0"/>
        <v>141121</v>
      </c>
      <c r="Q15" s="31">
        <f t="shared" si="0"/>
        <v>136172</v>
      </c>
      <c r="S15" s="31">
        <v>845</v>
      </c>
      <c r="T15" s="28">
        <v>861</v>
      </c>
      <c r="X15" s="30">
        <v>1984</v>
      </c>
      <c r="Y15" s="32">
        <v>1186</v>
      </c>
      <c r="AA15" s="33">
        <v>154343</v>
      </c>
      <c r="AB15" s="34">
        <v>142082</v>
      </c>
      <c r="AE15" s="35">
        <v>26813</v>
      </c>
      <c r="AF15" s="1">
        <v>14633</v>
      </c>
      <c r="AH15" s="36">
        <v>17291</v>
      </c>
      <c r="AI15" s="37">
        <v>14956</v>
      </c>
      <c r="AK15" s="38">
        <v>46924</v>
      </c>
      <c r="AL15" s="39">
        <v>37240</v>
      </c>
      <c r="AN15" s="40">
        <v>14746</v>
      </c>
      <c r="AO15" s="41">
        <v>8440</v>
      </c>
      <c r="AQ15" s="35">
        <v>5185</v>
      </c>
      <c r="AR15" s="42">
        <v>4834</v>
      </c>
      <c r="AT15" s="43">
        <v>24300</v>
      </c>
      <c r="AU15" s="43">
        <v>30900</v>
      </c>
      <c r="AV15" s="43">
        <v>15300</v>
      </c>
      <c r="AW15" s="43">
        <v>32900</v>
      </c>
      <c r="AX15" s="35">
        <v>26813</v>
      </c>
      <c r="AY15" s="35">
        <f t="shared" si="1"/>
        <v>92073</v>
      </c>
      <c r="AZ15" s="35">
        <v>13391</v>
      </c>
      <c r="BA15" s="35">
        <f t="shared" si="2"/>
        <v>132277</v>
      </c>
      <c r="BB15" s="44">
        <f t="shared" si="3"/>
        <v>651555900</v>
      </c>
      <c r="BC15" s="44">
        <f t="shared" si="3"/>
        <v>2845055700</v>
      </c>
      <c r="BD15" s="44">
        <f t="shared" si="3"/>
        <v>204882300</v>
      </c>
      <c r="BE15" s="44">
        <f t="shared" si="4"/>
        <v>3701493900</v>
      </c>
      <c r="BF15" s="35">
        <v>21601</v>
      </c>
      <c r="BG15" s="35">
        <v>70472</v>
      </c>
      <c r="BH15" s="45">
        <v>80</v>
      </c>
      <c r="BI15" s="46">
        <v>1107</v>
      </c>
      <c r="BJ15" s="27">
        <v>155288</v>
      </c>
      <c r="BK15">
        <v>127725</v>
      </c>
      <c r="BO15" s="47">
        <v>43202.631000000001</v>
      </c>
      <c r="BP15" s="31">
        <v>37455.438999999998</v>
      </c>
      <c r="BT15" s="48">
        <v>101955</v>
      </c>
      <c r="BU15">
        <v>92170</v>
      </c>
      <c r="BV15" s="49">
        <v>83516</v>
      </c>
      <c r="BW15" s="50">
        <v>42416</v>
      </c>
      <c r="CA15" s="38">
        <v>77346</v>
      </c>
      <c r="CB15" s="51">
        <v>59660</v>
      </c>
    </row>
    <row r="16" spans="1:80" ht="12">
      <c r="A16" s="27">
        <v>1</v>
      </c>
      <c r="B16" s="27" t="s">
        <v>414</v>
      </c>
      <c r="C16" s="27" t="s">
        <v>413</v>
      </c>
      <c r="D16" s="27" t="s">
        <v>39</v>
      </c>
      <c r="E16" t="s">
        <v>4</v>
      </c>
      <c r="F16">
        <v>3</v>
      </c>
      <c r="G16" t="s">
        <v>5</v>
      </c>
      <c r="H16" s="28">
        <v>239056</v>
      </c>
      <c r="I16" s="28">
        <v>206828</v>
      </c>
      <c r="J16" s="29">
        <v>1142</v>
      </c>
      <c r="K16" s="1">
        <v>675</v>
      </c>
      <c r="M16" s="30">
        <v>107141</v>
      </c>
      <c r="N16" s="30">
        <v>68507</v>
      </c>
      <c r="P16" s="31">
        <f t="shared" si="0"/>
        <v>131915</v>
      </c>
      <c r="Q16" s="31">
        <f t="shared" si="0"/>
        <v>138321</v>
      </c>
      <c r="S16" s="31">
        <v>1606</v>
      </c>
      <c r="T16" s="28">
        <v>1478</v>
      </c>
      <c r="X16" s="30">
        <v>683</v>
      </c>
      <c r="Y16" s="32">
        <v>618</v>
      </c>
      <c r="AA16" s="33">
        <v>100991</v>
      </c>
      <c r="AB16" s="34">
        <v>121543</v>
      </c>
      <c r="AE16" s="35">
        <v>22119</v>
      </c>
      <c r="AF16" s="1">
        <v>14840</v>
      </c>
      <c r="AH16" s="36">
        <v>14565</v>
      </c>
      <c r="AI16" s="37">
        <v>14877</v>
      </c>
      <c r="AK16" s="38">
        <v>33782</v>
      </c>
      <c r="AL16" s="39">
        <v>29737</v>
      </c>
      <c r="AN16" s="40">
        <v>9601</v>
      </c>
      <c r="AO16" s="41">
        <v>6900</v>
      </c>
      <c r="AQ16" s="35">
        <v>7137</v>
      </c>
      <c r="AR16" s="42">
        <v>6335</v>
      </c>
      <c r="AT16" s="43">
        <v>22900</v>
      </c>
      <c r="AU16" s="43">
        <v>28300</v>
      </c>
      <c r="AV16" s="43">
        <v>14900</v>
      </c>
      <c r="AW16" s="43">
        <v>31100</v>
      </c>
      <c r="AX16" s="35">
        <v>22119</v>
      </c>
      <c r="AY16" s="35">
        <f t="shared" si="1"/>
        <v>86915</v>
      </c>
      <c r="AZ16" s="35">
        <v>18189</v>
      </c>
      <c r="BA16" s="35">
        <f t="shared" si="2"/>
        <v>127223</v>
      </c>
      <c r="BB16" s="44">
        <f t="shared" si="3"/>
        <v>506525100</v>
      </c>
      <c r="BC16" s="44">
        <f t="shared" si="3"/>
        <v>2459694500</v>
      </c>
      <c r="BD16" s="44">
        <f t="shared" si="3"/>
        <v>271016100</v>
      </c>
      <c r="BE16" s="44">
        <f t="shared" si="4"/>
        <v>3237235700</v>
      </c>
      <c r="BF16" s="35">
        <v>21423</v>
      </c>
      <c r="BG16" s="35">
        <v>65492</v>
      </c>
      <c r="BH16" s="45">
        <v>90</v>
      </c>
      <c r="BI16" s="46">
        <v>1414</v>
      </c>
      <c r="BJ16" s="27">
        <v>122272</v>
      </c>
      <c r="BK16">
        <v>93800</v>
      </c>
      <c r="BO16" s="47">
        <v>22024.807999999997</v>
      </c>
      <c r="BP16" s="31">
        <v>18378.207000000002</v>
      </c>
      <c r="BT16" s="48">
        <v>84268</v>
      </c>
      <c r="BU16">
        <v>79112</v>
      </c>
      <c r="BV16" s="49">
        <v>56931</v>
      </c>
      <c r="BW16" s="50">
        <v>21980</v>
      </c>
      <c r="CA16" s="38">
        <v>62880</v>
      </c>
      <c r="CB16" s="51">
        <v>41932</v>
      </c>
    </row>
    <row r="17" spans="1:80" ht="12">
      <c r="A17" s="27">
        <v>1</v>
      </c>
      <c r="B17" s="27" t="s">
        <v>416</v>
      </c>
      <c r="C17" s="27" t="s">
        <v>415</v>
      </c>
      <c r="D17" s="27" t="s">
        <v>40</v>
      </c>
      <c r="E17" t="s">
        <v>4</v>
      </c>
      <c r="F17">
        <v>3</v>
      </c>
      <c r="G17" t="s">
        <v>5</v>
      </c>
      <c r="H17" s="28">
        <v>237232</v>
      </c>
      <c r="I17" s="28">
        <v>224247</v>
      </c>
      <c r="J17" s="29">
        <v>215</v>
      </c>
      <c r="K17" s="1">
        <v>152</v>
      </c>
      <c r="M17" s="30">
        <v>24416</v>
      </c>
      <c r="N17" s="30">
        <v>12610</v>
      </c>
      <c r="P17" s="31">
        <f t="shared" si="0"/>
        <v>212816</v>
      </c>
      <c r="Q17" s="31">
        <f t="shared" si="0"/>
        <v>211637</v>
      </c>
      <c r="S17" s="31">
        <v>1860</v>
      </c>
      <c r="T17" s="28">
        <v>1305</v>
      </c>
      <c r="X17" s="30">
        <v>288</v>
      </c>
      <c r="Y17" s="32">
        <v>189</v>
      </c>
      <c r="AA17" s="33">
        <v>207949</v>
      </c>
      <c r="AB17" s="34">
        <v>213421</v>
      </c>
      <c r="AE17" s="35">
        <v>17978</v>
      </c>
      <c r="AF17" s="1">
        <v>14041</v>
      </c>
      <c r="AH17" s="36">
        <v>14067</v>
      </c>
      <c r="AI17" s="37">
        <v>16452</v>
      </c>
      <c r="AK17" s="38">
        <v>31211</v>
      </c>
      <c r="AL17" s="39">
        <v>47843</v>
      </c>
      <c r="AN17" s="40">
        <v>9411</v>
      </c>
      <c r="AO17" s="41">
        <v>10302</v>
      </c>
      <c r="AQ17" s="35">
        <v>11209</v>
      </c>
      <c r="AR17" s="42">
        <v>12899</v>
      </c>
      <c r="AT17" s="43">
        <v>18600</v>
      </c>
      <c r="AU17" s="43">
        <v>28500</v>
      </c>
      <c r="AV17" s="43">
        <v>13600</v>
      </c>
      <c r="AW17" s="43">
        <v>29000</v>
      </c>
      <c r="AX17" s="35">
        <v>17978</v>
      </c>
      <c r="AY17" s="35">
        <f t="shared" si="1"/>
        <v>91468</v>
      </c>
      <c r="AZ17" s="35">
        <v>24404</v>
      </c>
      <c r="BA17" s="35">
        <f t="shared" si="2"/>
        <v>133850</v>
      </c>
      <c r="BB17" s="44">
        <f t="shared" si="3"/>
        <v>334390800</v>
      </c>
      <c r="BC17" s="44">
        <f t="shared" si="3"/>
        <v>2606838000</v>
      </c>
      <c r="BD17" s="44">
        <f t="shared" si="3"/>
        <v>331894400</v>
      </c>
      <c r="BE17" s="44">
        <f t="shared" si="4"/>
        <v>3273123200</v>
      </c>
      <c r="BF17" s="35">
        <v>23479</v>
      </c>
      <c r="BG17" s="35">
        <v>67989</v>
      </c>
      <c r="BH17" s="45">
        <v>60</v>
      </c>
      <c r="BI17" s="46">
        <v>2105</v>
      </c>
      <c r="BJ17" s="27">
        <v>140280</v>
      </c>
      <c r="BK17">
        <v>117910</v>
      </c>
      <c r="BO17" s="47">
        <v>23577.144</v>
      </c>
      <c r="BP17" s="31">
        <v>20416.494999999999</v>
      </c>
      <c r="BT17" s="48">
        <v>97199</v>
      </c>
      <c r="BU17">
        <v>91722</v>
      </c>
      <c r="BV17" s="49">
        <v>24380</v>
      </c>
      <c r="BW17" s="50">
        <v>10560</v>
      </c>
      <c r="CA17" s="38">
        <v>33131</v>
      </c>
      <c r="CB17" s="51">
        <v>17141</v>
      </c>
    </row>
    <row r="18" spans="1:80" ht="12">
      <c r="A18" s="27">
        <v>1</v>
      </c>
      <c r="B18" s="27" t="s">
        <v>418</v>
      </c>
      <c r="C18" s="27" t="s">
        <v>417</v>
      </c>
      <c r="D18" s="27" t="s">
        <v>41</v>
      </c>
      <c r="E18" t="s">
        <v>4</v>
      </c>
      <c r="F18">
        <v>3</v>
      </c>
      <c r="G18" t="s">
        <v>5</v>
      </c>
      <c r="H18" s="28">
        <v>273936</v>
      </c>
      <c r="I18" s="28">
        <v>243000</v>
      </c>
      <c r="J18" s="29">
        <v>673</v>
      </c>
      <c r="K18" s="1">
        <v>526</v>
      </c>
      <c r="M18" s="30">
        <v>82156</v>
      </c>
      <c r="N18" s="30">
        <v>43491</v>
      </c>
      <c r="P18" s="31">
        <f t="shared" si="0"/>
        <v>191780</v>
      </c>
      <c r="Q18" s="31">
        <f t="shared" si="0"/>
        <v>199509</v>
      </c>
      <c r="S18" s="31">
        <v>1656</v>
      </c>
      <c r="T18" s="28">
        <v>1318</v>
      </c>
      <c r="X18" s="30">
        <v>775</v>
      </c>
      <c r="Y18" s="32">
        <v>1226</v>
      </c>
      <c r="AA18" s="33">
        <v>166031</v>
      </c>
      <c r="AB18" s="34">
        <v>192120</v>
      </c>
      <c r="AE18" s="35">
        <v>18647</v>
      </c>
      <c r="AF18" s="1">
        <v>13805</v>
      </c>
      <c r="AH18" s="36">
        <v>15633</v>
      </c>
      <c r="AI18" s="37">
        <v>17831</v>
      </c>
      <c r="AK18" s="38">
        <v>40462</v>
      </c>
      <c r="AL18" s="39">
        <v>42474</v>
      </c>
      <c r="AN18" s="40">
        <v>14361</v>
      </c>
      <c r="AO18" s="41">
        <v>12253</v>
      </c>
      <c r="AQ18" s="35">
        <v>4864</v>
      </c>
      <c r="AR18" s="42">
        <v>5207</v>
      </c>
      <c r="AT18" s="43">
        <v>20800</v>
      </c>
      <c r="AU18" s="43">
        <v>26900</v>
      </c>
      <c r="AV18" s="43">
        <v>13900</v>
      </c>
      <c r="AW18" s="43">
        <v>28400</v>
      </c>
      <c r="AX18" s="35">
        <v>18647</v>
      </c>
      <c r="AY18" s="35">
        <f t="shared" si="1"/>
        <v>104541</v>
      </c>
      <c r="AZ18" s="35">
        <v>20310</v>
      </c>
      <c r="BA18" s="35">
        <f t="shared" si="2"/>
        <v>143498</v>
      </c>
      <c r="BB18" s="44">
        <f t="shared" si="3"/>
        <v>387857600</v>
      </c>
      <c r="BC18" s="44">
        <f t="shared" si="3"/>
        <v>2812152900</v>
      </c>
      <c r="BD18" s="44">
        <f t="shared" si="3"/>
        <v>282309000</v>
      </c>
      <c r="BE18" s="44">
        <f t="shared" si="4"/>
        <v>3482319500</v>
      </c>
      <c r="BF18" s="35">
        <v>23706</v>
      </c>
      <c r="BG18" s="35">
        <v>80835</v>
      </c>
      <c r="BH18" s="45">
        <v>80</v>
      </c>
      <c r="BI18" s="46">
        <v>1780</v>
      </c>
      <c r="BJ18" s="27">
        <v>77460</v>
      </c>
      <c r="BK18">
        <v>69108</v>
      </c>
      <c r="BO18" s="47">
        <v>28222.095000000001</v>
      </c>
      <c r="BP18" s="31">
        <v>23602.309000000001</v>
      </c>
      <c r="BT18" s="48">
        <v>100214</v>
      </c>
      <c r="BU18">
        <v>96643</v>
      </c>
      <c r="BV18" s="49">
        <v>53054</v>
      </c>
      <c r="BW18" s="50">
        <v>21544</v>
      </c>
      <c r="CA18" s="38">
        <v>55114</v>
      </c>
      <c r="CB18" s="51">
        <v>33095</v>
      </c>
    </row>
    <row r="19" spans="1:80" ht="12">
      <c r="A19" s="27">
        <v>1</v>
      </c>
      <c r="B19" s="27" t="s">
        <v>420</v>
      </c>
      <c r="C19" s="27" t="s">
        <v>419</v>
      </c>
      <c r="D19" s="27" t="s">
        <v>42</v>
      </c>
      <c r="E19" t="s">
        <v>4</v>
      </c>
      <c r="F19">
        <v>3</v>
      </c>
      <c r="G19" t="s">
        <v>5</v>
      </c>
      <c r="H19" s="28">
        <v>253957</v>
      </c>
      <c r="I19" s="28">
        <v>212328</v>
      </c>
      <c r="J19" s="29">
        <v>1211</v>
      </c>
      <c r="K19" s="1">
        <v>1020</v>
      </c>
      <c r="M19" s="30">
        <v>110003</v>
      </c>
      <c r="N19" s="30">
        <v>62989</v>
      </c>
      <c r="P19" s="31">
        <f t="shared" si="0"/>
        <v>143954</v>
      </c>
      <c r="Q19" s="31">
        <f t="shared" si="0"/>
        <v>149339</v>
      </c>
      <c r="S19" s="31">
        <v>1065</v>
      </c>
      <c r="T19" s="28">
        <v>938</v>
      </c>
      <c r="X19" s="30">
        <v>1192</v>
      </c>
      <c r="Y19" s="32">
        <v>792</v>
      </c>
      <c r="AA19" s="33">
        <v>130505</v>
      </c>
      <c r="AB19" s="34">
        <v>137754</v>
      </c>
      <c r="AE19" s="35">
        <v>20391</v>
      </c>
      <c r="AF19" s="1">
        <v>12065</v>
      </c>
      <c r="AH19" s="36">
        <v>16575</v>
      </c>
      <c r="AI19" s="37">
        <v>16691</v>
      </c>
      <c r="AK19" s="38">
        <v>45477</v>
      </c>
      <c r="AL19" s="39">
        <v>37430</v>
      </c>
      <c r="AN19" s="40">
        <v>16608</v>
      </c>
      <c r="AO19" s="41">
        <v>11970</v>
      </c>
      <c r="AQ19" s="35">
        <v>5403</v>
      </c>
      <c r="AR19" s="42">
        <v>4398</v>
      </c>
      <c r="AT19" s="43">
        <v>25700</v>
      </c>
      <c r="AU19" s="43">
        <v>29300</v>
      </c>
      <c r="AV19" s="43">
        <v>12600</v>
      </c>
      <c r="AW19" s="43">
        <v>30800</v>
      </c>
      <c r="AX19" s="35">
        <v>20391</v>
      </c>
      <c r="AY19" s="35">
        <f t="shared" si="1"/>
        <v>100351</v>
      </c>
      <c r="AZ19" s="35">
        <v>15843</v>
      </c>
      <c r="BA19" s="35">
        <f t="shared" si="2"/>
        <v>136585</v>
      </c>
      <c r="BB19" s="44">
        <f t="shared" si="3"/>
        <v>524048700</v>
      </c>
      <c r="BC19" s="44">
        <f t="shared" si="3"/>
        <v>2940284300</v>
      </c>
      <c r="BD19" s="44">
        <f t="shared" si="3"/>
        <v>199621800</v>
      </c>
      <c r="BE19" s="44">
        <f t="shared" si="4"/>
        <v>3663954800</v>
      </c>
      <c r="BF19" s="35">
        <v>20588</v>
      </c>
      <c r="BG19" s="35">
        <v>79763</v>
      </c>
      <c r="BH19" s="45">
        <v>80</v>
      </c>
      <c r="BI19" s="46">
        <v>1403</v>
      </c>
      <c r="BJ19" s="27">
        <v>71842</v>
      </c>
      <c r="BK19">
        <v>60299</v>
      </c>
      <c r="BO19" s="47">
        <v>32319.837999999996</v>
      </c>
      <c r="BP19" s="31">
        <v>25915.670000000002</v>
      </c>
      <c r="BT19" s="48">
        <v>94902</v>
      </c>
      <c r="BU19">
        <v>83994</v>
      </c>
      <c r="BV19" s="49">
        <v>63654</v>
      </c>
      <c r="BW19" s="50">
        <v>27622</v>
      </c>
      <c r="CA19" s="38">
        <v>64991</v>
      </c>
      <c r="CB19" s="51">
        <v>42792</v>
      </c>
    </row>
    <row r="20" spans="1:80" ht="12">
      <c r="A20" s="27">
        <v>1</v>
      </c>
      <c r="B20" s="27" t="s">
        <v>422</v>
      </c>
      <c r="C20" s="27" t="s">
        <v>421</v>
      </c>
      <c r="D20" s="27" t="s">
        <v>43</v>
      </c>
      <c r="E20" t="s">
        <v>6</v>
      </c>
      <c r="F20">
        <v>2</v>
      </c>
      <c r="G20" t="s">
        <v>7</v>
      </c>
      <c r="H20" s="28">
        <v>206125</v>
      </c>
      <c r="I20" s="28">
        <v>175792</v>
      </c>
      <c r="J20" s="29">
        <v>2658</v>
      </c>
      <c r="K20" s="1">
        <v>1091</v>
      </c>
      <c r="M20" s="30">
        <v>73082</v>
      </c>
      <c r="N20" s="30">
        <v>52327</v>
      </c>
      <c r="P20" s="31">
        <f t="shared" si="0"/>
        <v>133043</v>
      </c>
      <c r="Q20" s="31">
        <f t="shared" si="0"/>
        <v>123465</v>
      </c>
      <c r="S20" s="31">
        <v>688</v>
      </c>
      <c r="T20" s="28">
        <v>588</v>
      </c>
      <c r="X20" s="30">
        <v>3142</v>
      </c>
      <c r="Y20" s="32">
        <v>1519</v>
      </c>
      <c r="AA20" s="33">
        <v>140515</v>
      </c>
      <c r="AB20" s="34">
        <v>132464</v>
      </c>
      <c r="AE20" s="35">
        <v>18877</v>
      </c>
      <c r="AF20" s="1">
        <v>12850</v>
      </c>
      <c r="AH20" s="36">
        <v>22900</v>
      </c>
      <c r="AI20" s="37">
        <v>16201</v>
      </c>
      <c r="AK20" s="38">
        <v>30970</v>
      </c>
      <c r="AL20" s="39">
        <v>32301</v>
      </c>
      <c r="AN20" s="40">
        <v>7345</v>
      </c>
      <c r="AO20" s="41">
        <v>7116</v>
      </c>
      <c r="AQ20" s="35">
        <v>9644</v>
      </c>
      <c r="AR20" s="42">
        <v>6386</v>
      </c>
      <c r="AT20" s="43">
        <v>44000</v>
      </c>
      <c r="AU20" s="43">
        <v>43100</v>
      </c>
      <c r="AV20" s="43">
        <v>14300</v>
      </c>
      <c r="AW20" s="43">
        <v>47600</v>
      </c>
      <c r="AX20" s="35">
        <v>18877</v>
      </c>
      <c r="AY20" s="35">
        <f t="shared" si="1"/>
        <v>83448</v>
      </c>
      <c r="AZ20" s="35">
        <v>10204</v>
      </c>
      <c r="BA20" s="35">
        <f t="shared" si="2"/>
        <v>112529</v>
      </c>
      <c r="BB20" s="44">
        <f t="shared" si="3"/>
        <v>830588000</v>
      </c>
      <c r="BC20" s="44">
        <f t="shared" si="3"/>
        <v>3596608800</v>
      </c>
      <c r="BD20" s="44">
        <f t="shared" si="3"/>
        <v>145917200</v>
      </c>
      <c r="BE20" s="44">
        <f t="shared" si="4"/>
        <v>4573114000</v>
      </c>
      <c r="BF20" s="35">
        <v>13596</v>
      </c>
      <c r="BG20" s="35">
        <v>69852</v>
      </c>
      <c r="BH20" s="45">
        <v>50</v>
      </c>
      <c r="BI20" s="46">
        <v>1042</v>
      </c>
      <c r="BJ20" s="27">
        <v>265616</v>
      </c>
      <c r="BK20">
        <v>223520</v>
      </c>
      <c r="BO20" s="47">
        <v>43627.20900000001</v>
      </c>
      <c r="BP20" s="31">
        <v>39420.070999999996</v>
      </c>
      <c r="BT20" s="48">
        <v>93556</v>
      </c>
      <c r="BU20">
        <v>82281</v>
      </c>
      <c r="BV20" s="49">
        <v>54041</v>
      </c>
      <c r="BW20" s="50">
        <v>27882</v>
      </c>
      <c r="CA20" s="38">
        <v>79536</v>
      </c>
      <c r="CB20" s="51">
        <v>52792</v>
      </c>
    </row>
    <row r="21" spans="1:80" ht="12">
      <c r="A21" s="27">
        <v>1</v>
      </c>
      <c r="B21" s="27" t="s">
        <v>424</v>
      </c>
      <c r="C21" s="27" t="s">
        <v>423</v>
      </c>
      <c r="D21" s="27" t="s">
        <v>367</v>
      </c>
      <c r="E21" t="s">
        <v>6</v>
      </c>
      <c r="F21">
        <v>2</v>
      </c>
      <c r="G21" t="s">
        <v>7</v>
      </c>
      <c r="H21" s="28">
        <v>158649</v>
      </c>
      <c r="I21" s="28">
        <v>158921</v>
      </c>
      <c r="J21" s="29">
        <v>6659</v>
      </c>
      <c r="K21" s="1">
        <v>4713</v>
      </c>
      <c r="M21" s="30">
        <v>81964</v>
      </c>
      <c r="N21" s="30">
        <v>70715</v>
      </c>
      <c r="P21" s="31">
        <f t="shared" si="0"/>
        <v>76685</v>
      </c>
      <c r="Q21" s="31">
        <f t="shared" si="0"/>
        <v>88206</v>
      </c>
      <c r="S21" s="31">
        <v>928</v>
      </c>
      <c r="T21" s="28">
        <v>861</v>
      </c>
      <c r="X21" s="30">
        <v>7896</v>
      </c>
      <c r="Y21" s="32">
        <v>8050</v>
      </c>
      <c r="AA21" s="33">
        <v>112017</v>
      </c>
      <c r="AB21" s="34">
        <v>124924</v>
      </c>
      <c r="AE21" s="35">
        <v>19404</v>
      </c>
      <c r="AF21" s="1">
        <v>16943</v>
      </c>
      <c r="AH21" s="36">
        <v>28548</v>
      </c>
      <c r="AI21" s="37">
        <v>25151</v>
      </c>
      <c r="AK21" s="38">
        <v>23057</v>
      </c>
      <c r="AL21" s="39">
        <v>16042</v>
      </c>
      <c r="AN21" s="40">
        <v>4070</v>
      </c>
      <c r="AO21" s="41">
        <v>4234</v>
      </c>
      <c r="AQ21" s="35">
        <v>17494</v>
      </c>
      <c r="AR21" s="42">
        <v>12973</v>
      </c>
      <c r="AT21" s="43">
        <v>128000</v>
      </c>
      <c r="AU21" s="43">
        <v>113000</v>
      </c>
      <c r="AV21" s="43">
        <v>24100</v>
      </c>
      <c r="AW21" s="43">
        <v>128000</v>
      </c>
      <c r="AX21" s="35">
        <v>19404</v>
      </c>
      <c r="AY21" s="35">
        <f t="shared" si="1"/>
        <v>59794</v>
      </c>
      <c r="AZ21" s="35">
        <v>10119</v>
      </c>
      <c r="BA21" s="35">
        <f t="shared" si="2"/>
        <v>89317</v>
      </c>
      <c r="BB21" s="44">
        <f t="shared" si="3"/>
        <v>2483712000</v>
      </c>
      <c r="BC21" s="44">
        <f t="shared" si="3"/>
        <v>6756722000</v>
      </c>
      <c r="BD21" s="44">
        <f t="shared" si="3"/>
        <v>243867900</v>
      </c>
      <c r="BE21" s="44">
        <f t="shared" si="4"/>
        <v>9484301900</v>
      </c>
      <c r="BF21" s="35">
        <v>8583</v>
      </c>
      <c r="BG21" s="35">
        <v>51211</v>
      </c>
      <c r="BH21" s="45">
        <v>150</v>
      </c>
      <c r="BI21" s="46">
        <v>814</v>
      </c>
      <c r="BJ21" s="27">
        <v>93991</v>
      </c>
      <c r="BK21">
        <v>75415</v>
      </c>
      <c r="BO21" s="47">
        <v>28421.093000000001</v>
      </c>
      <c r="BP21" s="31">
        <v>28630.181</v>
      </c>
      <c r="BT21" s="48">
        <v>78536</v>
      </c>
      <c r="BU21">
        <v>79146</v>
      </c>
      <c r="BV21" s="49">
        <v>52879</v>
      </c>
      <c r="BW21" s="50">
        <v>41124</v>
      </c>
      <c r="CA21" s="38">
        <v>63734</v>
      </c>
      <c r="CB21" s="51">
        <v>61246</v>
      </c>
    </row>
    <row r="22" spans="1:80" ht="12">
      <c r="A22" s="27">
        <v>1</v>
      </c>
      <c r="B22" s="27" t="s">
        <v>426</v>
      </c>
      <c r="C22" s="27" t="s">
        <v>425</v>
      </c>
      <c r="D22" s="27" t="s">
        <v>44</v>
      </c>
      <c r="E22" t="s">
        <v>4</v>
      </c>
      <c r="F22">
        <v>3</v>
      </c>
      <c r="G22" t="s">
        <v>5</v>
      </c>
      <c r="H22" s="28">
        <v>160060</v>
      </c>
      <c r="I22" s="28">
        <v>147271</v>
      </c>
      <c r="J22" s="29">
        <v>892</v>
      </c>
      <c r="K22" s="1">
        <v>763</v>
      </c>
      <c r="M22" s="30">
        <v>45266</v>
      </c>
      <c r="N22" s="30">
        <v>28956</v>
      </c>
      <c r="P22" s="31">
        <f t="shared" si="0"/>
        <v>114794</v>
      </c>
      <c r="Q22" s="31">
        <f t="shared" si="0"/>
        <v>118315</v>
      </c>
      <c r="S22" s="31">
        <v>1206</v>
      </c>
      <c r="T22" s="28">
        <v>990</v>
      </c>
      <c r="X22" s="30">
        <v>897</v>
      </c>
      <c r="Y22" s="32">
        <v>682</v>
      </c>
      <c r="AA22" s="33">
        <v>119219</v>
      </c>
      <c r="AB22" s="34">
        <v>124392</v>
      </c>
      <c r="AE22" s="35">
        <v>14008</v>
      </c>
      <c r="AF22" s="1">
        <v>10579</v>
      </c>
      <c r="AH22" s="36">
        <v>12614</v>
      </c>
      <c r="AI22" s="37">
        <v>13241</v>
      </c>
      <c r="AK22" s="38">
        <v>17297</v>
      </c>
      <c r="AL22" s="39">
        <v>18767</v>
      </c>
      <c r="AN22" s="40">
        <v>5922</v>
      </c>
      <c r="AO22" s="41">
        <v>5270</v>
      </c>
      <c r="AQ22" s="35">
        <v>5076</v>
      </c>
      <c r="AR22" s="42">
        <v>4689</v>
      </c>
      <c r="AT22" s="43">
        <v>25000</v>
      </c>
      <c r="AU22" s="43">
        <v>34400</v>
      </c>
      <c r="AV22" s="43">
        <v>17000</v>
      </c>
      <c r="AW22" s="43">
        <v>35500</v>
      </c>
      <c r="AX22" s="35">
        <v>14008</v>
      </c>
      <c r="AY22" s="35">
        <f t="shared" si="1"/>
        <v>63118</v>
      </c>
      <c r="AZ22" s="35">
        <v>11281</v>
      </c>
      <c r="BA22" s="35">
        <f t="shared" si="2"/>
        <v>88407</v>
      </c>
      <c r="BB22" s="44">
        <f t="shared" si="3"/>
        <v>350200000</v>
      </c>
      <c r="BC22" s="44">
        <f t="shared" si="3"/>
        <v>2171259200</v>
      </c>
      <c r="BD22" s="44">
        <f t="shared" si="3"/>
        <v>191777000</v>
      </c>
      <c r="BE22" s="44">
        <f t="shared" si="4"/>
        <v>2713236200</v>
      </c>
      <c r="BF22" s="35">
        <v>13588</v>
      </c>
      <c r="BG22" s="35">
        <v>49530</v>
      </c>
      <c r="BH22" s="45">
        <v>100</v>
      </c>
      <c r="BI22" s="46">
        <v>1029</v>
      </c>
      <c r="BJ22" s="27">
        <v>39272</v>
      </c>
      <c r="BK22">
        <v>33494</v>
      </c>
      <c r="BO22" s="47">
        <v>14636.24</v>
      </c>
      <c r="BP22" s="31">
        <v>13071.3</v>
      </c>
      <c r="BT22" s="48">
        <v>63639</v>
      </c>
      <c r="BU22">
        <v>61426</v>
      </c>
      <c r="BV22" s="49">
        <v>35944</v>
      </c>
      <c r="BW22" s="50">
        <v>21405</v>
      </c>
      <c r="CA22" s="38">
        <v>48713</v>
      </c>
      <c r="CB22" s="51">
        <v>36069</v>
      </c>
    </row>
    <row r="23" spans="1:80" ht="12">
      <c r="A23" s="27">
        <v>1</v>
      </c>
      <c r="B23" s="27" t="s">
        <v>428</v>
      </c>
      <c r="C23" s="27" t="s">
        <v>427</v>
      </c>
      <c r="D23" s="27" t="s">
        <v>45</v>
      </c>
      <c r="E23" t="s">
        <v>6</v>
      </c>
      <c r="F23">
        <v>2</v>
      </c>
      <c r="G23" t="s">
        <v>7</v>
      </c>
      <c r="H23" s="28">
        <v>303086</v>
      </c>
      <c r="I23" s="28">
        <v>266161</v>
      </c>
      <c r="J23" s="29">
        <v>3667</v>
      </c>
      <c r="K23" s="1">
        <v>2008</v>
      </c>
      <c r="M23" s="30">
        <v>117849</v>
      </c>
      <c r="N23" s="30">
        <v>83290</v>
      </c>
      <c r="P23" s="31">
        <f t="shared" si="0"/>
        <v>185237</v>
      </c>
      <c r="Q23" s="31">
        <f t="shared" si="0"/>
        <v>182871</v>
      </c>
      <c r="S23" s="31">
        <v>909</v>
      </c>
      <c r="T23" s="28">
        <v>862</v>
      </c>
      <c r="X23" s="30">
        <v>2483</v>
      </c>
      <c r="Y23" s="32">
        <v>1253</v>
      </c>
      <c r="AA23" s="33">
        <v>173025</v>
      </c>
      <c r="AB23" s="34">
        <v>166058</v>
      </c>
      <c r="AE23" s="35">
        <v>26828</v>
      </c>
      <c r="AF23" s="1">
        <v>17604</v>
      </c>
      <c r="AH23" s="36">
        <v>28741</v>
      </c>
      <c r="AI23" s="37">
        <v>23796</v>
      </c>
      <c r="AK23" s="38">
        <v>45892</v>
      </c>
      <c r="AL23" s="39">
        <v>41412</v>
      </c>
      <c r="AN23" s="40">
        <v>16857</v>
      </c>
      <c r="AO23" s="41">
        <v>12253</v>
      </c>
      <c r="AQ23" s="35">
        <v>11770</v>
      </c>
      <c r="AR23" s="42">
        <v>8665</v>
      </c>
      <c r="AT23" s="43">
        <v>23200</v>
      </c>
      <c r="AU23" s="43">
        <v>32900</v>
      </c>
      <c r="AV23" s="43">
        <v>13800</v>
      </c>
      <c r="AW23" s="43">
        <v>34200</v>
      </c>
      <c r="AX23" s="35">
        <v>26828</v>
      </c>
      <c r="AY23" s="35">
        <f t="shared" si="1"/>
        <v>132995</v>
      </c>
      <c r="AZ23" s="35">
        <v>13265</v>
      </c>
      <c r="BA23" s="35">
        <f t="shared" si="2"/>
        <v>173088</v>
      </c>
      <c r="BB23" s="44">
        <f t="shared" si="3"/>
        <v>622409600</v>
      </c>
      <c r="BC23" s="44">
        <f t="shared" si="3"/>
        <v>4375535500</v>
      </c>
      <c r="BD23" s="44">
        <f t="shared" si="3"/>
        <v>183057000</v>
      </c>
      <c r="BE23" s="44">
        <f t="shared" si="4"/>
        <v>5181002100</v>
      </c>
      <c r="BF23" s="35">
        <v>22530</v>
      </c>
      <c r="BG23" s="35">
        <v>110465</v>
      </c>
      <c r="BH23" s="45">
        <v>70</v>
      </c>
      <c r="BI23" s="46">
        <v>1355</v>
      </c>
      <c r="BJ23" s="27">
        <v>208577</v>
      </c>
      <c r="BK23">
        <v>166097</v>
      </c>
      <c r="BO23" s="47">
        <v>57162.826000000001</v>
      </c>
      <c r="BP23" s="31">
        <v>52345.712</v>
      </c>
      <c r="BT23" s="48">
        <v>130017</v>
      </c>
      <c r="BU23">
        <v>118447</v>
      </c>
      <c r="BV23" s="49">
        <v>92754</v>
      </c>
      <c r="BW23" s="50">
        <v>50643</v>
      </c>
      <c r="CA23" s="38">
        <v>110978</v>
      </c>
      <c r="CB23" s="51">
        <v>81624</v>
      </c>
    </row>
    <row r="24" spans="1:80" ht="12">
      <c r="A24" s="27">
        <v>1</v>
      </c>
      <c r="B24" s="27" t="s">
        <v>430</v>
      </c>
      <c r="C24" s="27" t="s">
        <v>429</v>
      </c>
      <c r="D24" s="27" t="s">
        <v>46</v>
      </c>
      <c r="E24" t="s">
        <v>6</v>
      </c>
      <c r="F24">
        <v>2</v>
      </c>
      <c r="G24" t="s">
        <v>7</v>
      </c>
      <c r="H24" s="28">
        <v>275885</v>
      </c>
      <c r="I24" s="28">
        <v>248923</v>
      </c>
      <c r="J24" s="29">
        <v>2319</v>
      </c>
      <c r="K24" s="1">
        <v>1153</v>
      </c>
      <c r="M24" s="30">
        <v>93164</v>
      </c>
      <c r="N24" s="30">
        <v>59590</v>
      </c>
      <c r="P24" s="31">
        <f t="shared" si="0"/>
        <v>182721</v>
      </c>
      <c r="Q24" s="31">
        <f t="shared" si="0"/>
        <v>189333</v>
      </c>
      <c r="S24" s="31">
        <v>1210</v>
      </c>
      <c r="T24" s="28">
        <v>1171</v>
      </c>
      <c r="X24" s="30">
        <v>1426</v>
      </c>
      <c r="Y24" s="32">
        <v>710</v>
      </c>
      <c r="AA24" s="33">
        <v>147686</v>
      </c>
      <c r="AB24" s="34">
        <v>164098</v>
      </c>
      <c r="AE24" s="35">
        <v>22050</v>
      </c>
      <c r="AF24" s="1">
        <v>14207</v>
      </c>
      <c r="AH24" s="36">
        <v>17599</v>
      </c>
      <c r="AI24" s="37">
        <v>16517</v>
      </c>
      <c r="AK24" s="38">
        <v>40289</v>
      </c>
      <c r="AL24" s="39">
        <v>44049</v>
      </c>
      <c r="AN24" s="40">
        <v>13828</v>
      </c>
      <c r="AO24" s="41">
        <v>11341</v>
      </c>
      <c r="AQ24" s="35">
        <v>8564</v>
      </c>
      <c r="AR24" s="42">
        <v>8234</v>
      </c>
      <c r="AT24" s="43">
        <v>16700</v>
      </c>
      <c r="AU24" s="43">
        <v>28500</v>
      </c>
      <c r="AV24" s="43">
        <v>13600</v>
      </c>
      <c r="AW24" s="43">
        <v>29300</v>
      </c>
      <c r="AX24" s="35">
        <v>22050</v>
      </c>
      <c r="AY24" s="35">
        <f t="shared" si="1"/>
        <v>106855</v>
      </c>
      <c r="AZ24" s="35">
        <v>15088</v>
      </c>
      <c r="BA24" s="35">
        <f t="shared" si="2"/>
        <v>143993</v>
      </c>
      <c r="BB24" s="44">
        <f t="shared" si="3"/>
        <v>368235000</v>
      </c>
      <c r="BC24" s="44">
        <f t="shared" si="3"/>
        <v>3045367500</v>
      </c>
      <c r="BD24" s="44">
        <f t="shared" si="3"/>
        <v>205196800</v>
      </c>
      <c r="BE24" s="44">
        <f t="shared" si="4"/>
        <v>3618799300</v>
      </c>
      <c r="BF24" s="35">
        <v>24079</v>
      </c>
      <c r="BG24" s="35">
        <v>82776</v>
      </c>
      <c r="BH24" s="45">
        <v>50</v>
      </c>
      <c r="BI24" s="46">
        <v>1607</v>
      </c>
      <c r="BJ24" s="27">
        <v>193438</v>
      </c>
      <c r="BK24">
        <v>174280</v>
      </c>
      <c r="BO24" s="47">
        <v>47547.031000000003</v>
      </c>
      <c r="BP24" s="31">
        <v>42627.253999999994</v>
      </c>
      <c r="BT24" s="48">
        <v>116091</v>
      </c>
      <c r="BU24">
        <v>107412</v>
      </c>
      <c r="BV24" s="49">
        <v>68445</v>
      </c>
      <c r="BW24" s="50">
        <v>30197</v>
      </c>
      <c r="CA24" s="38">
        <v>78570</v>
      </c>
      <c r="CB24" s="51">
        <v>52247</v>
      </c>
    </row>
    <row r="25" spans="1:80" ht="12">
      <c r="A25" s="27">
        <v>1</v>
      </c>
      <c r="B25" s="27" t="s">
        <v>432</v>
      </c>
      <c r="C25" s="27" t="s">
        <v>431</v>
      </c>
      <c r="D25" s="27" t="s">
        <v>47</v>
      </c>
      <c r="E25" t="s">
        <v>4</v>
      </c>
      <c r="F25">
        <v>3</v>
      </c>
      <c r="G25" t="s">
        <v>5</v>
      </c>
      <c r="H25" s="28">
        <v>199693</v>
      </c>
      <c r="I25" s="28">
        <v>187922</v>
      </c>
      <c r="J25" s="29">
        <v>1305</v>
      </c>
      <c r="K25" s="1">
        <v>962</v>
      </c>
      <c r="M25" s="30">
        <v>75441</v>
      </c>
      <c r="N25" s="30">
        <v>49366</v>
      </c>
      <c r="P25" s="31">
        <f t="shared" si="0"/>
        <v>124252</v>
      </c>
      <c r="Q25" s="31">
        <f t="shared" si="0"/>
        <v>138556</v>
      </c>
      <c r="S25" s="31">
        <v>1172</v>
      </c>
      <c r="T25" s="28">
        <v>1079</v>
      </c>
      <c r="X25" s="30">
        <v>1145</v>
      </c>
      <c r="Y25" s="32">
        <v>900</v>
      </c>
      <c r="AA25" s="33">
        <v>129606</v>
      </c>
      <c r="AB25" s="34">
        <v>140883</v>
      </c>
      <c r="AE25" s="35">
        <v>18543</v>
      </c>
      <c r="AF25" s="1">
        <v>12771</v>
      </c>
      <c r="AH25" s="36">
        <v>16555</v>
      </c>
      <c r="AI25" s="37">
        <v>16948</v>
      </c>
      <c r="AK25" s="38">
        <v>28707</v>
      </c>
      <c r="AL25" s="39">
        <v>27400</v>
      </c>
      <c r="AN25" s="40">
        <v>8671</v>
      </c>
      <c r="AO25" s="41">
        <v>6974</v>
      </c>
      <c r="AQ25" s="35">
        <v>7909</v>
      </c>
      <c r="AR25" s="42">
        <v>7596</v>
      </c>
      <c r="AT25" s="43">
        <v>47300</v>
      </c>
      <c r="AU25" s="43">
        <v>38700</v>
      </c>
      <c r="AV25" s="43">
        <v>16700</v>
      </c>
      <c r="AW25" s="43">
        <v>43100</v>
      </c>
      <c r="AX25" s="35">
        <v>18543</v>
      </c>
      <c r="AY25" s="35">
        <f t="shared" si="1"/>
        <v>82361</v>
      </c>
      <c r="AZ25" s="35">
        <v>12903</v>
      </c>
      <c r="BA25" s="35">
        <f t="shared" si="2"/>
        <v>113807</v>
      </c>
      <c r="BB25" s="44">
        <f t="shared" si="3"/>
        <v>877083900</v>
      </c>
      <c r="BC25" s="44">
        <f t="shared" si="3"/>
        <v>3187370700</v>
      </c>
      <c r="BD25" s="44">
        <f t="shared" si="3"/>
        <v>215480100</v>
      </c>
      <c r="BE25" s="44">
        <f t="shared" si="4"/>
        <v>4279934700</v>
      </c>
      <c r="BF25" s="35">
        <v>16484</v>
      </c>
      <c r="BG25" s="35">
        <v>65877</v>
      </c>
      <c r="BH25" s="45">
        <v>90</v>
      </c>
      <c r="BI25" s="46">
        <v>1171</v>
      </c>
      <c r="BJ25" s="27">
        <v>194506</v>
      </c>
      <c r="BK25">
        <v>176958</v>
      </c>
      <c r="BO25" s="47">
        <v>21752.235000000001</v>
      </c>
      <c r="BP25" s="31">
        <v>20453.956999999999</v>
      </c>
      <c r="BT25" s="48">
        <v>78757</v>
      </c>
      <c r="BU25">
        <v>78884</v>
      </c>
      <c r="BV25" s="49">
        <v>51642</v>
      </c>
      <c r="BW25" s="50">
        <v>28144</v>
      </c>
      <c r="CA25" s="38">
        <v>60721</v>
      </c>
      <c r="CB25" s="51">
        <v>47756</v>
      </c>
    </row>
    <row r="26" spans="1:80" ht="12">
      <c r="A26" s="27">
        <v>1</v>
      </c>
      <c r="B26" s="27" t="s">
        <v>434</v>
      </c>
      <c r="C26" s="27" t="s">
        <v>433</v>
      </c>
      <c r="D26" s="27" t="s">
        <v>48</v>
      </c>
      <c r="E26" t="s">
        <v>6</v>
      </c>
      <c r="F26">
        <v>2</v>
      </c>
      <c r="G26" t="s">
        <v>7</v>
      </c>
      <c r="H26" s="28">
        <v>307984</v>
      </c>
      <c r="I26" s="28">
        <v>243905</v>
      </c>
      <c r="J26" s="29">
        <v>1418</v>
      </c>
      <c r="K26" s="1">
        <v>715</v>
      </c>
      <c r="M26" s="30">
        <v>165610</v>
      </c>
      <c r="N26" s="30">
        <v>93129</v>
      </c>
      <c r="P26" s="31">
        <f t="shared" si="0"/>
        <v>142374</v>
      </c>
      <c r="Q26" s="31">
        <f t="shared" si="0"/>
        <v>150776</v>
      </c>
      <c r="S26" s="31">
        <v>769</v>
      </c>
      <c r="T26" s="28">
        <v>757</v>
      </c>
      <c r="X26" s="30">
        <v>571</v>
      </c>
      <c r="Y26" s="32">
        <v>339</v>
      </c>
      <c r="AA26" s="33">
        <v>89216</v>
      </c>
      <c r="AB26" s="34">
        <v>96130</v>
      </c>
      <c r="AE26" s="35">
        <v>21742</v>
      </c>
      <c r="AF26" s="1">
        <v>8448</v>
      </c>
      <c r="AH26" s="36">
        <v>12602</v>
      </c>
      <c r="AI26" s="37">
        <v>10355</v>
      </c>
      <c r="AK26" s="38">
        <v>70631</v>
      </c>
      <c r="AL26" s="39">
        <v>57225</v>
      </c>
      <c r="AN26" s="40">
        <v>24598</v>
      </c>
      <c r="AO26" s="41">
        <v>12891</v>
      </c>
      <c r="AQ26" s="35">
        <v>6776</v>
      </c>
      <c r="AR26" s="42">
        <v>5471</v>
      </c>
      <c r="AT26" s="43">
        <v>12600</v>
      </c>
      <c r="AU26" s="43">
        <v>21800</v>
      </c>
      <c r="AV26" s="43">
        <v>10600</v>
      </c>
      <c r="AW26" s="43">
        <v>21700</v>
      </c>
      <c r="AX26" s="35">
        <v>21742</v>
      </c>
      <c r="AY26" s="35">
        <f t="shared" si="1"/>
        <v>97120</v>
      </c>
      <c r="AZ26" s="35">
        <v>13211</v>
      </c>
      <c r="BA26" s="35">
        <f t="shared" si="2"/>
        <v>132073</v>
      </c>
      <c r="BB26" s="44">
        <f t="shared" si="3"/>
        <v>273949200</v>
      </c>
      <c r="BC26" s="44">
        <f t="shared" si="3"/>
        <v>2117216000</v>
      </c>
      <c r="BD26" s="44">
        <f t="shared" si="3"/>
        <v>140036600</v>
      </c>
      <c r="BE26" s="44">
        <f t="shared" si="4"/>
        <v>2531201800</v>
      </c>
      <c r="BF26" s="35">
        <v>26408</v>
      </c>
      <c r="BG26" s="35">
        <v>70712</v>
      </c>
      <c r="BH26" s="45">
        <v>0</v>
      </c>
      <c r="BI26" s="46">
        <v>1231</v>
      </c>
      <c r="BJ26" s="27">
        <v>113358</v>
      </c>
      <c r="BK26">
        <v>93506</v>
      </c>
      <c r="BO26" s="47">
        <v>50025.056000000004</v>
      </c>
      <c r="BP26" s="31">
        <v>44964.794999999998</v>
      </c>
      <c r="BT26" s="48">
        <v>101519</v>
      </c>
      <c r="BU26">
        <v>91821</v>
      </c>
      <c r="BV26" s="49">
        <v>114285</v>
      </c>
      <c r="BW26" s="50">
        <v>42650</v>
      </c>
      <c r="CA26" s="38">
        <v>69572</v>
      </c>
      <c r="CB26" s="51">
        <v>35463</v>
      </c>
    </row>
    <row r="27" spans="1:80" ht="12">
      <c r="A27" s="27">
        <v>1</v>
      </c>
      <c r="B27" s="27" t="s">
        <v>436</v>
      </c>
      <c r="C27" s="27" t="s">
        <v>435</v>
      </c>
      <c r="D27" s="27" t="s">
        <v>49</v>
      </c>
      <c r="E27" t="s">
        <v>4</v>
      </c>
      <c r="F27">
        <v>3</v>
      </c>
      <c r="G27" t="s">
        <v>5</v>
      </c>
      <c r="H27" s="28">
        <v>278970</v>
      </c>
      <c r="I27" s="28">
        <v>238638</v>
      </c>
      <c r="J27" s="29">
        <v>1030</v>
      </c>
      <c r="K27" s="1">
        <v>512</v>
      </c>
      <c r="M27" s="30">
        <v>103181</v>
      </c>
      <c r="N27" s="30">
        <v>57842</v>
      </c>
      <c r="P27" s="31">
        <f t="shared" si="0"/>
        <v>175789</v>
      </c>
      <c r="Q27" s="31">
        <f t="shared" si="0"/>
        <v>180796</v>
      </c>
      <c r="S27" s="31">
        <v>1790</v>
      </c>
      <c r="T27" s="28">
        <v>1451</v>
      </c>
      <c r="X27" s="30">
        <v>653</v>
      </c>
      <c r="Y27" s="32">
        <v>351</v>
      </c>
      <c r="AA27" s="33">
        <v>118646</v>
      </c>
      <c r="AB27" s="34">
        <v>151587</v>
      </c>
      <c r="AE27" s="35">
        <v>23437</v>
      </c>
      <c r="AF27" s="1">
        <v>16372</v>
      </c>
      <c r="AH27" s="36">
        <v>15851</v>
      </c>
      <c r="AI27" s="37">
        <v>16685</v>
      </c>
      <c r="AK27" s="38">
        <v>41255</v>
      </c>
      <c r="AL27" s="39">
        <v>41151</v>
      </c>
      <c r="AN27" s="40">
        <v>10562</v>
      </c>
      <c r="AO27" s="41">
        <v>8435</v>
      </c>
      <c r="AQ27" s="35">
        <v>10527</v>
      </c>
      <c r="AR27" s="42">
        <v>10385</v>
      </c>
      <c r="AT27" s="43">
        <v>19700</v>
      </c>
      <c r="AU27" s="43">
        <v>29000</v>
      </c>
      <c r="AV27" s="43">
        <v>13600</v>
      </c>
      <c r="AW27" s="43">
        <v>29400</v>
      </c>
      <c r="AX27" s="35">
        <v>23437</v>
      </c>
      <c r="AY27" s="35">
        <f t="shared" si="1"/>
        <v>95575</v>
      </c>
      <c r="AZ27" s="35">
        <v>19026</v>
      </c>
      <c r="BA27" s="35">
        <f t="shared" si="2"/>
        <v>138038</v>
      </c>
      <c r="BB27" s="44">
        <f t="shared" si="3"/>
        <v>461708900</v>
      </c>
      <c r="BC27" s="44">
        <f t="shared" si="3"/>
        <v>2771675000</v>
      </c>
      <c r="BD27" s="44">
        <f t="shared" si="3"/>
        <v>258753600</v>
      </c>
      <c r="BE27" s="44">
        <f t="shared" si="4"/>
        <v>3492137500</v>
      </c>
      <c r="BF27" s="35">
        <v>23948</v>
      </c>
      <c r="BG27" s="35">
        <v>71627</v>
      </c>
      <c r="BH27" s="45">
        <v>60</v>
      </c>
      <c r="BI27" s="46">
        <v>1733</v>
      </c>
      <c r="BJ27" s="27">
        <v>86350</v>
      </c>
      <c r="BK27">
        <v>71695</v>
      </c>
      <c r="BO27" s="47">
        <v>28234.445999999996</v>
      </c>
      <c r="BP27" s="31">
        <v>23068.792000000001</v>
      </c>
      <c r="BT27" s="48">
        <v>99105</v>
      </c>
      <c r="BU27">
        <v>92288</v>
      </c>
      <c r="BV27" s="49">
        <v>66046</v>
      </c>
      <c r="BW27" s="50">
        <v>28468</v>
      </c>
      <c r="CA27" s="38">
        <v>67509</v>
      </c>
      <c r="CB27" s="51">
        <v>38717</v>
      </c>
    </row>
    <row r="28" spans="1:80" ht="12">
      <c r="A28" s="27">
        <v>1</v>
      </c>
      <c r="B28" s="27" t="s">
        <v>438</v>
      </c>
      <c r="C28" s="27" t="s">
        <v>437</v>
      </c>
      <c r="D28" s="27" t="s">
        <v>50</v>
      </c>
      <c r="E28" t="s">
        <v>4</v>
      </c>
      <c r="F28">
        <v>3</v>
      </c>
      <c r="G28" t="s">
        <v>5</v>
      </c>
      <c r="H28" s="28">
        <v>186990</v>
      </c>
      <c r="I28" s="28">
        <v>172336</v>
      </c>
      <c r="J28" s="29">
        <v>1353</v>
      </c>
      <c r="K28" s="1">
        <v>1164</v>
      </c>
      <c r="M28" s="30">
        <v>45433</v>
      </c>
      <c r="N28" s="30">
        <v>33604</v>
      </c>
      <c r="P28" s="31">
        <f t="shared" si="0"/>
        <v>141557</v>
      </c>
      <c r="Q28" s="31">
        <f t="shared" si="0"/>
        <v>138732</v>
      </c>
      <c r="S28" s="31">
        <v>1536</v>
      </c>
      <c r="T28" s="28">
        <v>1179</v>
      </c>
      <c r="X28" s="30">
        <v>2621</v>
      </c>
      <c r="Y28" s="32">
        <v>2181</v>
      </c>
      <c r="AA28" s="33">
        <v>160725</v>
      </c>
      <c r="AB28" s="34">
        <v>156785</v>
      </c>
      <c r="AE28" s="35">
        <v>20467</v>
      </c>
      <c r="AF28" s="1">
        <v>15870</v>
      </c>
      <c r="AH28" s="36">
        <v>21299</v>
      </c>
      <c r="AI28" s="37">
        <v>21064</v>
      </c>
      <c r="AK28" s="38">
        <v>15108</v>
      </c>
      <c r="AL28" s="39">
        <v>16833</v>
      </c>
      <c r="AN28" s="40">
        <v>4468</v>
      </c>
      <c r="AO28" s="41">
        <v>4360</v>
      </c>
      <c r="AQ28" s="35">
        <v>7260</v>
      </c>
      <c r="AR28" s="42">
        <v>6093</v>
      </c>
      <c r="AT28" s="43">
        <v>39500</v>
      </c>
      <c r="AU28" s="43">
        <v>54700</v>
      </c>
      <c r="AV28" s="43">
        <v>18500</v>
      </c>
      <c r="AW28" s="43">
        <v>56300</v>
      </c>
      <c r="AX28" s="35">
        <v>20467</v>
      </c>
      <c r="AY28" s="35">
        <f t="shared" si="1"/>
        <v>75718</v>
      </c>
      <c r="AZ28" s="35">
        <v>13794</v>
      </c>
      <c r="BA28" s="35">
        <f t="shared" si="2"/>
        <v>109979</v>
      </c>
      <c r="BB28" s="44">
        <f t="shared" si="3"/>
        <v>808446500</v>
      </c>
      <c r="BC28" s="44">
        <f t="shared" si="3"/>
        <v>4141774600</v>
      </c>
      <c r="BD28" s="44">
        <f t="shared" si="3"/>
        <v>255189000</v>
      </c>
      <c r="BE28" s="44">
        <f t="shared" si="4"/>
        <v>5205410100</v>
      </c>
      <c r="BF28" s="35">
        <v>14207</v>
      </c>
      <c r="BG28" s="35">
        <v>61511</v>
      </c>
      <c r="BH28" s="45">
        <v>160</v>
      </c>
      <c r="BI28" s="46">
        <v>1153</v>
      </c>
      <c r="BJ28" s="27">
        <v>474612</v>
      </c>
      <c r="BK28">
        <v>433374</v>
      </c>
      <c r="BO28" s="47">
        <v>16995.749999999996</v>
      </c>
      <c r="BP28" s="31">
        <v>15384.574999999999</v>
      </c>
      <c r="BT28" s="48">
        <v>79835</v>
      </c>
      <c r="BU28">
        <v>76146</v>
      </c>
      <c r="BV28" s="49">
        <v>38925</v>
      </c>
      <c r="BW28" s="50">
        <v>26523</v>
      </c>
      <c r="CA28" s="38">
        <v>70783</v>
      </c>
      <c r="CB28" s="51">
        <v>54809</v>
      </c>
    </row>
    <row r="29" spans="1:80" ht="12">
      <c r="A29" s="27">
        <v>1</v>
      </c>
      <c r="B29" s="27" t="s">
        <v>440</v>
      </c>
      <c r="C29" s="27" t="s">
        <v>439</v>
      </c>
      <c r="D29" s="27" t="s">
        <v>51</v>
      </c>
      <c r="E29" t="s">
        <v>6</v>
      </c>
      <c r="F29">
        <v>2</v>
      </c>
      <c r="G29" t="s">
        <v>7</v>
      </c>
      <c r="H29" s="28">
        <v>288283</v>
      </c>
      <c r="I29" s="28">
        <v>244861</v>
      </c>
      <c r="J29" s="29">
        <v>3178</v>
      </c>
      <c r="K29" s="1">
        <v>1493</v>
      </c>
      <c r="M29" s="30">
        <v>113753</v>
      </c>
      <c r="N29" s="30">
        <v>74340</v>
      </c>
      <c r="P29" s="31">
        <f t="shared" si="0"/>
        <v>174530</v>
      </c>
      <c r="Q29" s="31">
        <f t="shared" si="0"/>
        <v>170521</v>
      </c>
      <c r="S29" s="31">
        <v>935</v>
      </c>
      <c r="T29" s="28">
        <v>875</v>
      </c>
      <c r="X29" s="30">
        <v>2510</v>
      </c>
      <c r="Y29" s="32">
        <v>1257</v>
      </c>
      <c r="AA29" s="33">
        <v>156349</v>
      </c>
      <c r="AB29" s="34">
        <v>154316</v>
      </c>
      <c r="AE29" s="35">
        <v>22386</v>
      </c>
      <c r="AF29" s="1">
        <v>13763</v>
      </c>
      <c r="AH29" s="36">
        <v>25770</v>
      </c>
      <c r="AI29" s="37">
        <v>18296</v>
      </c>
      <c r="AK29" s="38">
        <v>45071</v>
      </c>
      <c r="AL29" s="39">
        <v>43593</v>
      </c>
      <c r="AN29" s="40">
        <v>17077</v>
      </c>
      <c r="AO29" s="41">
        <v>12945</v>
      </c>
      <c r="AQ29" s="35">
        <v>12717</v>
      </c>
      <c r="AR29" s="42">
        <v>8169</v>
      </c>
      <c r="AT29" s="43">
        <v>28500</v>
      </c>
      <c r="AU29" s="43">
        <v>33400</v>
      </c>
      <c r="AV29" s="43">
        <v>13600</v>
      </c>
      <c r="AW29" s="43">
        <v>35400</v>
      </c>
      <c r="AX29" s="35">
        <v>22386</v>
      </c>
      <c r="AY29" s="35">
        <f t="shared" si="1"/>
        <v>116900</v>
      </c>
      <c r="AZ29" s="35">
        <v>12940</v>
      </c>
      <c r="BA29" s="35">
        <f t="shared" si="2"/>
        <v>152226</v>
      </c>
      <c r="BB29" s="44">
        <f t="shared" si="3"/>
        <v>638001000</v>
      </c>
      <c r="BC29" s="44">
        <f t="shared" si="3"/>
        <v>3904460000</v>
      </c>
      <c r="BD29" s="44">
        <f t="shared" si="3"/>
        <v>175984000</v>
      </c>
      <c r="BE29" s="44">
        <f t="shared" si="4"/>
        <v>4718445000</v>
      </c>
      <c r="BF29" s="35">
        <v>22225</v>
      </c>
      <c r="BG29" s="35">
        <v>94675</v>
      </c>
      <c r="BH29" s="45">
        <v>30</v>
      </c>
      <c r="BI29" s="46">
        <v>1340</v>
      </c>
      <c r="BJ29" s="27">
        <v>590029</v>
      </c>
      <c r="BK29">
        <v>477946</v>
      </c>
      <c r="BO29" s="47">
        <v>57059.121000000006</v>
      </c>
      <c r="BP29" s="31">
        <v>52164.355000000003</v>
      </c>
      <c r="BT29" s="48">
        <v>120422</v>
      </c>
      <c r="BU29">
        <v>105806</v>
      </c>
      <c r="BV29" s="49">
        <v>70707</v>
      </c>
      <c r="BW29" s="50">
        <v>31754</v>
      </c>
      <c r="CA29" s="38">
        <v>97150</v>
      </c>
      <c r="CB29" s="51">
        <v>62319</v>
      </c>
    </row>
    <row r="30" spans="1:80" ht="12">
      <c r="A30" s="27">
        <v>1</v>
      </c>
      <c r="B30" s="27" t="s">
        <v>442</v>
      </c>
      <c r="C30" s="27" t="s">
        <v>441</v>
      </c>
      <c r="D30" s="27" t="s">
        <v>52</v>
      </c>
      <c r="E30" t="s">
        <v>4</v>
      </c>
      <c r="F30">
        <v>3</v>
      </c>
      <c r="G30" t="s">
        <v>5</v>
      </c>
      <c r="H30" s="28">
        <v>190146</v>
      </c>
      <c r="I30" s="28">
        <v>179764</v>
      </c>
      <c r="J30" s="29">
        <v>480</v>
      </c>
      <c r="K30" s="1">
        <v>352</v>
      </c>
      <c r="M30" s="30">
        <v>37778</v>
      </c>
      <c r="N30" s="30">
        <v>21327</v>
      </c>
      <c r="P30" s="31">
        <f t="shared" si="0"/>
        <v>152368</v>
      </c>
      <c r="Q30" s="31">
        <f t="shared" si="0"/>
        <v>158437</v>
      </c>
      <c r="S30" s="31">
        <v>1363</v>
      </c>
      <c r="T30" s="28">
        <v>1226</v>
      </c>
      <c r="X30" s="30">
        <v>364</v>
      </c>
      <c r="Y30" s="32">
        <v>275</v>
      </c>
      <c r="AA30" s="33">
        <v>149449</v>
      </c>
      <c r="AB30" s="34">
        <v>160351</v>
      </c>
      <c r="AE30" s="35">
        <v>15819</v>
      </c>
      <c r="AF30" s="1">
        <v>12598</v>
      </c>
      <c r="AH30" s="36">
        <v>12535</v>
      </c>
      <c r="AI30" s="37">
        <v>14466</v>
      </c>
      <c r="AK30" s="38">
        <v>22383</v>
      </c>
      <c r="AL30" s="39">
        <v>29718</v>
      </c>
      <c r="AN30" s="40">
        <v>7458</v>
      </c>
      <c r="AO30" s="41">
        <v>7513</v>
      </c>
      <c r="AQ30" s="35">
        <v>5825</v>
      </c>
      <c r="AR30" s="42">
        <v>7364</v>
      </c>
      <c r="AT30" s="43">
        <v>19700</v>
      </c>
      <c r="AU30" s="43">
        <v>28600</v>
      </c>
      <c r="AV30" s="43">
        <v>13800</v>
      </c>
      <c r="AW30" s="43">
        <v>29100</v>
      </c>
      <c r="AX30" s="35">
        <v>15819</v>
      </c>
      <c r="AY30" s="35">
        <f t="shared" si="1"/>
        <v>78613</v>
      </c>
      <c r="AZ30" s="35">
        <v>15461</v>
      </c>
      <c r="BA30" s="35">
        <f t="shared" si="2"/>
        <v>109893</v>
      </c>
      <c r="BB30" s="44">
        <f t="shared" si="3"/>
        <v>311634300</v>
      </c>
      <c r="BC30" s="44">
        <f t="shared" si="3"/>
        <v>2248331800</v>
      </c>
      <c r="BD30" s="44">
        <f t="shared" si="3"/>
        <v>213361800</v>
      </c>
      <c r="BE30" s="44">
        <f t="shared" si="4"/>
        <v>2773327900</v>
      </c>
      <c r="BF30" s="35">
        <v>18502</v>
      </c>
      <c r="BG30" s="35">
        <v>60111</v>
      </c>
      <c r="BH30" s="45">
        <v>80</v>
      </c>
      <c r="BI30" s="46">
        <v>1371</v>
      </c>
      <c r="BJ30" s="27">
        <v>265526</v>
      </c>
      <c r="BK30">
        <v>228771</v>
      </c>
      <c r="BO30" s="47">
        <v>18852.220999999998</v>
      </c>
      <c r="BP30" s="31">
        <v>17291.652000000002</v>
      </c>
      <c r="BT30" s="48">
        <v>78174</v>
      </c>
      <c r="BU30">
        <v>76402</v>
      </c>
      <c r="BV30" s="49">
        <v>28930</v>
      </c>
      <c r="BW30" s="50">
        <v>13842</v>
      </c>
      <c r="CA30" s="38">
        <v>40707</v>
      </c>
      <c r="CB30" s="51">
        <v>25779</v>
      </c>
    </row>
    <row r="31" spans="1:80" ht="12">
      <c r="A31" s="27">
        <v>1</v>
      </c>
      <c r="B31" s="27" t="s">
        <v>444</v>
      </c>
      <c r="C31" s="27" t="s">
        <v>443</v>
      </c>
      <c r="D31" s="27" t="s">
        <v>53</v>
      </c>
      <c r="E31" t="s">
        <v>6</v>
      </c>
      <c r="F31">
        <v>2</v>
      </c>
      <c r="G31" t="s">
        <v>7</v>
      </c>
      <c r="H31" s="28">
        <v>254096</v>
      </c>
      <c r="I31" s="28">
        <v>196119</v>
      </c>
      <c r="J31" s="29">
        <v>3014</v>
      </c>
      <c r="K31" s="1">
        <v>851</v>
      </c>
      <c r="M31" s="30">
        <v>109523</v>
      </c>
      <c r="N31" s="30">
        <v>68119</v>
      </c>
      <c r="P31" s="31">
        <f t="shared" si="0"/>
        <v>144573</v>
      </c>
      <c r="Q31" s="31">
        <f t="shared" si="0"/>
        <v>128000</v>
      </c>
      <c r="S31" s="31">
        <v>534</v>
      </c>
      <c r="T31" s="28">
        <v>487</v>
      </c>
      <c r="X31" s="30">
        <v>2143</v>
      </c>
      <c r="Y31" s="32">
        <v>820</v>
      </c>
      <c r="AA31" s="33">
        <v>114819</v>
      </c>
      <c r="AB31" s="34">
        <v>100799</v>
      </c>
      <c r="AE31" s="35">
        <v>16336</v>
      </c>
      <c r="AF31" s="1">
        <v>8644</v>
      </c>
      <c r="AH31" s="36">
        <v>23432</v>
      </c>
      <c r="AI31" s="37">
        <v>13935</v>
      </c>
      <c r="AK31" s="38">
        <v>48575</v>
      </c>
      <c r="AL31" s="39">
        <v>45798</v>
      </c>
      <c r="AN31" s="40">
        <v>11536</v>
      </c>
      <c r="AO31" s="41">
        <v>7829</v>
      </c>
      <c r="AQ31" s="35">
        <v>18096</v>
      </c>
      <c r="AR31" s="42">
        <v>9692</v>
      </c>
      <c r="AT31" s="43">
        <v>20800</v>
      </c>
      <c r="AU31" s="43">
        <v>36800</v>
      </c>
      <c r="AV31" s="43">
        <v>13700</v>
      </c>
      <c r="AW31" s="43">
        <v>37400</v>
      </c>
      <c r="AX31" s="35">
        <v>16336</v>
      </c>
      <c r="AY31" s="35">
        <f t="shared" si="1"/>
        <v>96883</v>
      </c>
      <c r="AZ31" s="35">
        <v>9262</v>
      </c>
      <c r="BA31" s="35">
        <f t="shared" si="2"/>
        <v>122481</v>
      </c>
      <c r="BB31" s="44">
        <f t="shared" si="3"/>
        <v>339788800</v>
      </c>
      <c r="BC31" s="44">
        <f t="shared" si="3"/>
        <v>3565294400</v>
      </c>
      <c r="BD31" s="44">
        <f t="shared" si="3"/>
        <v>126889400</v>
      </c>
      <c r="BE31" s="44">
        <f t="shared" si="4"/>
        <v>4031972600</v>
      </c>
      <c r="BF31" s="35">
        <v>18852</v>
      </c>
      <c r="BG31" s="35">
        <v>78031</v>
      </c>
      <c r="BH31" s="45">
        <v>0</v>
      </c>
      <c r="BI31" s="46">
        <v>1013</v>
      </c>
      <c r="BJ31" s="27">
        <v>209819</v>
      </c>
      <c r="BK31">
        <v>193801</v>
      </c>
      <c r="BO31" s="47">
        <v>49592.92</v>
      </c>
      <c r="BP31" s="31">
        <v>41735.300999999999</v>
      </c>
      <c r="BT31" s="48">
        <v>101257</v>
      </c>
      <c r="BU31">
        <v>78530</v>
      </c>
      <c r="BV31" s="49">
        <v>77204</v>
      </c>
      <c r="BW31" s="50">
        <v>27992</v>
      </c>
      <c r="CA31" s="38">
        <v>82061</v>
      </c>
      <c r="CB31" s="51">
        <v>41784</v>
      </c>
    </row>
    <row r="32" spans="1:80" ht="12">
      <c r="A32" s="27">
        <v>1</v>
      </c>
      <c r="B32" s="27" t="s">
        <v>446</v>
      </c>
      <c r="C32" s="27" t="s">
        <v>445</v>
      </c>
      <c r="D32" s="27" t="s">
        <v>54</v>
      </c>
      <c r="E32" t="s">
        <v>4</v>
      </c>
      <c r="F32">
        <v>3</v>
      </c>
      <c r="G32" t="s">
        <v>5</v>
      </c>
      <c r="H32" s="28">
        <v>258249</v>
      </c>
      <c r="I32" s="28">
        <v>218344</v>
      </c>
      <c r="J32" s="29">
        <v>1340</v>
      </c>
      <c r="K32" s="1">
        <v>750</v>
      </c>
      <c r="M32" s="30">
        <v>99892</v>
      </c>
      <c r="N32" s="30">
        <v>55108</v>
      </c>
      <c r="P32" s="31">
        <f t="shared" si="0"/>
        <v>158357</v>
      </c>
      <c r="Q32" s="31">
        <f t="shared" si="0"/>
        <v>163236</v>
      </c>
      <c r="S32" s="31">
        <v>1257</v>
      </c>
      <c r="T32" s="28">
        <v>1202</v>
      </c>
      <c r="X32" s="30">
        <v>666</v>
      </c>
      <c r="Y32" s="32">
        <v>397</v>
      </c>
      <c r="AA32" s="33">
        <v>134799</v>
      </c>
      <c r="AB32" s="34">
        <v>140803</v>
      </c>
      <c r="AE32" s="35">
        <v>23690</v>
      </c>
      <c r="AF32" s="1">
        <v>11702</v>
      </c>
      <c r="AH32" s="36">
        <v>13233</v>
      </c>
      <c r="AI32" s="37">
        <v>12923</v>
      </c>
      <c r="AK32" s="38">
        <v>49673</v>
      </c>
      <c r="AL32" s="39">
        <v>44411</v>
      </c>
      <c r="AN32" s="40">
        <v>16109</v>
      </c>
      <c r="AO32" s="41">
        <v>10236</v>
      </c>
      <c r="AQ32" s="35">
        <v>5728</v>
      </c>
      <c r="AR32" s="42">
        <v>6734</v>
      </c>
      <c r="AT32" s="43">
        <v>13400</v>
      </c>
      <c r="AU32" s="43">
        <v>24700</v>
      </c>
      <c r="AV32" s="43">
        <v>13100</v>
      </c>
      <c r="AW32" s="43">
        <v>24400</v>
      </c>
      <c r="AX32" s="35">
        <v>23690</v>
      </c>
      <c r="AY32" s="35">
        <f t="shared" si="1"/>
        <v>91274</v>
      </c>
      <c r="AZ32" s="35">
        <v>15335</v>
      </c>
      <c r="BA32" s="35">
        <f t="shared" si="2"/>
        <v>130299</v>
      </c>
      <c r="BB32" s="44">
        <f t="shared" si="3"/>
        <v>317446000</v>
      </c>
      <c r="BC32" s="44">
        <f t="shared" si="3"/>
        <v>2254467800</v>
      </c>
      <c r="BD32" s="44">
        <f t="shared" si="3"/>
        <v>200888500</v>
      </c>
      <c r="BE32" s="44">
        <f t="shared" si="4"/>
        <v>2772802300</v>
      </c>
      <c r="BF32" s="35">
        <v>21889</v>
      </c>
      <c r="BG32" s="35">
        <v>69385</v>
      </c>
      <c r="BH32" s="45">
        <v>40</v>
      </c>
      <c r="BI32" s="46">
        <v>1340</v>
      </c>
      <c r="BJ32" s="27">
        <v>276530</v>
      </c>
      <c r="BK32">
        <v>234751</v>
      </c>
      <c r="BO32" s="47">
        <v>36783.305999999997</v>
      </c>
      <c r="BP32" s="31">
        <v>32176.227999999999</v>
      </c>
      <c r="BT32" s="48">
        <v>96861</v>
      </c>
      <c r="BU32">
        <v>89788</v>
      </c>
      <c r="BV32" s="49">
        <v>73097</v>
      </c>
      <c r="BW32" s="50">
        <v>31291</v>
      </c>
      <c r="CA32" s="38">
        <v>57561</v>
      </c>
      <c r="CB32" s="51">
        <v>37044</v>
      </c>
    </row>
    <row r="33" spans="1:80" ht="12">
      <c r="A33" s="27">
        <v>1</v>
      </c>
      <c r="B33" s="27" t="s">
        <v>448</v>
      </c>
      <c r="C33" s="27" t="s">
        <v>447</v>
      </c>
      <c r="D33" s="27" t="s">
        <v>55</v>
      </c>
      <c r="E33" t="s">
        <v>6</v>
      </c>
      <c r="F33">
        <v>2</v>
      </c>
      <c r="G33" t="s">
        <v>7</v>
      </c>
      <c r="H33" s="28">
        <v>306995</v>
      </c>
      <c r="I33" s="28">
        <v>260382</v>
      </c>
      <c r="J33" s="29">
        <v>3804</v>
      </c>
      <c r="K33" s="1">
        <v>2191</v>
      </c>
      <c r="M33" s="30">
        <v>108649</v>
      </c>
      <c r="N33" s="30">
        <v>70221</v>
      </c>
      <c r="P33" s="31">
        <f t="shared" si="0"/>
        <v>198346</v>
      </c>
      <c r="Q33" s="31">
        <f t="shared" si="0"/>
        <v>190161</v>
      </c>
      <c r="S33" s="31">
        <v>1338</v>
      </c>
      <c r="T33" s="28">
        <v>1260</v>
      </c>
      <c r="X33" s="30">
        <v>3271</v>
      </c>
      <c r="Y33" s="32">
        <v>1898</v>
      </c>
      <c r="AA33" s="33">
        <v>219216</v>
      </c>
      <c r="AB33" s="34">
        <v>202978</v>
      </c>
      <c r="AE33" s="35">
        <v>29535</v>
      </c>
      <c r="AF33" s="1">
        <v>18877</v>
      </c>
      <c r="AH33" s="36">
        <v>39408</v>
      </c>
      <c r="AI33" s="37">
        <v>32490</v>
      </c>
      <c r="AK33" s="38">
        <v>37568</v>
      </c>
      <c r="AL33" s="39">
        <v>32117</v>
      </c>
      <c r="AN33" s="40">
        <v>10552</v>
      </c>
      <c r="AO33" s="41">
        <v>8371</v>
      </c>
      <c r="AQ33" s="35">
        <v>19244</v>
      </c>
      <c r="AR33" s="42">
        <v>13948</v>
      </c>
      <c r="AT33" s="43">
        <v>46400</v>
      </c>
      <c r="AU33" s="43">
        <v>46200</v>
      </c>
      <c r="AV33" s="43">
        <v>17200</v>
      </c>
      <c r="AW33" s="43">
        <v>50700</v>
      </c>
      <c r="AX33" s="35">
        <v>29535</v>
      </c>
      <c r="AY33" s="35">
        <f t="shared" si="1"/>
        <v>142933</v>
      </c>
      <c r="AZ33" s="35">
        <v>15140</v>
      </c>
      <c r="BA33" s="35">
        <f t="shared" si="2"/>
        <v>187608</v>
      </c>
      <c r="BB33" s="44">
        <f t="shared" si="3"/>
        <v>1370424000</v>
      </c>
      <c r="BC33" s="44">
        <f t="shared" si="3"/>
        <v>6603504600</v>
      </c>
      <c r="BD33" s="44">
        <f t="shared" si="3"/>
        <v>260408000</v>
      </c>
      <c r="BE33" s="44">
        <f t="shared" si="4"/>
        <v>8234336600</v>
      </c>
      <c r="BF33" s="35">
        <v>18968</v>
      </c>
      <c r="BG33" s="35">
        <v>123965</v>
      </c>
      <c r="BH33" s="45">
        <v>150</v>
      </c>
      <c r="BI33" s="46">
        <v>1521</v>
      </c>
      <c r="BJ33" s="27">
        <v>113564</v>
      </c>
      <c r="BK33">
        <v>96187</v>
      </c>
      <c r="BO33" s="47">
        <v>41695.541999999994</v>
      </c>
      <c r="BP33" s="31">
        <v>36440.417000000001</v>
      </c>
      <c r="BT33" s="48">
        <v>130493</v>
      </c>
      <c r="BU33">
        <v>115653</v>
      </c>
      <c r="BV33" s="49">
        <v>102638</v>
      </c>
      <c r="BW33" s="50">
        <v>61126</v>
      </c>
      <c r="CA33" s="38">
        <v>130506</v>
      </c>
      <c r="CB33" s="51">
        <v>94444</v>
      </c>
    </row>
    <row r="34" spans="1:80" ht="12">
      <c r="A34" s="27">
        <v>1</v>
      </c>
      <c r="B34" s="27" t="s">
        <v>450</v>
      </c>
      <c r="C34" s="27" t="s">
        <v>449</v>
      </c>
      <c r="D34" s="27" t="s">
        <v>56</v>
      </c>
      <c r="E34" t="s">
        <v>2</v>
      </c>
      <c r="F34">
        <v>1</v>
      </c>
      <c r="G34" t="s">
        <v>3</v>
      </c>
      <c r="H34" s="28">
        <v>219396</v>
      </c>
      <c r="I34" s="28">
        <v>181281</v>
      </c>
      <c r="J34" s="29">
        <v>5675</v>
      </c>
      <c r="K34" s="1">
        <v>2918</v>
      </c>
      <c r="M34" s="30">
        <v>117079</v>
      </c>
      <c r="N34" s="30">
        <v>80063</v>
      </c>
      <c r="P34" s="31">
        <f t="shared" si="0"/>
        <v>102317</v>
      </c>
      <c r="Q34" s="31">
        <f t="shared" si="0"/>
        <v>101218</v>
      </c>
      <c r="S34" s="31">
        <v>1058</v>
      </c>
      <c r="T34" s="28">
        <v>886</v>
      </c>
      <c r="X34" s="30">
        <v>7811</v>
      </c>
      <c r="Y34" s="32">
        <v>5952</v>
      </c>
      <c r="AA34" s="33">
        <v>135330</v>
      </c>
      <c r="AB34" s="34">
        <v>132715</v>
      </c>
      <c r="AE34" s="35">
        <v>22026</v>
      </c>
      <c r="AF34" s="1">
        <v>16230</v>
      </c>
      <c r="AH34" s="36">
        <v>34743</v>
      </c>
      <c r="AI34" s="37">
        <v>26319</v>
      </c>
      <c r="AK34" s="38">
        <v>35671</v>
      </c>
      <c r="AL34" s="39">
        <v>22900</v>
      </c>
      <c r="AN34" s="40">
        <v>6845</v>
      </c>
      <c r="AO34" s="41">
        <v>6194</v>
      </c>
      <c r="AQ34" s="35">
        <v>18921</v>
      </c>
      <c r="AR34" s="42">
        <v>11044</v>
      </c>
      <c r="AT34" s="43">
        <v>101000</v>
      </c>
      <c r="AU34" s="43">
        <v>70300</v>
      </c>
      <c r="AV34" s="43">
        <v>24500</v>
      </c>
      <c r="AW34" s="43">
        <v>83400</v>
      </c>
      <c r="AX34" s="35">
        <v>22026</v>
      </c>
      <c r="AY34" s="35">
        <f t="shared" si="1"/>
        <v>85505</v>
      </c>
      <c r="AZ34" s="35">
        <v>12010</v>
      </c>
      <c r="BA34" s="35">
        <f t="shared" si="2"/>
        <v>119541</v>
      </c>
      <c r="BB34" s="44">
        <f t="shared" si="3"/>
        <v>2224626000</v>
      </c>
      <c r="BC34" s="44">
        <f t="shared" si="3"/>
        <v>6011001500</v>
      </c>
      <c r="BD34" s="44">
        <f t="shared" si="3"/>
        <v>294245000</v>
      </c>
      <c r="BE34" s="44">
        <f t="shared" si="4"/>
        <v>8529872500</v>
      </c>
      <c r="BF34" s="35">
        <v>12606</v>
      </c>
      <c r="BG34" s="35">
        <v>72899</v>
      </c>
      <c r="BH34" s="45">
        <v>140</v>
      </c>
      <c r="BI34" s="46">
        <v>1083</v>
      </c>
      <c r="BJ34" s="27">
        <v>190323</v>
      </c>
      <c r="BK34">
        <v>177319</v>
      </c>
      <c r="BO34" s="47">
        <v>42697.223999999995</v>
      </c>
      <c r="BP34" s="31">
        <v>35830.184999999998</v>
      </c>
      <c r="BT34" s="48">
        <v>105772</v>
      </c>
      <c r="BU34">
        <v>91172</v>
      </c>
      <c r="BV34" s="49">
        <v>82322</v>
      </c>
      <c r="BW34" s="50">
        <v>53720</v>
      </c>
      <c r="CA34" s="38">
        <v>86206</v>
      </c>
      <c r="CB34" s="51">
        <v>66723</v>
      </c>
    </row>
    <row r="35" spans="1:80" ht="12">
      <c r="A35" s="27">
        <v>1</v>
      </c>
      <c r="B35" s="27" t="s">
        <v>452</v>
      </c>
      <c r="C35" s="27" t="s">
        <v>451</v>
      </c>
      <c r="D35" s="27" t="s">
        <v>57</v>
      </c>
      <c r="E35" t="s">
        <v>8</v>
      </c>
      <c r="F35">
        <v>8</v>
      </c>
      <c r="G35" t="s">
        <v>9</v>
      </c>
      <c r="H35" s="28">
        <v>276786</v>
      </c>
      <c r="I35" s="28">
        <v>261024</v>
      </c>
      <c r="J35" s="29">
        <v>139</v>
      </c>
      <c r="K35" s="1">
        <v>109</v>
      </c>
      <c r="M35" s="30">
        <v>31247</v>
      </c>
      <c r="N35" s="30">
        <v>18440</v>
      </c>
      <c r="P35" s="31">
        <f t="shared" si="0"/>
        <v>245539</v>
      </c>
      <c r="Q35" s="31">
        <f t="shared" si="0"/>
        <v>242584</v>
      </c>
      <c r="S35" s="31">
        <v>1676</v>
      </c>
      <c r="T35" s="28">
        <v>1444</v>
      </c>
      <c r="X35" s="30">
        <v>212</v>
      </c>
      <c r="Y35" s="32">
        <v>167</v>
      </c>
      <c r="AA35" s="33">
        <v>226645</v>
      </c>
      <c r="AB35" s="34">
        <v>232366</v>
      </c>
      <c r="AE35" s="35">
        <v>16348</v>
      </c>
      <c r="AF35" s="1">
        <v>13095</v>
      </c>
      <c r="AH35" s="36">
        <v>12438</v>
      </c>
      <c r="AI35" s="37">
        <v>14320</v>
      </c>
      <c r="AK35" s="38">
        <v>42681</v>
      </c>
      <c r="AL35" s="39">
        <v>60249</v>
      </c>
      <c r="AN35" s="40">
        <v>14254</v>
      </c>
      <c r="AO35" s="41">
        <v>13930</v>
      </c>
      <c r="AQ35" s="35">
        <v>4336</v>
      </c>
      <c r="AR35" s="42">
        <v>3815</v>
      </c>
      <c r="AT35" s="43">
        <v>17000</v>
      </c>
      <c r="AU35" s="43">
        <v>21200</v>
      </c>
      <c r="AV35" s="43">
        <v>12600</v>
      </c>
      <c r="AW35" s="43">
        <v>22900</v>
      </c>
      <c r="AX35" s="35">
        <v>16348</v>
      </c>
      <c r="AY35" s="35">
        <f t="shared" si="1"/>
        <v>102429</v>
      </c>
      <c r="AZ35" s="35">
        <v>29514</v>
      </c>
      <c r="BA35" s="35">
        <f t="shared" si="2"/>
        <v>148291</v>
      </c>
      <c r="BB35" s="44">
        <f t="shared" si="3"/>
        <v>277916000</v>
      </c>
      <c r="BC35" s="44">
        <f t="shared" si="3"/>
        <v>2171494800</v>
      </c>
      <c r="BD35" s="44">
        <f t="shared" si="3"/>
        <v>371876400</v>
      </c>
      <c r="BE35" s="44">
        <f t="shared" si="4"/>
        <v>2821287200</v>
      </c>
      <c r="BF35" s="35">
        <v>27798</v>
      </c>
      <c r="BG35" s="35">
        <v>74631</v>
      </c>
      <c r="BH35" s="45">
        <v>40</v>
      </c>
      <c r="BI35" s="46">
        <v>2498</v>
      </c>
      <c r="BJ35" s="27">
        <v>360397</v>
      </c>
      <c r="BK35">
        <v>321770</v>
      </c>
      <c r="BO35" s="47">
        <v>34986.919000000002</v>
      </c>
      <c r="BP35" s="31">
        <v>33006.165999999997</v>
      </c>
      <c r="BT35" s="48">
        <v>116371</v>
      </c>
      <c r="BU35">
        <v>108085</v>
      </c>
      <c r="BV35" s="49">
        <v>35468</v>
      </c>
      <c r="BW35" s="50">
        <v>13945</v>
      </c>
      <c r="CA35" s="38">
        <v>42418</v>
      </c>
      <c r="CB35" s="51">
        <v>27141</v>
      </c>
    </row>
    <row r="36" spans="1:80" ht="12">
      <c r="A36" s="27">
        <v>1</v>
      </c>
      <c r="B36" s="27" t="s">
        <v>454</v>
      </c>
      <c r="C36" s="27" t="s">
        <v>453</v>
      </c>
      <c r="D36" s="27" t="s">
        <v>58</v>
      </c>
      <c r="E36" t="s">
        <v>8</v>
      </c>
      <c r="F36">
        <v>8</v>
      </c>
      <c r="G36" t="s">
        <v>9</v>
      </c>
      <c r="H36" s="28">
        <v>185060</v>
      </c>
      <c r="I36" s="28">
        <v>180604</v>
      </c>
      <c r="J36" s="29">
        <v>127</v>
      </c>
      <c r="K36" s="1">
        <v>108</v>
      </c>
      <c r="M36" s="30">
        <v>16122</v>
      </c>
      <c r="N36" s="30">
        <v>10466</v>
      </c>
      <c r="P36" s="31">
        <f t="shared" si="0"/>
        <v>168938</v>
      </c>
      <c r="Q36" s="31">
        <f t="shared" si="0"/>
        <v>170138</v>
      </c>
      <c r="S36" s="31">
        <v>1228</v>
      </c>
      <c r="T36" s="28">
        <v>1119</v>
      </c>
      <c r="X36" s="30">
        <v>251</v>
      </c>
      <c r="Y36" s="32">
        <v>172</v>
      </c>
      <c r="AA36" s="33">
        <v>165032</v>
      </c>
      <c r="AB36" s="34">
        <v>169550</v>
      </c>
      <c r="AE36" s="35">
        <v>12220</v>
      </c>
      <c r="AF36" s="1">
        <v>10449</v>
      </c>
      <c r="AH36" s="36">
        <v>9368</v>
      </c>
      <c r="AI36" s="37">
        <v>11620</v>
      </c>
      <c r="AK36" s="38">
        <v>22410</v>
      </c>
      <c r="AL36" s="39">
        <v>36831</v>
      </c>
      <c r="AN36" s="40">
        <v>8564</v>
      </c>
      <c r="AO36" s="41">
        <v>9044</v>
      </c>
      <c r="AQ36" s="35">
        <v>3836</v>
      </c>
      <c r="AR36" s="42">
        <v>3680</v>
      </c>
      <c r="AT36" s="43">
        <v>14400</v>
      </c>
      <c r="AU36" s="43">
        <v>22500</v>
      </c>
      <c r="AV36" s="43">
        <v>12900</v>
      </c>
      <c r="AW36" s="43">
        <v>24300</v>
      </c>
      <c r="AX36" s="35">
        <v>12220</v>
      </c>
      <c r="AY36" s="35">
        <f t="shared" si="1"/>
        <v>73071</v>
      </c>
      <c r="AZ36" s="35">
        <v>19558</v>
      </c>
      <c r="BA36" s="35">
        <f t="shared" si="2"/>
        <v>104849</v>
      </c>
      <c r="BB36" s="44">
        <f t="shared" si="3"/>
        <v>175968000</v>
      </c>
      <c r="BC36" s="44">
        <f t="shared" si="3"/>
        <v>1644097500</v>
      </c>
      <c r="BD36" s="44">
        <f t="shared" si="3"/>
        <v>252298200</v>
      </c>
      <c r="BE36" s="44">
        <f t="shared" si="4"/>
        <v>2072363700</v>
      </c>
      <c r="BF36" s="35">
        <v>19118</v>
      </c>
      <c r="BG36" s="35">
        <v>53953</v>
      </c>
      <c r="BH36" s="45">
        <v>0</v>
      </c>
      <c r="BI36" s="46">
        <v>1693</v>
      </c>
      <c r="BJ36" s="27">
        <v>311381</v>
      </c>
      <c r="BK36">
        <v>288728</v>
      </c>
      <c r="BO36" s="47">
        <v>19917.722000000005</v>
      </c>
      <c r="BP36" s="31">
        <v>18851.120999999999</v>
      </c>
      <c r="BT36" s="48">
        <v>78113</v>
      </c>
      <c r="BU36">
        <v>74335</v>
      </c>
      <c r="BV36" s="49">
        <v>24631</v>
      </c>
      <c r="BW36" s="50">
        <v>11015</v>
      </c>
      <c r="CA36" s="38">
        <v>33307</v>
      </c>
      <c r="CB36" s="51">
        <v>21683</v>
      </c>
    </row>
    <row r="37" spans="1:80" ht="12">
      <c r="A37" s="27">
        <v>1</v>
      </c>
      <c r="B37" s="27" t="s">
        <v>456</v>
      </c>
      <c r="C37" s="27" t="s">
        <v>455</v>
      </c>
      <c r="D37" s="27" t="s">
        <v>59</v>
      </c>
      <c r="E37" t="s">
        <v>10</v>
      </c>
      <c r="F37">
        <v>7</v>
      </c>
      <c r="G37" t="s">
        <v>11</v>
      </c>
      <c r="H37" s="28">
        <v>503127</v>
      </c>
      <c r="I37" s="28">
        <v>392813</v>
      </c>
      <c r="J37" s="29">
        <v>1279</v>
      </c>
      <c r="K37" s="1">
        <v>775</v>
      </c>
      <c r="M37" s="30">
        <v>127169</v>
      </c>
      <c r="N37" s="30">
        <v>58048</v>
      </c>
      <c r="P37" s="31">
        <f t="shared" si="0"/>
        <v>375958</v>
      </c>
      <c r="Q37" s="31">
        <f t="shared" si="0"/>
        <v>334765</v>
      </c>
      <c r="S37" s="31">
        <v>2147</v>
      </c>
      <c r="T37" s="28">
        <v>1990</v>
      </c>
      <c r="X37" s="30">
        <v>1313</v>
      </c>
      <c r="Y37" s="32">
        <v>638</v>
      </c>
      <c r="AA37" s="33">
        <v>335109</v>
      </c>
      <c r="AB37" s="34">
        <v>318013</v>
      </c>
      <c r="AE37" s="35">
        <v>23628</v>
      </c>
      <c r="AF37" s="1">
        <v>13134</v>
      </c>
      <c r="AH37" s="36">
        <v>19824</v>
      </c>
      <c r="AI37" s="37">
        <v>16991</v>
      </c>
      <c r="AK37" s="38">
        <v>88081</v>
      </c>
      <c r="AL37" s="39">
        <v>89054</v>
      </c>
      <c r="AN37" s="40">
        <v>31697</v>
      </c>
      <c r="AO37" s="41">
        <v>23508</v>
      </c>
      <c r="AQ37" s="35">
        <v>9028</v>
      </c>
      <c r="AR37" s="42">
        <v>5754</v>
      </c>
      <c r="AT37" s="43">
        <v>15500</v>
      </c>
      <c r="AU37" s="43">
        <v>21200</v>
      </c>
      <c r="AV37" s="43">
        <v>11500</v>
      </c>
      <c r="AW37" s="43">
        <v>22100</v>
      </c>
      <c r="AX37" s="35">
        <v>23628</v>
      </c>
      <c r="AY37" s="35">
        <f t="shared" si="1"/>
        <v>170465</v>
      </c>
      <c r="AZ37" s="35">
        <v>29179</v>
      </c>
      <c r="BA37" s="35">
        <f t="shared" si="2"/>
        <v>223272</v>
      </c>
      <c r="BB37" s="44">
        <f t="shared" si="3"/>
        <v>366234000</v>
      </c>
      <c r="BC37" s="44">
        <f t="shared" si="3"/>
        <v>3613858000</v>
      </c>
      <c r="BD37" s="44">
        <f t="shared" si="3"/>
        <v>335558500</v>
      </c>
      <c r="BE37" s="44">
        <f t="shared" si="4"/>
        <v>4315650500</v>
      </c>
      <c r="BF37" s="35">
        <v>41535</v>
      </c>
      <c r="BG37" s="35">
        <v>128930</v>
      </c>
      <c r="BH37" s="45">
        <v>40</v>
      </c>
      <c r="BI37" s="46">
        <v>3487</v>
      </c>
      <c r="BJ37" s="27">
        <v>266638</v>
      </c>
      <c r="BK37">
        <v>235427</v>
      </c>
      <c r="BO37" s="47">
        <v>83810.811000000002</v>
      </c>
      <c r="BP37" s="31">
        <v>73022.465000000011</v>
      </c>
      <c r="BT37" s="48">
        <v>204969</v>
      </c>
      <c r="BU37">
        <v>167451</v>
      </c>
      <c r="BV37" s="49">
        <v>139431</v>
      </c>
      <c r="BW37" s="50">
        <v>61949</v>
      </c>
      <c r="CA37" s="38">
        <v>112101</v>
      </c>
      <c r="CB37" s="51">
        <v>58802</v>
      </c>
    </row>
    <row r="38" spans="1:80" ht="12">
      <c r="A38" s="27">
        <v>1</v>
      </c>
      <c r="B38" s="27" t="s">
        <v>458</v>
      </c>
      <c r="C38" s="27" t="s">
        <v>457</v>
      </c>
      <c r="D38" s="27" t="s">
        <v>60</v>
      </c>
      <c r="E38" t="s">
        <v>10</v>
      </c>
      <c r="F38">
        <v>7</v>
      </c>
      <c r="G38" t="s">
        <v>11</v>
      </c>
      <c r="H38" s="28">
        <v>224897</v>
      </c>
      <c r="I38" s="28">
        <v>217262</v>
      </c>
      <c r="J38" s="29">
        <v>84</v>
      </c>
      <c r="K38" s="1">
        <v>57</v>
      </c>
      <c r="M38" s="30">
        <v>26516</v>
      </c>
      <c r="N38" s="30">
        <v>17723</v>
      </c>
      <c r="P38" s="31">
        <f t="shared" si="0"/>
        <v>198381</v>
      </c>
      <c r="Q38" s="31">
        <f t="shared" si="0"/>
        <v>199539</v>
      </c>
      <c r="S38" s="31">
        <v>1448</v>
      </c>
      <c r="T38" s="28">
        <v>1189</v>
      </c>
      <c r="X38" s="30">
        <v>139</v>
      </c>
      <c r="Y38" s="32">
        <v>84</v>
      </c>
      <c r="AA38" s="33">
        <v>174326</v>
      </c>
      <c r="AB38" s="34">
        <v>187162</v>
      </c>
      <c r="AE38" s="35">
        <v>12434</v>
      </c>
      <c r="AF38" s="1">
        <v>10354</v>
      </c>
      <c r="AH38" s="36">
        <v>8934</v>
      </c>
      <c r="AI38" s="37">
        <v>11381</v>
      </c>
      <c r="AK38" s="38">
        <v>38945</v>
      </c>
      <c r="AL38" s="39">
        <v>56300</v>
      </c>
      <c r="AN38" s="40">
        <v>12739</v>
      </c>
      <c r="AO38" s="41">
        <v>13182</v>
      </c>
      <c r="AQ38" s="35">
        <v>3145</v>
      </c>
      <c r="AR38" s="42">
        <v>3352</v>
      </c>
      <c r="AT38" s="43">
        <v>16100</v>
      </c>
      <c r="AU38" s="43">
        <v>21300</v>
      </c>
      <c r="AV38" s="43">
        <v>12300</v>
      </c>
      <c r="AW38" s="43">
        <v>22100</v>
      </c>
      <c r="AX38" s="35">
        <v>12434</v>
      </c>
      <c r="AY38" s="35">
        <f t="shared" si="1"/>
        <v>80581</v>
      </c>
      <c r="AZ38" s="35">
        <v>22426</v>
      </c>
      <c r="BA38" s="35">
        <f t="shared" si="2"/>
        <v>115441</v>
      </c>
      <c r="BB38" s="44">
        <f t="shared" si="3"/>
        <v>200187400</v>
      </c>
      <c r="BC38" s="44">
        <f t="shared" si="3"/>
        <v>1716375300</v>
      </c>
      <c r="BD38" s="44">
        <f t="shared" si="3"/>
        <v>275839800</v>
      </c>
      <c r="BE38" s="44">
        <f t="shared" si="4"/>
        <v>2192402500</v>
      </c>
      <c r="BF38" s="35">
        <v>22171</v>
      </c>
      <c r="BG38" s="35">
        <v>58410</v>
      </c>
      <c r="BH38" s="45">
        <v>0</v>
      </c>
      <c r="BI38" s="46">
        <v>2004</v>
      </c>
      <c r="BJ38" s="27">
        <v>237480</v>
      </c>
      <c r="BK38">
        <v>219688</v>
      </c>
      <c r="BO38" s="47">
        <v>28531.762000000002</v>
      </c>
      <c r="BP38" s="31">
        <v>28127.422999999999</v>
      </c>
      <c r="BT38" s="48">
        <v>89703</v>
      </c>
      <c r="BU38">
        <v>87824</v>
      </c>
      <c r="BV38" s="49">
        <v>26555</v>
      </c>
      <c r="BW38" s="50">
        <v>12979</v>
      </c>
      <c r="CA38" s="38">
        <v>28761</v>
      </c>
      <c r="CB38" s="51">
        <v>18382</v>
      </c>
    </row>
    <row r="39" spans="1:80" ht="12">
      <c r="A39" s="27">
        <v>1</v>
      </c>
      <c r="B39" s="27" t="s">
        <v>460</v>
      </c>
      <c r="C39" s="27" t="s">
        <v>459</v>
      </c>
      <c r="D39" s="27" t="s">
        <v>61</v>
      </c>
      <c r="E39" t="s">
        <v>8</v>
      </c>
      <c r="F39">
        <v>8</v>
      </c>
      <c r="G39" t="s">
        <v>9</v>
      </c>
      <c r="H39" s="28">
        <v>211699</v>
      </c>
      <c r="I39" s="28">
        <v>205360</v>
      </c>
      <c r="J39" s="29">
        <v>92</v>
      </c>
      <c r="K39" s="1">
        <v>64</v>
      </c>
      <c r="M39" s="30">
        <v>23615</v>
      </c>
      <c r="N39" s="30">
        <v>15998</v>
      </c>
      <c r="P39" s="31">
        <f t="shared" si="0"/>
        <v>188084</v>
      </c>
      <c r="Q39" s="31">
        <f t="shared" si="0"/>
        <v>189362</v>
      </c>
      <c r="S39" s="31">
        <v>1175</v>
      </c>
      <c r="T39" s="28">
        <v>1105</v>
      </c>
      <c r="X39" s="30">
        <v>142</v>
      </c>
      <c r="Y39" s="32">
        <v>117</v>
      </c>
      <c r="AA39" s="33">
        <v>172874</v>
      </c>
      <c r="AB39" s="34">
        <v>181891</v>
      </c>
      <c r="AE39" s="35">
        <v>12116</v>
      </c>
      <c r="AF39" s="1">
        <v>10157</v>
      </c>
      <c r="AH39" s="36">
        <v>8804</v>
      </c>
      <c r="AI39" s="37">
        <v>11095</v>
      </c>
      <c r="AK39" s="38">
        <v>36462</v>
      </c>
      <c r="AL39" s="39">
        <v>50697</v>
      </c>
      <c r="AN39" s="40">
        <v>11541</v>
      </c>
      <c r="AO39" s="41">
        <v>12615</v>
      </c>
      <c r="AQ39" s="35">
        <v>2830</v>
      </c>
      <c r="AR39" s="42">
        <v>2775</v>
      </c>
      <c r="AT39" s="43">
        <v>14900</v>
      </c>
      <c r="AU39" s="43">
        <v>20600</v>
      </c>
      <c r="AV39" s="43">
        <v>11500</v>
      </c>
      <c r="AW39" s="43">
        <v>21700</v>
      </c>
      <c r="AX39" s="35">
        <v>12116</v>
      </c>
      <c r="AY39" s="35">
        <f t="shared" si="1"/>
        <v>75705</v>
      </c>
      <c r="AZ39" s="35">
        <v>20853</v>
      </c>
      <c r="BA39" s="35">
        <f t="shared" si="2"/>
        <v>108674</v>
      </c>
      <c r="BB39" s="44">
        <f t="shared" si="3"/>
        <v>180528400</v>
      </c>
      <c r="BC39" s="44">
        <f t="shared" si="3"/>
        <v>1559523000</v>
      </c>
      <c r="BD39" s="44">
        <f t="shared" si="3"/>
        <v>239809500</v>
      </c>
      <c r="BE39" s="44">
        <f t="shared" si="4"/>
        <v>1979860900</v>
      </c>
      <c r="BF39" s="35">
        <v>20101</v>
      </c>
      <c r="BG39" s="35">
        <v>55604</v>
      </c>
      <c r="BH39" s="45">
        <v>0</v>
      </c>
      <c r="BI39" s="46">
        <v>1858</v>
      </c>
      <c r="BJ39" s="27">
        <v>218579</v>
      </c>
      <c r="BK39">
        <v>182541</v>
      </c>
      <c r="BO39" s="47">
        <v>28772.763999999999</v>
      </c>
      <c r="BP39" s="31">
        <v>27046.186000000002</v>
      </c>
      <c r="BT39" s="48">
        <v>87552</v>
      </c>
      <c r="BU39">
        <v>83452</v>
      </c>
      <c r="BV39" s="49">
        <v>26215</v>
      </c>
      <c r="BW39" s="50">
        <v>11775</v>
      </c>
      <c r="CA39" s="38">
        <v>28453</v>
      </c>
      <c r="CB39" s="51">
        <v>18363</v>
      </c>
    </row>
    <row r="40" spans="1:80" ht="12">
      <c r="A40" s="27">
        <v>1</v>
      </c>
      <c r="B40" s="27" t="s">
        <v>462</v>
      </c>
      <c r="C40" s="27" t="s">
        <v>461</v>
      </c>
      <c r="D40" s="27" t="s">
        <v>62</v>
      </c>
      <c r="E40" t="s">
        <v>10</v>
      </c>
      <c r="F40">
        <v>7</v>
      </c>
      <c r="G40" t="s">
        <v>11</v>
      </c>
      <c r="H40" s="28">
        <v>233933</v>
      </c>
      <c r="I40" s="28">
        <v>216102</v>
      </c>
      <c r="J40" s="29">
        <v>411</v>
      </c>
      <c r="K40" s="1">
        <v>199</v>
      </c>
      <c r="M40" s="30">
        <v>27495</v>
      </c>
      <c r="N40" s="30">
        <v>11557</v>
      </c>
      <c r="P40" s="31">
        <f t="shared" si="0"/>
        <v>206438</v>
      </c>
      <c r="Q40" s="31">
        <f t="shared" si="0"/>
        <v>204545</v>
      </c>
      <c r="S40" s="31">
        <v>1507</v>
      </c>
      <c r="T40" s="28">
        <v>1303</v>
      </c>
      <c r="X40" s="30">
        <v>421</v>
      </c>
      <c r="Y40" s="32">
        <v>291</v>
      </c>
      <c r="AA40" s="33">
        <v>210862</v>
      </c>
      <c r="AB40" s="34">
        <v>207746</v>
      </c>
      <c r="AE40" s="35">
        <v>11372</v>
      </c>
      <c r="AF40" s="1">
        <v>8394</v>
      </c>
      <c r="AH40" s="36">
        <v>10445</v>
      </c>
      <c r="AI40" s="37">
        <v>11035</v>
      </c>
      <c r="AK40" s="38">
        <v>37608</v>
      </c>
      <c r="AL40" s="39">
        <v>50709</v>
      </c>
      <c r="AN40" s="40">
        <v>13753</v>
      </c>
      <c r="AO40" s="41">
        <v>12658</v>
      </c>
      <c r="AQ40" s="35">
        <v>4743</v>
      </c>
      <c r="AR40" s="42">
        <v>3937</v>
      </c>
      <c r="AT40" s="43">
        <v>18200</v>
      </c>
      <c r="AU40" s="43">
        <v>21500</v>
      </c>
      <c r="AV40" s="43">
        <v>11700</v>
      </c>
      <c r="AW40" s="43">
        <v>22700</v>
      </c>
      <c r="AX40" s="35">
        <v>11372</v>
      </c>
      <c r="AY40" s="35">
        <f t="shared" si="1"/>
        <v>89642</v>
      </c>
      <c r="AZ40" s="35">
        <v>20950</v>
      </c>
      <c r="BA40" s="35">
        <f t="shared" si="2"/>
        <v>121964</v>
      </c>
      <c r="BB40" s="44">
        <f t="shared" si="3"/>
        <v>206970400</v>
      </c>
      <c r="BC40" s="44">
        <f t="shared" si="3"/>
        <v>1927303000</v>
      </c>
      <c r="BD40" s="44">
        <f t="shared" si="3"/>
        <v>245115000</v>
      </c>
      <c r="BE40" s="44">
        <f t="shared" si="4"/>
        <v>2379388400</v>
      </c>
      <c r="BF40" s="35">
        <v>21676</v>
      </c>
      <c r="BG40" s="35">
        <v>67966</v>
      </c>
      <c r="BH40" s="45">
        <v>0</v>
      </c>
      <c r="BI40" s="46">
        <v>2131</v>
      </c>
      <c r="BJ40" s="27">
        <v>204066</v>
      </c>
      <c r="BK40">
        <v>183051</v>
      </c>
      <c r="BO40" s="47">
        <v>37188.546999999999</v>
      </c>
      <c r="BP40" s="31">
        <v>33639.228999999999</v>
      </c>
      <c r="BT40" s="48">
        <v>103556</v>
      </c>
      <c r="BU40">
        <v>94238</v>
      </c>
      <c r="BV40" s="49">
        <v>41772</v>
      </c>
      <c r="BW40" s="50">
        <v>16927</v>
      </c>
      <c r="CA40" s="38">
        <v>38789</v>
      </c>
      <c r="CB40" s="51">
        <v>20946</v>
      </c>
    </row>
    <row r="41" spans="1:80" ht="12">
      <c r="A41" s="27">
        <v>1</v>
      </c>
      <c r="B41" s="27" t="s">
        <v>464</v>
      </c>
      <c r="C41" s="27" t="s">
        <v>463</v>
      </c>
      <c r="D41" s="27" t="s">
        <v>63</v>
      </c>
      <c r="E41" t="s">
        <v>8</v>
      </c>
      <c r="F41">
        <v>8</v>
      </c>
      <c r="G41" t="s">
        <v>9</v>
      </c>
      <c r="H41" s="28">
        <v>283275</v>
      </c>
      <c r="I41" s="28">
        <v>284515</v>
      </c>
      <c r="J41" s="29">
        <v>237</v>
      </c>
      <c r="K41" s="1">
        <v>204</v>
      </c>
      <c r="M41" s="30">
        <v>19370</v>
      </c>
      <c r="N41" s="30">
        <v>14277</v>
      </c>
      <c r="P41" s="31">
        <f t="shared" si="0"/>
        <v>263905</v>
      </c>
      <c r="Q41" s="31">
        <f t="shared" si="0"/>
        <v>270238</v>
      </c>
      <c r="S41" s="31">
        <v>2309</v>
      </c>
      <c r="T41" s="28">
        <v>1826</v>
      </c>
      <c r="X41" s="30">
        <v>362</v>
      </c>
      <c r="Y41" s="32">
        <v>298</v>
      </c>
      <c r="AA41" s="33">
        <v>260819</v>
      </c>
      <c r="AB41" s="34">
        <v>272230</v>
      </c>
      <c r="AE41" s="35">
        <v>19664</v>
      </c>
      <c r="AF41" s="1">
        <v>17180</v>
      </c>
      <c r="AH41" s="36">
        <v>15428</v>
      </c>
      <c r="AI41" s="37">
        <v>19596</v>
      </c>
      <c r="AK41" s="38">
        <v>29392</v>
      </c>
      <c r="AL41" s="39">
        <v>50266</v>
      </c>
      <c r="AN41" s="40">
        <v>11375</v>
      </c>
      <c r="AO41" s="41">
        <v>12884</v>
      </c>
      <c r="AQ41" s="35">
        <v>6758</v>
      </c>
      <c r="AR41" s="42">
        <v>7222</v>
      </c>
      <c r="AT41" s="43">
        <v>20300</v>
      </c>
      <c r="AU41" s="43">
        <v>24400</v>
      </c>
      <c r="AV41" s="43">
        <v>14100</v>
      </c>
      <c r="AW41" s="43">
        <v>26300</v>
      </c>
      <c r="AX41" s="35">
        <v>19664</v>
      </c>
      <c r="AY41" s="35">
        <f t="shared" si="1"/>
        <v>112995</v>
      </c>
      <c r="AZ41" s="35">
        <v>31395</v>
      </c>
      <c r="BA41" s="35">
        <f t="shared" si="2"/>
        <v>164054</v>
      </c>
      <c r="BB41" s="44">
        <f t="shared" si="3"/>
        <v>399179200</v>
      </c>
      <c r="BC41" s="44">
        <f t="shared" si="3"/>
        <v>2757078000</v>
      </c>
      <c r="BD41" s="44">
        <f t="shared" si="3"/>
        <v>442669500</v>
      </c>
      <c r="BE41" s="44">
        <f t="shared" si="4"/>
        <v>3598926700</v>
      </c>
      <c r="BF41" s="35">
        <v>29946</v>
      </c>
      <c r="BG41" s="35">
        <v>83049</v>
      </c>
      <c r="BH41" s="45">
        <v>60</v>
      </c>
      <c r="BI41" s="46">
        <v>2523</v>
      </c>
      <c r="BJ41" s="27">
        <v>1026265</v>
      </c>
      <c r="BK41">
        <v>929530</v>
      </c>
      <c r="BO41" s="47">
        <v>28353.053</v>
      </c>
      <c r="BP41" s="31">
        <v>27448.173000000003</v>
      </c>
      <c r="BT41" s="48">
        <v>121979</v>
      </c>
      <c r="BU41">
        <v>120456</v>
      </c>
      <c r="BV41" s="49">
        <v>30397</v>
      </c>
      <c r="BW41" s="50">
        <v>16329</v>
      </c>
      <c r="CA41" s="38">
        <v>58019</v>
      </c>
      <c r="CB41" s="51">
        <v>41451</v>
      </c>
    </row>
    <row r="42" spans="1:80" ht="12">
      <c r="A42" s="27">
        <v>1</v>
      </c>
      <c r="B42" s="27" t="s">
        <v>466</v>
      </c>
      <c r="C42" s="27" t="s">
        <v>465</v>
      </c>
      <c r="D42" s="27" t="s">
        <v>64</v>
      </c>
      <c r="E42" t="s">
        <v>10</v>
      </c>
      <c r="F42">
        <v>7</v>
      </c>
      <c r="G42" t="s">
        <v>11</v>
      </c>
      <c r="H42" s="28">
        <v>219324</v>
      </c>
      <c r="I42" s="28">
        <v>213026</v>
      </c>
      <c r="J42" s="29">
        <v>75</v>
      </c>
      <c r="K42" s="1">
        <v>69</v>
      </c>
      <c r="M42" s="30">
        <v>15298</v>
      </c>
      <c r="N42" s="30">
        <v>10201</v>
      </c>
      <c r="P42" s="31">
        <f t="shared" si="0"/>
        <v>204026</v>
      </c>
      <c r="Q42" s="31">
        <f t="shared" si="0"/>
        <v>202825</v>
      </c>
      <c r="S42" s="31">
        <v>1358</v>
      </c>
      <c r="T42" s="28">
        <v>1183</v>
      </c>
      <c r="X42" s="30">
        <v>170</v>
      </c>
      <c r="Y42" s="32">
        <v>90</v>
      </c>
      <c r="AA42" s="33">
        <v>199429</v>
      </c>
      <c r="AB42" s="34">
        <v>201468</v>
      </c>
      <c r="AE42" s="35">
        <v>12022</v>
      </c>
      <c r="AF42" s="1">
        <v>9931</v>
      </c>
      <c r="AH42" s="36">
        <v>9553</v>
      </c>
      <c r="AI42" s="37">
        <v>11668</v>
      </c>
      <c r="AK42" s="38">
        <v>33621</v>
      </c>
      <c r="AL42" s="39">
        <v>51686</v>
      </c>
      <c r="AN42" s="40">
        <v>11456</v>
      </c>
      <c r="AO42" s="41">
        <v>11880</v>
      </c>
      <c r="AQ42" s="35">
        <v>4164</v>
      </c>
      <c r="AR42" s="42">
        <v>4089</v>
      </c>
      <c r="AT42" s="43">
        <v>13600</v>
      </c>
      <c r="AU42" s="43">
        <v>19900</v>
      </c>
      <c r="AV42" s="43">
        <v>11400</v>
      </c>
      <c r="AW42" s="43">
        <v>21100</v>
      </c>
      <c r="AX42" s="35">
        <v>12022</v>
      </c>
      <c r="AY42" s="35">
        <f t="shared" si="1"/>
        <v>86923</v>
      </c>
      <c r="AZ42" s="35">
        <v>23682</v>
      </c>
      <c r="BA42" s="35">
        <f t="shared" si="2"/>
        <v>122627</v>
      </c>
      <c r="BB42" s="44">
        <f t="shared" si="3"/>
        <v>163499200</v>
      </c>
      <c r="BC42" s="44">
        <f t="shared" si="3"/>
        <v>1729767700</v>
      </c>
      <c r="BD42" s="44">
        <f t="shared" si="3"/>
        <v>269974800</v>
      </c>
      <c r="BE42" s="44">
        <f t="shared" si="4"/>
        <v>2163241700</v>
      </c>
      <c r="BF42" s="35">
        <v>21377</v>
      </c>
      <c r="BG42" s="35">
        <v>65546</v>
      </c>
      <c r="BH42" s="45">
        <v>0</v>
      </c>
      <c r="BI42" s="46">
        <v>2181</v>
      </c>
      <c r="BJ42" s="27">
        <v>343980</v>
      </c>
      <c r="BK42">
        <v>294001</v>
      </c>
      <c r="BO42" s="47">
        <v>29189.263999999996</v>
      </c>
      <c r="BP42" s="31">
        <v>27500.826000000001</v>
      </c>
      <c r="BT42" s="48">
        <v>94953</v>
      </c>
      <c r="BU42">
        <v>89981</v>
      </c>
      <c r="BV42" s="49">
        <v>28023</v>
      </c>
      <c r="BW42" s="50">
        <v>13860</v>
      </c>
      <c r="CA42" s="38">
        <v>27966</v>
      </c>
      <c r="CB42" s="51">
        <v>16262</v>
      </c>
    </row>
    <row r="43" spans="1:80" ht="12">
      <c r="A43" s="27">
        <v>1</v>
      </c>
      <c r="B43" s="27" t="s">
        <v>468</v>
      </c>
      <c r="C43" s="27" t="s">
        <v>467</v>
      </c>
      <c r="D43" s="27" t="s">
        <v>65</v>
      </c>
      <c r="E43" t="s">
        <v>8</v>
      </c>
      <c r="F43">
        <v>8</v>
      </c>
      <c r="G43" t="s">
        <v>9</v>
      </c>
      <c r="H43" s="28">
        <v>226578</v>
      </c>
      <c r="I43" s="28">
        <v>210160</v>
      </c>
      <c r="J43" s="29">
        <v>326</v>
      </c>
      <c r="K43" s="1">
        <v>300</v>
      </c>
      <c r="M43" s="30">
        <v>25415</v>
      </c>
      <c r="N43" s="30">
        <v>17167</v>
      </c>
      <c r="P43" s="31">
        <f t="shared" si="0"/>
        <v>201163</v>
      </c>
      <c r="Q43" s="31">
        <f t="shared" si="0"/>
        <v>192993</v>
      </c>
      <c r="S43" s="31">
        <v>1678</v>
      </c>
      <c r="T43" s="28">
        <v>1331</v>
      </c>
      <c r="X43" s="30">
        <v>453</v>
      </c>
      <c r="Y43" s="32">
        <v>409</v>
      </c>
      <c r="AA43" s="33">
        <v>193834</v>
      </c>
      <c r="AB43" s="34">
        <v>192575</v>
      </c>
      <c r="AE43" s="35">
        <v>15854</v>
      </c>
      <c r="AF43" s="1">
        <v>12112</v>
      </c>
      <c r="AH43" s="36">
        <v>13204</v>
      </c>
      <c r="AI43" s="37">
        <v>14603</v>
      </c>
      <c r="AK43" s="38">
        <v>21730</v>
      </c>
      <c r="AL43" s="39">
        <v>35037</v>
      </c>
      <c r="AN43" s="40">
        <v>9179</v>
      </c>
      <c r="AO43" s="41">
        <v>9020</v>
      </c>
      <c r="AQ43" s="35">
        <v>5791</v>
      </c>
      <c r="AR43" s="42">
        <v>5434</v>
      </c>
      <c r="AT43" s="43">
        <v>24700</v>
      </c>
      <c r="AU43" s="43">
        <v>28000</v>
      </c>
      <c r="AV43" s="43">
        <v>15000</v>
      </c>
      <c r="AW43" s="43">
        <v>30300</v>
      </c>
      <c r="AX43" s="35">
        <v>15854</v>
      </c>
      <c r="AY43" s="35">
        <f t="shared" si="1"/>
        <v>91000</v>
      </c>
      <c r="AZ43" s="35">
        <v>21729</v>
      </c>
      <c r="BA43" s="35">
        <f t="shared" si="2"/>
        <v>128583</v>
      </c>
      <c r="BB43" s="44">
        <f t="shared" si="3"/>
        <v>391593800</v>
      </c>
      <c r="BC43" s="44">
        <f t="shared" si="3"/>
        <v>2548000000</v>
      </c>
      <c r="BD43" s="44">
        <f t="shared" si="3"/>
        <v>325935000</v>
      </c>
      <c r="BE43" s="44">
        <f t="shared" si="4"/>
        <v>3265528800</v>
      </c>
      <c r="BF43" s="35">
        <v>22799</v>
      </c>
      <c r="BG43" s="35">
        <v>68201</v>
      </c>
      <c r="BH43" s="45">
        <v>60</v>
      </c>
      <c r="BI43" s="46">
        <v>1847</v>
      </c>
      <c r="BJ43" s="27">
        <v>813949</v>
      </c>
      <c r="BK43">
        <v>718649</v>
      </c>
      <c r="BO43" s="47">
        <v>22739.070999999996</v>
      </c>
      <c r="BP43" s="31">
        <v>21843.980999999996</v>
      </c>
      <c r="BT43" s="48">
        <v>94484</v>
      </c>
      <c r="BU43">
        <v>89313</v>
      </c>
      <c r="BV43" s="49">
        <v>27649</v>
      </c>
      <c r="BW43" s="50">
        <v>15775</v>
      </c>
      <c r="CA43" s="38">
        <v>53779</v>
      </c>
      <c r="CB43" s="51">
        <v>34363</v>
      </c>
    </row>
    <row r="44" spans="1:80" ht="12">
      <c r="A44" s="27">
        <v>1</v>
      </c>
      <c r="B44" s="27" t="s">
        <v>470</v>
      </c>
      <c r="C44" s="27" t="s">
        <v>469</v>
      </c>
      <c r="D44" s="27" t="s">
        <v>66</v>
      </c>
      <c r="E44" t="s">
        <v>8</v>
      </c>
      <c r="F44">
        <v>8</v>
      </c>
      <c r="G44" t="s">
        <v>9</v>
      </c>
      <c r="H44" s="28">
        <v>317849</v>
      </c>
      <c r="I44" s="28">
        <v>301422</v>
      </c>
      <c r="J44" s="29">
        <v>81</v>
      </c>
      <c r="K44" s="1">
        <v>74</v>
      </c>
      <c r="M44" s="30">
        <v>11208</v>
      </c>
      <c r="N44" s="30">
        <v>6050</v>
      </c>
      <c r="P44" s="31">
        <f t="shared" si="0"/>
        <v>306641</v>
      </c>
      <c r="Q44" s="31">
        <f t="shared" si="0"/>
        <v>295372</v>
      </c>
      <c r="S44" s="31">
        <v>1718</v>
      </c>
      <c r="T44" s="28">
        <v>1258</v>
      </c>
      <c r="X44" s="30">
        <v>206</v>
      </c>
      <c r="Y44" s="32">
        <v>145</v>
      </c>
      <c r="AA44" s="33">
        <v>309193</v>
      </c>
      <c r="AB44" s="34">
        <v>297506</v>
      </c>
      <c r="AE44" s="35">
        <v>17445</v>
      </c>
      <c r="AF44" s="1">
        <v>13727</v>
      </c>
      <c r="AH44" s="36">
        <v>14956</v>
      </c>
      <c r="AI44" s="37">
        <v>16787</v>
      </c>
      <c r="AK44" s="38">
        <v>44975</v>
      </c>
      <c r="AL44" s="39">
        <v>74293</v>
      </c>
      <c r="AN44" s="40">
        <v>18532</v>
      </c>
      <c r="AO44" s="41">
        <v>18937</v>
      </c>
      <c r="AQ44" s="35">
        <v>4210</v>
      </c>
      <c r="AR44" s="42">
        <v>4133</v>
      </c>
      <c r="AT44" s="43">
        <v>14900</v>
      </c>
      <c r="AU44" s="43">
        <v>21200</v>
      </c>
      <c r="AV44" s="43">
        <v>11400</v>
      </c>
      <c r="AW44" s="43">
        <v>22200</v>
      </c>
      <c r="AX44" s="35">
        <v>17445</v>
      </c>
      <c r="AY44" s="35">
        <f t="shared" si="1"/>
        <v>127583</v>
      </c>
      <c r="AZ44" s="35">
        <v>38211</v>
      </c>
      <c r="BA44" s="35">
        <f t="shared" si="2"/>
        <v>183239</v>
      </c>
      <c r="BB44" s="44">
        <f t="shared" si="3"/>
        <v>259930500</v>
      </c>
      <c r="BC44" s="44">
        <f t="shared" si="3"/>
        <v>2704759600</v>
      </c>
      <c r="BD44" s="44">
        <f t="shared" si="3"/>
        <v>435605400</v>
      </c>
      <c r="BE44" s="44">
        <f t="shared" si="4"/>
        <v>3400295500</v>
      </c>
      <c r="BF44" s="35">
        <v>32880</v>
      </c>
      <c r="BG44" s="35">
        <v>94703</v>
      </c>
      <c r="BH44" s="45">
        <v>0</v>
      </c>
      <c r="BI44" s="46">
        <v>2915</v>
      </c>
      <c r="BJ44" s="27">
        <v>1187707</v>
      </c>
      <c r="BK44">
        <v>1083827</v>
      </c>
      <c r="BO44" s="47">
        <v>38125.904000000002</v>
      </c>
      <c r="BP44" s="31">
        <v>34929.256999999998</v>
      </c>
      <c r="BT44" s="48">
        <v>136386</v>
      </c>
      <c r="BU44">
        <v>125096</v>
      </c>
      <c r="BV44" s="49">
        <v>34745</v>
      </c>
      <c r="BW44" s="50">
        <v>13631</v>
      </c>
      <c r="CA44" s="38">
        <v>44677</v>
      </c>
      <c r="CB44" s="51">
        <v>26616</v>
      </c>
    </row>
    <row r="45" spans="1:80" ht="12">
      <c r="A45" s="27">
        <v>1</v>
      </c>
      <c r="B45" s="27" t="s">
        <v>472</v>
      </c>
      <c r="C45" s="27" t="s">
        <v>471</v>
      </c>
      <c r="D45" s="27" t="s">
        <v>67</v>
      </c>
      <c r="E45" t="s">
        <v>8</v>
      </c>
      <c r="F45">
        <v>8</v>
      </c>
      <c r="G45" t="s">
        <v>9</v>
      </c>
      <c r="H45" s="28">
        <v>145893</v>
      </c>
      <c r="I45" s="28">
        <v>150450</v>
      </c>
      <c r="J45" s="29">
        <v>25</v>
      </c>
      <c r="K45" s="1">
        <v>19</v>
      </c>
      <c r="M45" s="30">
        <v>3412</v>
      </c>
      <c r="N45" s="30">
        <v>2556</v>
      </c>
      <c r="P45" s="31">
        <f t="shared" si="0"/>
        <v>142481</v>
      </c>
      <c r="Q45" s="31">
        <f t="shared" si="0"/>
        <v>147894</v>
      </c>
      <c r="S45" s="31">
        <v>676</v>
      </c>
      <c r="T45" s="28">
        <v>532</v>
      </c>
      <c r="X45" s="30">
        <v>97</v>
      </c>
      <c r="Y45" s="32">
        <v>90</v>
      </c>
      <c r="AA45" s="33">
        <v>141858</v>
      </c>
      <c r="AB45" s="34">
        <v>148082</v>
      </c>
      <c r="AE45" s="35">
        <v>6218</v>
      </c>
      <c r="AF45" s="1">
        <v>4532</v>
      </c>
      <c r="AH45" s="36">
        <v>5015</v>
      </c>
      <c r="AI45" s="37">
        <v>5735</v>
      </c>
      <c r="AK45" s="38">
        <v>26799</v>
      </c>
      <c r="AL45" s="39">
        <v>41376</v>
      </c>
      <c r="AN45" s="40">
        <v>7778</v>
      </c>
      <c r="AO45" s="41">
        <v>7480</v>
      </c>
      <c r="AQ45" s="35">
        <v>2237</v>
      </c>
      <c r="AR45" s="42">
        <v>2236</v>
      </c>
      <c r="AT45" s="43">
        <v>12400</v>
      </c>
      <c r="AU45" s="43">
        <v>20700</v>
      </c>
      <c r="AV45" s="43">
        <v>11000</v>
      </c>
      <c r="AW45" s="43">
        <v>21500</v>
      </c>
      <c r="AX45" s="35">
        <v>6218</v>
      </c>
      <c r="AY45" s="35">
        <f t="shared" si="1"/>
        <v>53238</v>
      </c>
      <c r="AZ45" s="35">
        <v>14415</v>
      </c>
      <c r="BA45" s="35">
        <f t="shared" si="2"/>
        <v>73871</v>
      </c>
      <c r="BB45" s="44">
        <f t="shared" si="3"/>
        <v>77103200</v>
      </c>
      <c r="BC45" s="44">
        <f t="shared" si="3"/>
        <v>1102026600</v>
      </c>
      <c r="BD45" s="44">
        <f t="shared" si="3"/>
        <v>158565000</v>
      </c>
      <c r="BE45" s="44">
        <f t="shared" si="4"/>
        <v>1337694800</v>
      </c>
      <c r="BF45" s="35">
        <v>15173</v>
      </c>
      <c r="BG45" s="35">
        <v>38065</v>
      </c>
      <c r="BH45" s="45">
        <v>0</v>
      </c>
      <c r="BI45" s="46">
        <v>1356</v>
      </c>
      <c r="BJ45" s="27">
        <v>550236</v>
      </c>
      <c r="BK45">
        <v>458363</v>
      </c>
      <c r="BO45" s="47">
        <v>22609.236000000001</v>
      </c>
      <c r="BP45" s="31">
        <v>25094.445999999996</v>
      </c>
      <c r="BT45" s="48">
        <v>61323</v>
      </c>
      <c r="BU45">
        <v>60553</v>
      </c>
      <c r="BV45" s="49">
        <v>13861</v>
      </c>
      <c r="BW45" s="50">
        <v>5861</v>
      </c>
      <c r="CA45" s="38">
        <v>16472</v>
      </c>
      <c r="CB45" s="51">
        <v>9828</v>
      </c>
    </row>
    <row r="46" spans="1:80" ht="12">
      <c r="A46" s="27">
        <v>1</v>
      </c>
      <c r="B46" s="27" t="s">
        <v>474</v>
      </c>
      <c r="C46" s="27" t="s">
        <v>473</v>
      </c>
      <c r="D46" s="27" t="s">
        <v>68</v>
      </c>
      <c r="E46" t="s">
        <v>10</v>
      </c>
      <c r="F46">
        <v>7</v>
      </c>
      <c r="G46" t="s">
        <v>11</v>
      </c>
      <c r="H46" s="28">
        <v>466415</v>
      </c>
      <c r="I46" s="28">
        <v>439473</v>
      </c>
      <c r="J46" s="29">
        <v>512</v>
      </c>
      <c r="K46" s="1">
        <v>389</v>
      </c>
      <c r="M46" s="30">
        <v>46166</v>
      </c>
      <c r="N46" s="30">
        <v>20820</v>
      </c>
      <c r="P46" s="31">
        <f t="shared" si="0"/>
        <v>420249</v>
      </c>
      <c r="Q46" s="31">
        <f t="shared" si="0"/>
        <v>418653</v>
      </c>
      <c r="S46" s="31">
        <v>2423</v>
      </c>
      <c r="T46" s="28">
        <v>2263</v>
      </c>
      <c r="X46" s="30">
        <v>726</v>
      </c>
      <c r="Y46" s="32">
        <v>435</v>
      </c>
      <c r="AA46" s="33">
        <v>414671</v>
      </c>
      <c r="AB46" s="34">
        <v>414526</v>
      </c>
      <c r="AE46" s="35">
        <v>20676</v>
      </c>
      <c r="AF46" s="1">
        <v>13932</v>
      </c>
      <c r="AH46" s="36">
        <v>18091</v>
      </c>
      <c r="AI46" s="37">
        <v>17400</v>
      </c>
      <c r="AK46" s="38">
        <v>80416</v>
      </c>
      <c r="AL46" s="39">
        <v>108262</v>
      </c>
      <c r="AN46" s="40">
        <v>26477</v>
      </c>
      <c r="AO46" s="41">
        <v>21539</v>
      </c>
      <c r="AQ46" s="35">
        <v>7178</v>
      </c>
      <c r="AR46" s="42">
        <v>7577</v>
      </c>
      <c r="AT46" s="43">
        <v>18500</v>
      </c>
      <c r="AU46" s="43">
        <v>22100</v>
      </c>
      <c r="AV46" s="43">
        <v>12100</v>
      </c>
      <c r="AW46" s="43">
        <v>22900</v>
      </c>
      <c r="AX46" s="35">
        <v>20676</v>
      </c>
      <c r="AY46" s="35">
        <f t="shared" si="1"/>
        <v>161594</v>
      </c>
      <c r="AZ46" s="35">
        <v>41070</v>
      </c>
      <c r="BA46" s="35">
        <f t="shared" si="2"/>
        <v>223340</v>
      </c>
      <c r="BB46" s="44">
        <f t="shared" si="3"/>
        <v>382506000</v>
      </c>
      <c r="BC46" s="44">
        <f t="shared" si="3"/>
        <v>3571227400</v>
      </c>
      <c r="BD46" s="44">
        <f t="shared" si="3"/>
        <v>496947000</v>
      </c>
      <c r="BE46" s="44">
        <f t="shared" si="4"/>
        <v>4450680400</v>
      </c>
      <c r="BF46" s="35">
        <v>44816</v>
      </c>
      <c r="BG46" s="35">
        <v>116778</v>
      </c>
      <c r="BH46" s="45">
        <v>0</v>
      </c>
      <c r="BI46" s="46">
        <v>4232</v>
      </c>
      <c r="BJ46" s="27">
        <v>173919</v>
      </c>
      <c r="BK46">
        <v>163215</v>
      </c>
      <c r="BO46" s="47">
        <v>82326.395000000004</v>
      </c>
      <c r="BP46" s="31">
        <v>82048.445999999996</v>
      </c>
      <c r="BT46" s="48">
        <v>206515</v>
      </c>
      <c r="BU46">
        <v>187865</v>
      </c>
      <c r="BV46" s="49">
        <v>98844</v>
      </c>
      <c r="BW46" s="50">
        <v>53081</v>
      </c>
      <c r="CA46" s="38">
        <v>80394</v>
      </c>
      <c r="CB46" s="51">
        <v>45995</v>
      </c>
    </row>
    <row r="47" spans="1:80" ht="12">
      <c r="A47" s="27">
        <v>1</v>
      </c>
      <c r="B47" s="27" t="s">
        <v>476</v>
      </c>
      <c r="C47" s="27" t="s">
        <v>475</v>
      </c>
      <c r="D47" s="27" t="s">
        <v>477</v>
      </c>
      <c r="E47" t="s">
        <v>8</v>
      </c>
      <c r="F47">
        <v>8</v>
      </c>
      <c r="G47" t="s">
        <v>9</v>
      </c>
      <c r="H47" s="28">
        <v>175308</v>
      </c>
      <c r="I47" s="28">
        <v>176848</v>
      </c>
      <c r="J47" s="29">
        <v>47</v>
      </c>
      <c r="K47" s="1">
        <v>35</v>
      </c>
      <c r="M47" s="30">
        <v>4731</v>
      </c>
      <c r="N47" s="30">
        <v>3351</v>
      </c>
      <c r="P47" s="31">
        <f t="shared" si="0"/>
        <v>170577</v>
      </c>
      <c r="Q47" s="31">
        <f t="shared" si="0"/>
        <v>173497</v>
      </c>
      <c r="S47" s="31">
        <v>1092</v>
      </c>
      <c r="T47" s="28">
        <v>844</v>
      </c>
      <c r="X47" s="30">
        <v>136</v>
      </c>
      <c r="Y47" s="32">
        <v>106</v>
      </c>
      <c r="AA47" s="33">
        <v>171877</v>
      </c>
      <c r="AB47" s="34">
        <v>174787</v>
      </c>
      <c r="AE47" s="35">
        <v>8021</v>
      </c>
      <c r="AF47" s="1">
        <v>6606</v>
      </c>
      <c r="AH47" s="36">
        <v>7649</v>
      </c>
      <c r="AI47" s="37">
        <v>8732</v>
      </c>
      <c r="AK47" s="38">
        <v>24816</v>
      </c>
      <c r="AL47" s="39">
        <v>42748</v>
      </c>
      <c r="AN47" s="40">
        <v>10102</v>
      </c>
      <c r="AO47" s="41">
        <v>10113</v>
      </c>
      <c r="AQ47" s="35">
        <v>1977</v>
      </c>
      <c r="AR47" s="42">
        <v>2155</v>
      </c>
      <c r="AT47" s="43">
        <v>16800</v>
      </c>
      <c r="AU47" s="43">
        <v>21300</v>
      </c>
      <c r="AV47" s="43">
        <v>11500</v>
      </c>
      <c r="AW47" s="43">
        <v>22000</v>
      </c>
      <c r="AX47" s="35">
        <v>8021</v>
      </c>
      <c r="AY47" s="35">
        <f t="shared" si="1"/>
        <v>68137</v>
      </c>
      <c r="AZ47" s="35">
        <v>22144</v>
      </c>
      <c r="BA47" s="35">
        <f t="shared" si="2"/>
        <v>98302</v>
      </c>
      <c r="BB47" s="44">
        <f t="shared" si="3"/>
        <v>134752800</v>
      </c>
      <c r="BC47" s="44">
        <f t="shared" si="3"/>
        <v>1451318100</v>
      </c>
      <c r="BD47" s="44">
        <f t="shared" si="3"/>
        <v>254656000</v>
      </c>
      <c r="BE47" s="44">
        <f t="shared" si="4"/>
        <v>1840726900</v>
      </c>
      <c r="BF47" s="35">
        <v>18169</v>
      </c>
      <c r="BG47" s="35">
        <v>49968</v>
      </c>
      <c r="BH47" s="45">
        <v>0</v>
      </c>
      <c r="BI47" s="46">
        <v>1681</v>
      </c>
      <c r="BJ47" s="27">
        <v>176828</v>
      </c>
      <c r="BK47">
        <v>156526</v>
      </c>
      <c r="BO47" s="47">
        <v>22279.611000000001</v>
      </c>
      <c r="BP47" s="31">
        <v>23336.806999999997</v>
      </c>
      <c r="BT47" s="48">
        <v>75736</v>
      </c>
      <c r="BU47">
        <v>72697</v>
      </c>
      <c r="BV47" s="49">
        <v>17213</v>
      </c>
      <c r="BW47" s="50">
        <v>6876</v>
      </c>
      <c r="CA47" s="38">
        <v>25760</v>
      </c>
      <c r="CB47" s="51">
        <v>16546</v>
      </c>
    </row>
    <row r="48" spans="1:80" ht="12">
      <c r="A48" s="27">
        <v>1</v>
      </c>
      <c r="B48" s="27" t="s">
        <v>479</v>
      </c>
      <c r="C48" s="27" t="s">
        <v>478</v>
      </c>
      <c r="D48" s="27" t="s">
        <v>69</v>
      </c>
      <c r="E48" t="s">
        <v>12</v>
      </c>
      <c r="F48">
        <v>10</v>
      </c>
      <c r="G48" t="s">
        <v>13</v>
      </c>
      <c r="H48" s="28">
        <v>273790</v>
      </c>
      <c r="I48" s="28">
        <v>282951</v>
      </c>
      <c r="J48" s="29">
        <v>126</v>
      </c>
      <c r="K48" s="1">
        <v>134</v>
      </c>
      <c r="M48" s="30">
        <v>11567</v>
      </c>
      <c r="N48" s="30">
        <v>8257</v>
      </c>
      <c r="P48" s="31">
        <f t="shared" si="0"/>
        <v>262223</v>
      </c>
      <c r="Q48" s="31">
        <f t="shared" si="0"/>
        <v>274694</v>
      </c>
      <c r="S48" s="31">
        <v>2595</v>
      </c>
      <c r="T48" s="28">
        <v>2221</v>
      </c>
      <c r="X48" s="30">
        <v>280</v>
      </c>
      <c r="Y48" s="32">
        <v>220</v>
      </c>
      <c r="AA48" s="33">
        <v>266741</v>
      </c>
      <c r="AB48" s="34">
        <v>278540</v>
      </c>
      <c r="AE48" s="35">
        <v>16267</v>
      </c>
      <c r="AF48" s="1">
        <v>13871</v>
      </c>
      <c r="AH48" s="36">
        <v>12996</v>
      </c>
      <c r="AI48" s="37">
        <v>15264</v>
      </c>
      <c r="AK48" s="38">
        <v>32410</v>
      </c>
      <c r="AL48" s="39">
        <v>55758</v>
      </c>
      <c r="AN48" s="40">
        <v>12485</v>
      </c>
      <c r="AO48" s="41">
        <v>12023</v>
      </c>
      <c r="AQ48" s="35">
        <v>5485</v>
      </c>
      <c r="AR48" s="42">
        <v>6385</v>
      </c>
      <c r="AT48" s="43">
        <v>21700</v>
      </c>
      <c r="AU48" s="43">
        <v>22400</v>
      </c>
      <c r="AV48" s="43">
        <v>14200</v>
      </c>
      <c r="AW48" s="43">
        <v>24400</v>
      </c>
      <c r="AX48" s="35">
        <v>16267</v>
      </c>
      <c r="AY48" s="35">
        <f t="shared" si="1"/>
        <v>100818</v>
      </c>
      <c r="AZ48" s="35">
        <v>34329</v>
      </c>
      <c r="BA48" s="35">
        <f t="shared" si="2"/>
        <v>151414</v>
      </c>
      <c r="BB48" s="44">
        <f t="shared" si="3"/>
        <v>352993900</v>
      </c>
      <c r="BC48" s="44">
        <f t="shared" si="3"/>
        <v>2258323200</v>
      </c>
      <c r="BD48" s="44">
        <f t="shared" si="3"/>
        <v>487471800</v>
      </c>
      <c r="BE48" s="44">
        <f t="shared" si="4"/>
        <v>3098788900</v>
      </c>
      <c r="BF48" s="35">
        <v>29799</v>
      </c>
      <c r="BG48" s="35">
        <v>71019</v>
      </c>
      <c r="BH48" s="45">
        <v>60</v>
      </c>
      <c r="BI48" s="46">
        <v>3018</v>
      </c>
      <c r="BJ48" s="27">
        <v>215348</v>
      </c>
      <c r="BK48">
        <v>183153</v>
      </c>
      <c r="BO48" s="47">
        <v>31933.391000000003</v>
      </c>
      <c r="BP48" s="31">
        <v>32943.798000000003</v>
      </c>
      <c r="BT48" s="48">
        <v>117930</v>
      </c>
      <c r="BU48">
        <v>116847</v>
      </c>
      <c r="BV48" s="49">
        <v>34102</v>
      </c>
      <c r="BW48" s="50">
        <v>18527</v>
      </c>
      <c r="CA48" s="38">
        <v>44480</v>
      </c>
      <c r="CB48" s="51">
        <v>30047</v>
      </c>
    </row>
    <row r="49" spans="1:80" ht="12">
      <c r="A49" s="27">
        <v>1</v>
      </c>
      <c r="B49" s="27" t="s">
        <v>481</v>
      </c>
      <c r="C49" s="27" t="s">
        <v>480</v>
      </c>
      <c r="D49" s="27" t="s">
        <v>70</v>
      </c>
      <c r="E49" t="s">
        <v>12</v>
      </c>
      <c r="F49">
        <v>10</v>
      </c>
      <c r="G49" t="s">
        <v>13</v>
      </c>
      <c r="H49" s="28">
        <v>319783</v>
      </c>
      <c r="I49" s="28">
        <v>312294</v>
      </c>
      <c r="J49" s="29">
        <v>191</v>
      </c>
      <c r="K49" s="1">
        <v>154</v>
      </c>
      <c r="M49" s="30">
        <v>12950</v>
      </c>
      <c r="N49" s="30">
        <v>9993</v>
      </c>
      <c r="P49" s="31">
        <f t="shared" si="0"/>
        <v>306833</v>
      </c>
      <c r="Q49" s="31">
        <f t="shared" si="0"/>
        <v>302301</v>
      </c>
      <c r="S49" s="31">
        <v>2853</v>
      </c>
      <c r="T49" s="28">
        <v>2236</v>
      </c>
      <c r="X49" s="30">
        <v>399</v>
      </c>
      <c r="Y49" s="32">
        <v>330</v>
      </c>
      <c r="AA49" s="33">
        <v>310156</v>
      </c>
      <c r="AB49" s="34">
        <v>307003</v>
      </c>
      <c r="AE49" s="35">
        <v>17334</v>
      </c>
      <c r="AF49" s="1">
        <v>13139</v>
      </c>
      <c r="AH49" s="36">
        <v>14600</v>
      </c>
      <c r="AI49" s="37">
        <v>15614</v>
      </c>
      <c r="AK49" s="38">
        <v>36316</v>
      </c>
      <c r="AL49" s="39">
        <v>60417</v>
      </c>
      <c r="AN49" s="40">
        <v>14187</v>
      </c>
      <c r="AO49" s="41">
        <v>13547</v>
      </c>
      <c r="AQ49" s="35">
        <v>4948</v>
      </c>
      <c r="AR49" s="42">
        <v>5656</v>
      </c>
      <c r="AT49" s="43">
        <v>17100</v>
      </c>
      <c r="AU49" s="43">
        <v>22700</v>
      </c>
      <c r="AV49" s="43">
        <v>13500</v>
      </c>
      <c r="AW49" s="43">
        <v>23700</v>
      </c>
      <c r="AX49" s="35">
        <v>17334</v>
      </c>
      <c r="AY49" s="35">
        <f t="shared" si="1"/>
        <v>118209</v>
      </c>
      <c r="AZ49" s="35">
        <v>38761</v>
      </c>
      <c r="BA49" s="35">
        <f t="shared" si="2"/>
        <v>174304</v>
      </c>
      <c r="BB49" s="44">
        <f t="shared" si="3"/>
        <v>296411400</v>
      </c>
      <c r="BC49" s="44">
        <f t="shared" si="3"/>
        <v>2683344300</v>
      </c>
      <c r="BD49" s="44">
        <f t="shared" si="3"/>
        <v>523273500</v>
      </c>
      <c r="BE49" s="44">
        <f t="shared" si="4"/>
        <v>3503029200</v>
      </c>
      <c r="BF49" s="35">
        <v>34513</v>
      </c>
      <c r="BG49" s="35">
        <v>83696</v>
      </c>
      <c r="BH49" s="45">
        <v>50</v>
      </c>
      <c r="BI49" s="46">
        <v>3370</v>
      </c>
      <c r="BJ49" s="27">
        <v>305699</v>
      </c>
      <c r="BK49">
        <v>275795</v>
      </c>
      <c r="BO49" s="47">
        <v>39599.226000000002</v>
      </c>
      <c r="BP49" s="31">
        <v>38577.718000000001</v>
      </c>
      <c r="BT49" s="48">
        <v>140583</v>
      </c>
      <c r="BU49">
        <v>133345</v>
      </c>
      <c r="BV49" s="49">
        <v>48353</v>
      </c>
      <c r="BW49" s="50">
        <v>24316</v>
      </c>
      <c r="CA49" s="38">
        <v>54622</v>
      </c>
      <c r="CB49" s="51">
        <v>35373</v>
      </c>
    </row>
    <row r="50" spans="1:80" ht="12">
      <c r="A50" s="27">
        <v>1</v>
      </c>
      <c r="B50" s="27" t="s">
        <v>483</v>
      </c>
      <c r="C50" s="27" t="s">
        <v>482</v>
      </c>
      <c r="D50" s="27" t="s">
        <v>71</v>
      </c>
      <c r="E50" t="s">
        <v>8</v>
      </c>
      <c r="F50">
        <v>8</v>
      </c>
      <c r="G50" t="s">
        <v>9</v>
      </c>
      <c r="H50" s="28">
        <v>231221</v>
      </c>
      <c r="I50" s="28">
        <v>218074</v>
      </c>
      <c r="J50" s="29">
        <v>48</v>
      </c>
      <c r="K50" s="1">
        <v>33</v>
      </c>
      <c r="M50" s="30">
        <v>7806</v>
      </c>
      <c r="N50" s="30">
        <v>3780</v>
      </c>
      <c r="P50" s="31">
        <f t="shared" si="0"/>
        <v>223415</v>
      </c>
      <c r="Q50" s="31">
        <f t="shared" si="0"/>
        <v>214294</v>
      </c>
      <c r="S50" s="31">
        <v>1401</v>
      </c>
      <c r="T50" s="28">
        <v>1226</v>
      </c>
      <c r="X50" s="30">
        <v>115</v>
      </c>
      <c r="Y50" s="32">
        <v>63</v>
      </c>
      <c r="AA50" s="33">
        <v>226285</v>
      </c>
      <c r="AB50" s="34">
        <v>216069</v>
      </c>
      <c r="AE50" s="35">
        <v>13103</v>
      </c>
      <c r="AF50" s="1">
        <v>9855</v>
      </c>
      <c r="AH50" s="36">
        <v>12034</v>
      </c>
      <c r="AI50" s="37">
        <v>12821</v>
      </c>
      <c r="AK50" s="38">
        <v>40059</v>
      </c>
      <c r="AL50" s="39">
        <v>60760</v>
      </c>
      <c r="AN50" s="40">
        <v>13477</v>
      </c>
      <c r="AO50" s="41">
        <v>13894</v>
      </c>
      <c r="AQ50" s="35">
        <v>2352</v>
      </c>
      <c r="AR50" s="42">
        <v>2139</v>
      </c>
      <c r="AT50" s="43">
        <v>12200</v>
      </c>
      <c r="AU50" s="43">
        <v>20400</v>
      </c>
      <c r="AV50" s="43">
        <v>11500</v>
      </c>
      <c r="AW50" s="43">
        <v>21000</v>
      </c>
      <c r="AX50" s="35">
        <v>13103</v>
      </c>
      <c r="AY50" s="35">
        <f t="shared" si="1"/>
        <v>87648</v>
      </c>
      <c r="AZ50" s="35">
        <v>28008</v>
      </c>
      <c r="BA50" s="35">
        <f t="shared" si="2"/>
        <v>128759</v>
      </c>
      <c r="BB50" s="44">
        <f t="shared" si="3"/>
        <v>159856600</v>
      </c>
      <c r="BC50" s="44">
        <f t="shared" si="3"/>
        <v>1788019200</v>
      </c>
      <c r="BD50" s="44">
        <f t="shared" si="3"/>
        <v>322092000</v>
      </c>
      <c r="BE50" s="44">
        <f t="shared" si="4"/>
        <v>2269967800</v>
      </c>
      <c r="BF50" s="35">
        <v>24807</v>
      </c>
      <c r="BG50" s="35">
        <v>62841</v>
      </c>
      <c r="BH50" s="45">
        <v>0</v>
      </c>
      <c r="BI50" s="46">
        <v>2274</v>
      </c>
      <c r="BJ50" s="27">
        <v>698658</v>
      </c>
      <c r="BK50">
        <v>594449</v>
      </c>
      <c r="BO50" s="47">
        <v>29804.537999999997</v>
      </c>
      <c r="BP50" s="31">
        <v>29324.099999999995</v>
      </c>
      <c r="BT50" s="48">
        <v>100734</v>
      </c>
      <c r="BU50">
        <v>92165</v>
      </c>
      <c r="BV50" s="49">
        <v>28310</v>
      </c>
      <c r="BW50" s="50">
        <v>13975</v>
      </c>
      <c r="CA50" s="38">
        <v>28609</v>
      </c>
      <c r="CB50" s="51">
        <v>16000</v>
      </c>
    </row>
    <row r="51" spans="1:80" ht="12">
      <c r="A51" s="27">
        <v>1</v>
      </c>
      <c r="B51" s="27" t="s">
        <v>485</v>
      </c>
      <c r="C51" s="27" t="s">
        <v>484</v>
      </c>
      <c r="D51" s="27" t="s">
        <v>72</v>
      </c>
      <c r="E51" t="s">
        <v>8</v>
      </c>
      <c r="F51">
        <v>8</v>
      </c>
      <c r="G51" t="s">
        <v>9</v>
      </c>
      <c r="H51" s="28">
        <v>302402</v>
      </c>
      <c r="I51" s="28">
        <v>286864</v>
      </c>
      <c r="J51" s="29">
        <v>116</v>
      </c>
      <c r="K51" s="1">
        <v>90</v>
      </c>
      <c r="M51" s="30">
        <v>18696</v>
      </c>
      <c r="N51" s="30">
        <v>8219</v>
      </c>
      <c r="P51" s="31">
        <f t="shared" si="0"/>
        <v>283706</v>
      </c>
      <c r="Q51" s="31">
        <f t="shared" si="0"/>
        <v>278645</v>
      </c>
      <c r="S51" s="31">
        <v>2026</v>
      </c>
      <c r="T51" s="28">
        <v>1432</v>
      </c>
      <c r="X51" s="30">
        <v>194</v>
      </c>
      <c r="Y51" s="32">
        <v>117</v>
      </c>
      <c r="AA51" s="33">
        <v>288066</v>
      </c>
      <c r="AB51" s="34">
        <v>280239</v>
      </c>
      <c r="AE51" s="35">
        <v>16196</v>
      </c>
      <c r="AF51" s="1">
        <v>12394</v>
      </c>
      <c r="AH51" s="36">
        <v>15221</v>
      </c>
      <c r="AI51" s="37">
        <v>17541</v>
      </c>
      <c r="AK51" s="38">
        <v>52198</v>
      </c>
      <c r="AL51" s="39">
        <v>73087</v>
      </c>
      <c r="AN51" s="40">
        <v>20738</v>
      </c>
      <c r="AO51" s="41">
        <v>18326</v>
      </c>
      <c r="AQ51" s="35">
        <v>3253</v>
      </c>
      <c r="AR51" s="42">
        <v>2988</v>
      </c>
      <c r="AT51" s="43">
        <v>15800</v>
      </c>
      <c r="AU51" s="43">
        <v>20500</v>
      </c>
      <c r="AV51" s="43">
        <v>11000</v>
      </c>
      <c r="AW51" s="43">
        <v>21600</v>
      </c>
      <c r="AX51" s="35">
        <v>16196</v>
      </c>
      <c r="AY51" s="35">
        <f t="shared" si="1"/>
        <v>114110</v>
      </c>
      <c r="AZ51" s="35">
        <v>34110</v>
      </c>
      <c r="BA51" s="35">
        <f t="shared" si="2"/>
        <v>164416</v>
      </c>
      <c r="BB51" s="44">
        <f t="shared" si="3"/>
        <v>255896800</v>
      </c>
      <c r="BC51" s="44">
        <f t="shared" si="3"/>
        <v>2339255000</v>
      </c>
      <c r="BD51" s="44">
        <f t="shared" si="3"/>
        <v>375210000</v>
      </c>
      <c r="BE51" s="44">
        <f t="shared" si="4"/>
        <v>2970361800</v>
      </c>
      <c r="BF51" s="35">
        <v>33112</v>
      </c>
      <c r="BG51" s="35">
        <v>80998</v>
      </c>
      <c r="BH51" s="45">
        <v>0</v>
      </c>
      <c r="BI51" s="46">
        <v>2872</v>
      </c>
      <c r="BJ51" s="27">
        <v>53655</v>
      </c>
      <c r="BK51">
        <v>43670</v>
      </c>
      <c r="BO51" s="47">
        <v>36567.412000000004</v>
      </c>
      <c r="BP51" s="31">
        <v>34824.344000000005</v>
      </c>
      <c r="BT51" s="48">
        <v>126487</v>
      </c>
      <c r="BU51">
        <v>118699</v>
      </c>
      <c r="BV51" s="49">
        <v>44407</v>
      </c>
      <c r="BW51" s="50">
        <v>16165</v>
      </c>
      <c r="CA51" s="38">
        <v>35691</v>
      </c>
      <c r="CB51" s="51">
        <v>21920</v>
      </c>
    </row>
    <row r="52" spans="1:80" ht="12">
      <c r="A52" s="27">
        <v>1</v>
      </c>
      <c r="B52" s="27" t="s">
        <v>487</v>
      </c>
      <c r="C52" s="27" t="s">
        <v>486</v>
      </c>
      <c r="D52" s="27" t="s">
        <v>73</v>
      </c>
      <c r="E52" t="s">
        <v>8</v>
      </c>
      <c r="F52">
        <v>8</v>
      </c>
      <c r="G52" t="s">
        <v>9</v>
      </c>
      <c r="H52" s="28">
        <v>257280</v>
      </c>
      <c r="I52" s="28">
        <v>248190</v>
      </c>
      <c r="J52" s="29">
        <v>73</v>
      </c>
      <c r="K52" s="1">
        <v>47</v>
      </c>
      <c r="M52" s="30">
        <v>13164</v>
      </c>
      <c r="N52" s="30">
        <v>6471</v>
      </c>
      <c r="P52" s="31">
        <f t="shared" si="0"/>
        <v>244116</v>
      </c>
      <c r="Q52" s="31">
        <f t="shared" si="0"/>
        <v>241719</v>
      </c>
      <c r="S52" s="31">
        <v>1815</v>
      </c>
      <c r="T52" s="28">
        <v>1245</v>
      </c>
      <c r="X52" s="30">
        <v>121</v>
      </c>
      <c r="Y52" s="32">
        <v>87</v>
      </c>
      <c r="AA52" s="33">
        <v>240758</v>
      </c>
      <c r="AB52" s="34">
        <v>240463</v>
      </c>
      <c r="AE52" s="35">
        <v>13994</v>
      </c>
      <c r="AF52" s="1">
        <v>10472</v>
      </c>
      <c r="AH52" s="36">
        <v>12863</v>
      </c>
      <c r="AI52" s="37">
        <v>15219</v>
      </c>
      <c r="AK52" s="38">
        <v>40530</v>
      </c>
      <c r="AL52" s="39">
        <v>62921</v>
      </c>
      <c r="AN52" s="40">
        <v>14264</v>
      </c>
      <c r="AO52" s="41">
        <v>15417</v>
      </c>
      <c r="AQ52" s="35">
        <v>3485</v>
      </c>
      <c r="AR52" s="42">
        <v>3941</v>
      </c>
      <c r="AT52" s="43">
        <v>13800</v>
      </c>
      <c r="AU52" s="43">
        <v>20700</v>
      </c>
      <c r="AV52" s="43">
        <v>11700</v>
      </c>
      <c r="AW52" s="43">
        <v>21500</v>
      </c>
      <c r="AX52" s="35">
        <v>13994</v>
      </c>
      <c r="AY52" s="35">
        <f t="shared" si="1"/>
        <v>97690</v>
      </c>
      <c r="AZ52" s="35">
        <v>31117</v>
      </c>
      <c r="BA52" s="35">
        <f t="shared" si="2"/>
        <v>142801</v>
      </c>
      <c r="BB52" s="44">
        <f t="shared" si="3"/>
        <v>193117200</v>
      </c>
      <c r="BC52" s="44">
        <f t="shared" si="3"/>
        <v>2022183000</v>
      </c>
      <c r="BD52" s="44">
        <f t="shared" si="3"/>
        <v>364068900</v>
      </c>
      <c r="BE52" s="44">
        <f t="shared" si="4"/>
        <v>2579369100</v>
      </c>
      <c r="BF52" s="35">
        <v>28830</v>
      </c>
      <c r="BG52" s="35">
        <v>68860</v>
      </c>
      <c r="BH52" s="45">
        <v>0</v>
      </c>
      <c r="BI52" s="46">
        <v>2509</v>
      </c>
      <c r="BJ52" s="27">
        <v>344025</v>
      </c>
      <c r="BK52">
        <v>293479</v>
      </c>
      <c r="BO52" s="47">
        <v>31683.585999999996</v>
      </c>
      <c r="BP52" s="31">
        <v>31414.893000000004</v>
      </c>
      <c r="BT52" s="48">
        <v>108293</v>
      </c>
      <c r="BU52">
        <v>102279</v>
      </c>
      <c r="BV52" s="49">
        <v>28757</v>
      </c>
      <c r="BW52" s="50">
        <v>12354</v>
      </c>
      <c r="CA52" s="38">
        <v>31173</v>
      </c>
      <c r="CB52" s="51">
        <v>18775</v>
      </c>
    </row>
    <row r="53" spans="1:80" ht="12">
      <c r="A53" s="27">
        <v>1</v>
      </c>
      <c r="B53" s="27" t="s">
        <v>489</v>
      </c>
      <c r="C53" s="27" t="s">
        <v>488</v>
      </c>
      <c r="D53" s="27" t="s">
        <v>74</v>
      </c>
      <c r="E53" t="s">
        <v>10</v>
      </c>
      <c r="F53">
        <v>7</v>
      </c>
      <c r="G53" t="s">
        <v>11</v>
      </c>
      <c r="H53" s="28">
        <v>552698</v>
      </c>
      <c r="I53" s="28">
        <v>513231</v>
      </c>
      <c r="J53" s="29">
        <v>657</v>
      </c>
      <c r="K53" s="1">
        <v>512</v>
      </c>
      <c r="M53" s="30">
        <v>64581</v>
      </c>
      <c r="N53" s="30">
        <v>32661</v>
      </c>
      <c r="P53" s="31">
        <f t="shared" si="0"/>
        <v>488117</v>
      </c>
      <c r="Q53" s="31">
        <f t="shared" si="0"/>
        <v>480570</v>
      </c>
      <c r="S53" s="31">
        <v>4173</v>
      </c>
      <c r="T53" s="28">
        <v>3435</v>
      </c>
      <c r="X53" s="30">
        <v>957</v>
      </c>
      <c r="Y53" s="32">
        <v>556</v>
      </c>
      <c r="AA53" s="33">
        <v>462544</v>
      </c>
      <c r="AB53" s="34">
        <v>468217</v>
      </c>
      <c r="AE53" s="35">
        <v>30021</v>
      </c>
      <c r="AF53" s="1">
        <v>23314</v>
      </c>
      <c r="AH53" s="36">
        <v>23732</v>
      </c>
      <c r="AI53" s="37">
        <v>29490</v>
      </c>
      <c r="AK53" s="38">
        <v>74285</v>
      </c>
      <c r="AL53" s="39">
        <v>112042</v>
      </c>
      <c r="AN53" s="40">
        <v>29345</v>
      </c>
      <c r="AO53" s="41">
        <v>28472</v>
      </c>
      <c r="AQ53" s="35">
        <v>8706</v>
      </c>
      <c r="AR53" s="42">
        <v>9500</v>
      </c>
      <c r="AT53" s="43">
        <v>17600</v>
      </c>
      <c r="AU53" s="43">
        <v>21800</v>
      </c>
      <c r="AV53" s="43">
        <v>12800</v>
      </c>
      <c r="AW53" s="43">
        <v>23100</v>
      </c>
      <c r="AX53" s="35">
        <v>30021</v>
      </c>
      <c r="AY53" s="35">
        <f t="shared" si="1"/>
        <v>197801</v>
      </c>
      <c r="AZ53" s="35">
        <v>52941</v>
      </c>
      <c r="BA53" s="35">
        <f t="shared" si="2"/>
        <v>280763</v>
      </c>
      <c r="BB53" s="44">
        <f t="shared" si="3"/>
        <v>528369600</v>
      </c>
      <c r="BC53" s="44">
        <f t="shared" si="3"/>
        <v>4312061800</v>
      </c>
      <c r="BD53" s="44">
        <f t="shared" si="3"/>
        <v>677644800</v>
      </c>
      <c r="BE53" s="44">
        <f t="shared" si="4"/>
        <v>5518076200</v>
      </c>
      <c r="BF53" s="35">
        <v>56868</v>
      </c>
      <c r="BG53" s="35">
        <v>140933</v>
      </c>
      <c r="BH53" s="45">
        <v>70</v>
      </c>
      <c r="BI53" s="46">
        <v>4719</v>
      </c>
      <c r="BJ53" s="27">
        <v>380636</v>
      </c>
      <c r="BK53">
        <v>342353</v>
      </c>
      <c r="BO53" s="47">
        <v>72883.798999999999</v>
      </c>
      <c r="BP53" s="31">
        <v>72592.262000000002</v>
      </c>
      <c r="BT53" s="48">
        <v>229928</v>
      </c>
      <c r="BU53">
        <v>217622</v>
      </c>
      <c r="BV53" s="49">
        <v>91394</v>
      </c>
      <c r="BW53" s="50">
        <v>46000</v>
      </c>
      <c r="CA53" s="38">
        <v>104399</v>
      </c>
      <c r="CB53" s="51">
        <v>66232</v>
      </c>
    </row>
    <row r="54" spans="1:80" ht="12">
      <c r="A54" s="27">
        <v>1</v>
      </c>
      <c r="B54" s="27" t="s">
        <v>491</v>
      </c>
      <c r="C54" s="27" t="s">
        <v>490</v>
      </c>
      <c r="D54" s="27" t="s">
        <v>75</v>
      </c>
      <c r="E54" t="s">
        <v>8</v>
      </c>
      <c r="F54">
        <v>8</v>
      </c>
      <c r="G54" t="s">
        <v>9</v>
      </c>
      <c r="H54" s="28">
        <v>200214</v>
      </c>
      <c r="I54" s="28">
        <v>191142</v>
      </c>
      <c r="J54" s="29">
        <v>214</v>
      </c>
      <c r="K54" s="1">
        <v>137</v>
      </c>
      <c r="M54" s="30">
        <v>9873</v>
      </c>
      <c r="N54" s="30">
        <v>4775</v>
      </c>
      <c r="P54" s="31">
        <f t="shared" si="0"/>
        <v>190341</v>
      </c>
      <c r="Q54" s="31">
        <f t="shared" si="0"/>
        <v>186367</v>
      </c>
      <c r="S54" s="31">
        <v>1328</v>
      </c>
      <c r="T54" s="28">
        <v>1039</v>
      </c>
      <c r="X54" s="30">
        <v>256</v>
      </c>
      <c r="Y54" s="32">
        <v>169</v>
      </c>
      <c r="AA54" s="33">
        <v>192742</v>
      </c>
      <c r="AB54" s="34">
        <v>188098</v>
      </c>
      <c r="AE54" s="35">
        <v>8806</v>
      </c>
      <c r="AF54" s="1">
        <v>6322</v>
      </c>
      <c r="AH54" s="36">
        <v>8688</v>
      </c>
      <c r="AI54" s="37">
        <v>8807</v>
      </c>
      <c r="AK54" s="38">
        <v>28953</v>
      </c>
      <c r="AL54" s="39">
        <v>48512</v>
      </c>
      <c r="AN54" s="40">
        <v>10873</v>
      </c>
      <c r="AO54" s="41">
        <v>11735</v>
      </c>
      <c r="AQ54" s="35">
        <v>2759</v>
      </c>
      <c r="AR54" s="42">
        <v>2834</v>
      </c>
      <c r="AT54" s="43">
        <v>14200</v>
      </c>
      <c r="AU54" s="43">
        <v>21100</v>
      </c>
      <c r="AV54" s="43">
        <v>11200</v>
      </c>
      <c r="AW54" s="43">
        <v>21500</v>
      </c>
      <c r="AX54" s="35">
        <v>8806</v>
      </c>
      <c r="AY54" s="35">
        <f t="shared" si="1"/>
        <v>80011</v>
      </c>
      <c r="AZ54" s="35">
        <v>23531</v>
      </c>
      <c r="BA54" s="35">
        <f t="shared" si="2"/>
        <v>112348</v>
      </c>
      <c r="BB54" s="44">
        <f t="shared" si="3"/>
        <v>125045200</v>
      </c>
      <c r="BC54" s="44">
        <f t="shared" si="3"/>
        <v>1688232100</v>
      </c>
      <c r="BD54" s="44">
        <f t="shared" si="3"/>
        <v>263547200</v>
      </c>
      <c r="BE54" s="44">
        <f t="shared" si="4"/>
        <v>2076824500</v>
      </c>
      <c r="BF54" s="35">
        <v>21023</v>
      </c>
      <c r="BG54" s="35">
        <v>58988</v>
      </c>
      <c r="BH54" s="45">
        <v>0</v>
      </c>
      <c r="BI54" s="46">
        <v>2100</v>
      </c>
      <c r="BJ54" s="27">
        <v>54615</v>
      </c>
      <c r="BK54">
        <v>47738</v>
      </c>
      <c r="BO54" s="47">
        <v>30059.763999999999</v>
      </c>
      <c r="BP54" s="31">
        <v>30965.735999999997</v>
      </c>
      <c r="BT54" s="48">
        <v>89154</v>
      </c>
      <c r="BU54">
        <v>84267</v>
      </c>
      <c r="BV54" s="49">
        <v>23972</v>
      </c>
      <c r="BW54" s="50">
        <v>10355</v>
      </c>
      <c r="CA54" s="38">
        <v>31816</v>
      </c>
      <c r="CB54" s="51">
        <v>16450</v>
      </c>
    </row>
    <row r="55" spans="1:80" ht="12">
      <c r="A55" s="27">
        <v>1</v>
      </c>
      <c r="B55" s="27" t="s">
        <v>493</v>
      </c>
      <c r="C55" s="27" t="s">
        <v>492</v>
      </c>
      <c r="D55" s="27" t="s">
        <v>76</v>
      </c>
      <c r="E55" t="s">
        <v>10</v>
      </c>
      <c r="F55">
        <v>7</v>
      </c>
      <c r="G55" t="s">
        <v>11</v>
      </c>
      <c r="H55" s="28">
        <v>280177</v>
      </c>
      <c r="I55" s="28">
        <v>259525</v>
      </c>
      <c r="J55" s="29">
        <v>362</v>
      </c>
      <c r="K55" s="1">
        <v>370</v>
      </c>
      <c r="M55" s="30">
        <v>37619</v>
      </c>
      <c r="N55" s="30">
        <v>17598</v>
      </c>
      <c r="P55" s="31">
        <f t="shared" si="0"/>
        <v>242558</v>
      </c>
      <c r="Q55" s="31">
        <f t="shared" si="0"/>
        <v>241927</v>
      </c>
      <c r="S55" s="31">
        <v>1904</v>
      </c>
      <c r="T55" s="28">
        <v>1541</v>
      </c>
      <c r="X55" s="30">
        <v>589</v>
      </c>
      <c r="Y55" s="32">
        <v>328</v>
      </c>
      <c r="AA55" s="33">
        <v>239533</v>
      </c>
      <c r="AB55" s="34">
        <v>241684</v>
      </c>
      <c r="AE55" s="35">
        <v>13132</v>
      </c>
      <c r="AF55" s="1">
        <v>9727</v>
      </c>
      <c r="AH55" s="36">
        <v>12265</v>
      </c>
      <c r="AI55" s="37">
        <v>13257</v>
      </c>
      <c r="AK55" s="38">
        <v>41132</v>
      </c>
      <c r="AL55" s="39">
        <v>56527</v>
      </c>
      <c r="AN55" s="40">
        <v>15990</v>
      </c>
      <c r="AO55" s="41">
        <v>13987</v>
      </c>
      <c r="AQ55" s="35">
        <v>3817</v>
      </c>
      <c r="AR55" s="42">
        <v>3703</v>
      </c>
      <c r="AT55" s="43">
        <v>21000</v>
      </c>
      <c r="AU55" s="43">
        <v>22600</v>
      </c>
      <c r="AV55" s="43">
        <v>12700</v>
      </c>
      <c r="AW55" s="43">
        <v>24300</v>
      </c>
      <c r="AX55" s="35">
        <v>13132</v>
      </c>
      <c r="AY55" s="35">
        <f t="shared" si="1"/>
        <v>95646</v>
      </c>
      <c r="AZ55" s="35">
        <v>24571</v>
      </c>
      <c r="BA55" s="35">
        <f t="shared" si="2"/>
        <v>133349</v>
      </c>
      <c r="BB55" s="44">
        <f t="shared" si="3"/>
        <v>275772000</v>
      </c>
      <c r="BC55" s="44">
        <f t="shared" si="3"/>
        <v>2161599600</v>
      </c>
      <c r="BD55" s="44">
        <f t="shared" si="3"/>
        <v>312051700</v>
      </c>
      <c r="BE55" s="44">
        <f t="shared" si="4"/>
        <v>2749423300</v>
      </c>
      <c r="BF55" s="35">
        <v>25835</v>
      </c>
      <c r="BG55" s="35">
        <v>69811</v>
      </c>
      <c r="BH55" s="45">
        <v>40</v>
      </c>
      <c r="BI55" s="46">
        <v>2380</v>
      </c>
      <c r="BJ55" s="27">
        <v>263510</v>
      </c>
      <c r="BK55">
        <v>239360</v>
      </c>
      <c r="BO55" s="47">
        <v>41836.684999999998</v>
      </c>
      <c r="BP55" s="31">
        <v>41125.756000000001</v>
      </c>
      <c r="BT55" s="48">
        <v>117153</v>
      </c>
      <c r="BU55">
        <v>111243</v>
      </c>
      <c r="BV55" s="49">
        <v>58621</v>
      </c>
      <c r="BW55" s="50">
        <v>33064</v>
      </c>
      <c r="CA55" s="38">
        <v>57268</v>
      </c>
      <c r="CB55" s="51">
        <v>37530</v>
      </c>
    </row>
    <row r="56" spans="1:80" ht="12">
      <c r="A56" s="27">
        <v>1</v>
      </c>
      <c r="B56" s="27" t="s">
        <v>495</v>
      </c>
      <c r="C56" s="27" t="s">
        <v>494</v>
      </c>
      <c r="D56" s="27" t="s">
        <v>77</v>
      </c>
      <c r="E56" t="s">
        <v>8</v>
      </c>
      <c r="F56">
        <v>8</v>
      </c>
      <c r="G56" t="s">
        <v>9</v>
      </c>
      <c r="H56" s="28">
        <v>200801</v>
      </c>
      <c r="I56" s="28">
        <v>191661</v>
      </c>
      <c r="J56" s="29">
        <v>140</v>
      </c>
      <c r="K56" s="1">
        <v>69</v>
      </c>
      <c r="M56" s="30">
        <v>7958</v>
      </c>
      <c r="N56" s="30">
        <v>5074</v>
      </c>
      <c r="P56" s="31">
        <f t="shared" si="0"/>
        <v>192843</v>
      </c>
      <c r="Q56" s="31">
        <f t="shared" si="0"/>
        <v>186587</v>
      </c>
      <c r="S56" s="31">
        <v>1557</v>
      </c>
      <c r="T56" s="28">
        <v>1273</v>
      </c>
      <c r="X56" s="30">
        <v>185</v>
      </c>
      <c r="Y56" s="32">
        <v>120</v>
      </c>
      <c r="AA56" s="33">
        <v>194025</v>
      </c>
      <c r="AB56" s="34">
        <v>187971</v>
      </c>
      <c r="AE56" s="35">
        <v>9635</v>
      </c>
      <c r="AF56" s="1">
        <v>7267</v>
      </c>
      <c r="AH56" s="36">
        <v>9896</v>
      </c>
      <c r="AI56" s="37">
        <v>10484</v>
      </c>
      <c r="AK56" s="38">
        <v>23577</v>
      </c>
      <c r="AL56" s="39">
        <v>41032</v>
      </c>
      <c r="AN56" s="40">
        <v>9668</v>
      </c>
      <c r="AO56" s="41">
        <v>9808</v>
      </c>
      <c r="AQ56" s="35">
        <v>3196</v>
      </c>
      <c r="AR56" s="42">
        <v>3037</v>
      </c>
      <c r="AT56" s="43">
        <v>16600</v>
      </c>
      <c r="AU56" s="43">
        <v>22100</v>
      </c>
      <c r="AV56" s="43">
        <v>12400</v>
      </c>
      <c r="AW56" s="43">
        <v>22700</v>
      </c>
      <c r="AX56" s="35">
        <v>9635</v>
      </c>
      <c r="AY56" s="35">
        <f t="shared" si="1"/>
        <v>83164</v>
      </c>
      <c r="AZ56" s="35">
        <v>23497</v>
      </c>
      <c r="BA56" s="35">
        <f t="shared" si="2"/>
        <v>116296</v>
      </c>
      <c r="BB56" s="44">
        <f t="shared" si="3"/>
        <v>159941000</v>
      </c>
      <c r="BC56" s="44">
        <f t="shared" si="3"/>
        <v>1837924400</v>
      </c>
      <c r="BD56" s="44">
        <f t="shared" si="3"/>
        <v>291362800</v>
      </c>
      <c r="BE56" s="44">
        <f t="shared" si="4"/>
        <v>2289228200</v>
      </c>
      <c r="BF56" s="35">
        <v>21815</v>
      </c>
      <c r="BG56" s="35">
        <v>61349</v>
      </c>
      <c r="BH56" s="45">
        <v>0</v>
      </c>
      <c r="BI56" s="46">
        <v>2014</v>
      </c>
      <c r="BJ56" s="27">
        <v>691636</v>
      </c>
      <c r="BK56">
        <v>591142</v>
      </c>
      <c r="BO56" s="47">
        <v>26519.721999999998</v>
      </c>
      <c r="BP56" s="31">
        <v>26151.217000000001</v>
      </c>
      <c r="BT56" s="48">
        <v>91295</v>
      </c>
      <c r="BU56">
        <v>84861</v>
      </c>
      <c r="BV56" s="49">
        <v>21831</v>
      </c>
      <c r="BW56" s="50">
        <v>11196</v>
      </c>
      <c r="CA56" s="38">
        <v>36560</v>
      </c>
      <c r="CB56" s="51">
        <v>21043</v>
      </c>
    </row>
    <row r="57" spans="1:80" ht="12">
      <c r="A57" s="27">
        <v>1</v>
      </c>
      <c r="B57" s="27" t="s">
        <v>497</v>
      </c>
      <c r="C57" s="27" t="s">
        <v>496</v>
      </c>
      <c r="D57" s="27" t="s">
        <v>78</v>
      </c>
      <c r="E57" t="s">
        <v>8</v>
      </c>
      <c r="F57">
        <v>8</v>
      </c>
      <c r="G57" t="s">
        <v>9</v>
      </c>
      <c r="H57" s="28">
        <v>148127</v>
      </c>
      <c r="I57" s="28">
        <v>152790</v>
      </c>
      <c r="J57" s="29">
        <v>26</v>
      </c>
      <c r="K57" s="1">
        <v>14</v>
      </c>
      <c r="M57" s="30">
        <v>4969</v>
      </c>
      <c r="N57" s="30">
        <v>3877</v>
      </c>
      <c r="P57" s="31">
        <f t="shared" si="0"/>
        <v>143158</v>
      </c>
      <c r="Q57" s="31">
        <f t="shared" si="0"/>
        <v>148913</v>
      </c>
      <c r="S57" s="31">
        <v>1084</v>
      </c>
      <c r="T57" s="28">
        <v>820</v>
      </c>
      <c r="X57" s="30">
        <v>74</v>
      </c>
      <c r="Y57" s="32">
        <v>74</v>
      </c>
      <c r="AA57" s="33">
        <v>142099</v>
      </c>
      <c r="AB57" s="34">
        <v>148638</v>
      </c>
      <c r="AE57" s="35">
        <v>5948</v>
      </c>
      <c r="AF57" s="1">
        <v>4685</v>
      </c>
      <c r="AH57" s="36">
        <v>7151</v>
      </c>
      <c r="AI57" s="37">
        <v>7955</v>
      </c>
      <c r="AK57" s="38">
        <v>20820</v>
      </c>
      <c r="AL57" s="39">
        <v>36252</v>
      </c>
      <c r="AN57" s="40">
        <v>7575</v>
      </c>
      <c r="AO57" s="41">
        <v>7850</v>
      </c>
      <c r="AQ57" s="35">
        <v>1763</v>
      </c>
      <c r="AR57" s="42">
        <v>1828</v>
      </c>
      <c r="AT57" s="43">
        <v>14800</v>
      </c>
      <c r="AU57" s="43">
        <v>20900</v>
      </c>
      <c r="AV57" s="43">
        <v>11300</v>
      </c>
      <c r="AW57" s="43">
        <v>21900</v>
      </c>
      <c r="AX57" s="35">
        <v>5948</v>
      </c>
      <c r="AY57" s="35">
        <f t="shared" si="1"/>
        <v>56318</v>
      </c>
      <c r="AZ57" s="35">
        <v>17355</v>
      </c>
      <c r="BA57" s="35">
        <f t="shared" si="2"/>
        <v>79621</v>
      </c>
      <c r="BB57" s="44">
        <f t="shared" si="3"/>
        <v>88030400</v>
      </c>
      <c r="BC57" s="44">
        <f t="shared" si="3"/>
        <v>1177046200</v>
      </c>
      <c r="BD57" s="44">
        <f t="shared" si="3"/>
        <v>196111500</v>
      </c>
      <c r="BE57" s="44">
        <f t="shared" si="4"/>
        <v>1461188100</v>
      </c>
      <c r="BF57" s="35">
        <v>15480</v>
      </c>
      <c r="BG57" s="35">
        <v>40838</v>
      </c>
      <c r="BH57" s="45">
        <v>0</v>
      </c>
      <c r="BI57" s="46">
        <v>1683</v>
      </c>
      <c r="BJ57" s="27">
        <v>201854</v>
      </c>
      <c r="BK57">
        <v>181475</v>
      </c>
      <c r="BO57" s="47">
        <v>24566.896999999997</v>
      </c>
      <c r="BP57" s="31">
        <v>25873.286999999997</v>
      </c>
      <c r="BT57" s="48">
        <v>67167</v>
      </c>
      <c r="BU57">
        <v>66097</v>
      </c>
      <c r="BV57" s="49">
        <v>13199</v>
      </c>
      <c r="BW57" s="50">
        <v>6443</v>
      </c>
      <c r="CA57" s="38">
        <v>20509</v>
      </c>
      <c r="CB57" s="51">
        <v>12349</v>
      </c>
    </row>
    <row r="58" spans="1:80" ht="12">
      <c r="A58" s="27">
        <v>1</v>
      </c>
      <c r="B58" s="27" t="s">
        <v>499</v>
      </c>
      <c r="C58" s="27" t="s">
        <v>498</v>
      </c>
      <c r="D58" s="27" t="s">
        <v>79</v>
      </c>
      <c r="E58" t="s">
        <v>8</v>
      </c>
      <c r="F58">
        <v>8</v>
      </c>
      <c r="G58" t="s">
        <v>9</v>
      </c>
      <c r="H58" s="28">
        <v>275506</v>
      </c>
      <c r="I58" s="28">
        <v>280801</v>
      </c>
      <c r="J58" s="29">
        <v>54</v>
      </c>
      <c r="K58" s="1">
        <v>93</v>
      </c>
      <c r="M58" s="30">
        <v>11319</v>
      </c>
      <c r="N58" s="30">
        <v>6733</v>
      </c>
      <c r="P58" s="31">
        <f t="shared" si="0"/>
        <v>264187</v>
      </c>
      <c r="Q58" s="31">
        <f t="shared" si="0"/>
        <v>274068</v>
      </c>
      <c r="S58" s="31">
        <v>1586</v>
      </c>
      <c r="T58" s="28">
        <v>1317</v>
      </c>
      <c r="X58" s="30">
        <v>149</v>
      </c>
      <c r="Y58" s="32">
        <v>120</v>
      </c>
      <c r="AA58" s="33">
        <v>264282</v>
      </c>
      <c r="AB58" s="34">
        <v>275571</v>
      </c>
      <c r="AE58" s="35">
        <v>11477</v>
      </c>
      <c r="AF58" s="1">
        <v>8782</v>
      </c>
      <c r="AH58" s="36">
        <v>10776</v>
      </c>
      <c r="AI58" s="37">
        <v>12249</v>
      </c>
      <c r="AK58" s="38">
        <v>42565</v>
      </c>
      <c r="AL58" s="39">
        <v>70164</v>
      </c>
      <c r="AN58" s="40">
        <v>16107</v>
      </c>
      <c r="AO58" s="41">
        <v>16474</v>
      </c>
      <c r="AQ58" s="35">
        <v>4684</v>
      </c>
      <c r="AR58" s="42">
        <v>4336</v>
      </c>
      <c r="AT58" s="43">
        <v>12900</v>
      </c>
      <c r="AU58" s="43">
        <v>20600</v>
      </c>
      <c r="AV58" s="43">
        <v>10900</v>
      </c>
      <c r="AW58" s="43">
        <v>21200</v>
      </c>
      <c r="AX58" s="35">
        <v>11477</v>
      </c>
      <c r="AY58" s="35">
        <f t="shared" si="1"/>
        <v>105085</v>
      </c>
      <c r="AZ58" s="35">
        <v>32215</v>
      </c>
      <c r="BA58" s="35">
        <f t="shared" si="2"/>
        <v>148777</v>
      </c>
      <c r="BB58" s="44">
        <f t="shared" si="3"/>
        <v>148053300</v>
      </c>
      <c r="BC58" s="44">
        <f t="shared" si="3"/>
        <v>2164751000</v>
      </c>
      <c r="BD58" s="44">
        <f t="shared" si="3"/>
        <v>351143500</v>
      </c>
      <c r="BE58" s="44">
        <f t="shared" si="4"/>
        <v>2663947800</v>
      </c>
      <c r="BF58" s="35">
        <v>29186</v>
      </c>
      <c r="BG58" s="35">
        <v>75899</v>
      </c>
      <c r="BH58" s="45">
        <v>0</v>
      </c>
      <c r="BI58" s="46">
        <v>2732</v>
      </c>
      <c r="BJ58" s="27">
        <v>373030</v>
      </c>
      <c r="BK58">
        <v>312118</v>
      </c>
      <c r="BO58" s="47">
        <v>40721.212</v>
      </c>
      <c r="BP58" s="31">
        <v>42351.562999999995</v>
      </c>
      <c r="BT58" s="48">
        <v>119758</v>
      </c>
      <c r="BU58">
        <v>116356</v>
      </c>
      <c r="BV58" s="49">
        <v>32235</v>
      </c>
      <c r="BW58" s="50">
        <v>14275</v>
      </c>
      <c r="CA58" s="38">
        <v>36191</v>
      </c>
      <c r="CB58" s="51">
        <v>22698</v>
      </c>
    </row>
    <row r="59" spans="1:80" ht="12">
      <c r="A59" s="27">
        <v>1</v>
      </c>
      <c r="B59" s="27" t="s">
        <v>501</v>
      </c>
      <c r="C59" s="27" t="s">
        <v>500</v>
      </c>
      <c r="D59" s="27" t="s">
        <v>80</v>
      </c>
      <c r="E59" t="s">
        <v>10</v>
      </c>
      <c r="F59">
        <v>7</v>
      </c>
      <c r="G59" t="s">
        <v>11</v>
      </c>
      <c r="H59" s="28">
        <v>1073045</v>
      </c>
      <c r="I59" s="28">
        <v>977085</v>
      </c>
      <c r="J59" s="29">
        <v>1486</v>
      </c>
      <c r="K59" s="1">
        <v>1081</v>
      </c>
      <c r="M59" s="30">
        <v>238559</v>
      </c>
      <c r="N59" s="30">
        <v>161250</v>
      </c>
      <c r="P59" s="31">
        <f t="shared" si="0"/>
        <v>834486</v>
      </c>
      <c r="Q59" s="31">
        <f t="shared" si="0"/>
        <v>815835</v>
      </c>
      <c r="S59" s="31">
        <v>6412</v>
      </c>
      <c r="T59" s="28">
        <v>5370</v>
      </c>
      <c r="X59" s="30">
        <v>1419</v>
      </c>
      <c r="Y59" s="32">
        <v>973</v>
      </c>
      <c r="AA59" s="33">
        <v>621636</v>
      </c>
      <c r="AB59" s="34">
        <v>687406</v>
      </c>
      <c r="AE59" s="35">
        <v>52825</v>
      </c>
      <c r="AF59" s="1">
        <v>37400</v>
      </c>
      <c r="AH59" s="36">
        <v>41913</v>
      </c>
      <c r="AI59" s="37">
        <v>47452</v>
      </c>
      <c r="AK59" s="38">
        <v>188831</v>
      </c>
      <c r="AL59" s="39">
        <v>233808</v>
      </c>
      <c r="AN59" s="40">
        <v>55969</v>
      </c>
      <c r="AO59" s="41">
        <v>49756</v>
      </c>
      <c r="AQ59" s="35">
        <v>16916</v>
      </c>
      <c r="AR59" s="42">
        <v>16430</v>
      </c>
      <c r="AT59" s="43">
        <v>18400</v>
      </c>
      <c r="AU59" s="43">
        <v>22200</v>
      </c>
      <c r="AV59" s="43">
        <v>12300</v>
      </c>
      <c r="AW59" s="43">
        <v>23300</v>
      </c>
      <c r="AX59" s="35">
        <v>52825</v>
      </c>
      <c r="AY59" s="35">
        <f t="shared" si="1"/>
        <v>347854</v>
      </c>
      <c r="AZ59" s="35">
        <v>81213</v>
      </c>
      <c r="BA59" s="35">
        <f t="shared" si="2"/>
        <v>481892</v>
      </c>
      <c r="BB59" s="44">
        <f t="shared" si="3"/>
        <v>971980000</v>
      </c>
      <c r="BC59" s="44">
        <f t="shared" si="3"/>
        <v>7722358800</v>
      </c>
      <c r="BD59" s="44">
        <f t="shared" si="3"/>
        <v>998919900</v>
      </c>
      <c r="BE59" s="44">
        <f t="shared" si="4"/>
        <v>9693258700</v>
      </c>
      <c r="BF59" s="35">
        <v>96186</v>
      </c>
      <c r="BG59" s="35">
        <v>251668</v>
      </c>
      <c r="BH59" s="45">
        <v>100</v>
      </c>
      <c r="BI59" s="46">
        <v>7985</v>
      </c>
      <c r="BJ59" s="27">
        <v>70661</v>
      </c>
      <c r="BK59">
        <v>60407</v>
      </c>
      <c r="BO59" s="47">
        <v>149707.571</v>
      </c>
      <c r="BP59" s="31">
        <v>149023.891</v>
      </c>
      <c r="BT59" s="48">
        <v>410736</v>
      </c>
      <c r="BU59">
        <v>390792</v>
      </c>
      <c r="BV59" s="49">
        <v>186896</v>
      </c>
      <c r="BW59" s="50">
        <v>80710</v>
      </c>
      <c r="CA59" s="38">
        <v>173943</v>
      </c>
      <c r="CB59" s="51">
        <v>106550</v>
      </c>
    </row>
    <row r="60" spans="1:80" ht="12">
      <c r="A60" s="27">
        <v>1</v>
      </c>
      <c r="B60" s="27" t="s">
        <v>503</v>
      </c>
      <c r="C60" s="27" t="s">
        <v>502</v>
      </c>
      <c r="D60" s="27" t="s">
        <v>81</v>
      </c>
      <c r="E60" t="s">
        <v>10</v>
      </c>
      <c r="F60">
        <v>7</v>
      </c>
      <c r="G60" t="s">
        <v>11</v>
      </c>
      <c r="H60" s="28">
        <v>316960</v>
      </c>
      <c r="I60" s="28">
        <v>300847</v>
      </c>
      <c r="J60" s="29">
        <v>686</v>
      </c>
      <c r="K60" s="1">
        <v>646</v>
      </c>
      <c r="M60" s="30">
        <v>67282</v>
      </c>
      <c r="N60" s="30">
        <v>39144</v>
      </c>
      <c r="P60" s="31">
        <f t="shared" si="0"/>
        <v>249678</v>
      </c>
      <c r="Q60" s="31">
        <f t="shared" si="0"/>
        <v>261703</v>
      </c>
      <c r="S60" s="31">
        <v>2288</v>
      </c>
      <c r="T60" s="28">
        <v>1608</v>
      </c>
      <c r="X60" s="30">
        <v>431</v>
      </c>
      <c r="Y60" s="32">
        <v>333</v>
      </c>
      <c r="AA60" s="33">
        <v>234029</v>
      </c>
      <c r="AB60" s="34">
        <v>252643</v>
      </c>
      <c r="AE60" s="35">
        <v>14340</v>
      </c>
      <c r="AF60" s="1">
        <v>11092</v>
      </c>
      <c r="AH60" s="36">
        <v>12182</v>
      </c>
      <c r="AI60" s="37">
        <v>14148</v>
      </c>
      <c r="AK60" s="38">
        <v>48979</v>
      </c>
      <c r="AL60" s="39">
        <v>63985</v>
      </c>
      <c r="AN60" s="40">
        <v>21464</v>
      </c>
      <c r="AO60" s="41">
        <v>17577</v>
      </c>
      <c r="AQ60" s="35">
        <v>5181</v>
      </c>
      <c r="AR60" s="42">
        <v>5196</v>
      </c>
      <c r="AT60" s="43">
        <v>13900</v>
      </c>
      <c r="AU60" s="43">
        <v>21100</v>
      </c>
      <c r="AV60" s="43">
        <v>11300</v>
      </c>
      <c r="AW60" s="43">
        <v>21900</v>
      </c>
      <c r="AX60" s="35">
        <v>14340</v>
      </c>
      <c r="AY60" s="35">
        <f t="shared" si="1"/>
        <v>114424</v>
      </c>
      <c r="AZ60" s="35">
        <v>27790</v>
      </c>
      <c r="BA60" s="35">
        <f t="shared" si="2"/>
        <v>156554</v>
      </c>
      <c r="BB60" s="44">
        <f t="shared" si="3"/>
        <v>199326000</v>
      </c>
      <c r="BC60" s="44">
        <f t="shared" si="3"/>
        <v>2414346400</v>
      </c>
      <c r="BD60" s="44">
        <f t="shared" si="3"/>
        <v>314027000</v>
      </c>
      <c r="BE60" s="44">
        <f t="shared" si="4"/>
        <v>2927699400</v>
      </c>
      <c r="BF60" s="35">
        <v>29800</v>
      </c>
      <c r="BG60" s="35">
        <v>84624</v>
      </c>
      <c r="BH60" s="45">
        <v>0</v>
      </c>
      <c r="BI60" s="46">
        <v>2630</v>
      </c>
      <c r="BJ60" s="27">
        <v>177862</v>
      </c>
      <c r="BK60">
        <v>159762</v>
      </c>
      <c r="BO60" s="47">
        <v>40262.594999999994</v>
      </c>
      <c r="BP60" s="31">
        <v>37040.240000000005</v>
      </c>
      <c r="BT60" s="48">
        <v>128592</v>
      </c>
      <c r="BU60">
        <v>122353</v>
      </c>
      <c r="BV60" s="49">
        <v>66137</v>
      </c>
      <c r="BW60" s="50">
        <v>29603</v>
      </c>
      <c r="CA60" s="38">
        <v>53176</v>
      </c>
      <c r="CB60" s="51">
        <v>33864</v>
      </c>
    </row>
    <row r="61" spans="1:80" ht="12">
      <c r="A61" s="27">
        <v>1</v>
      </c>
      <c r="B61" s="27" t="s">
        <v>505</v>
      </c>
      <c r="C61" s="27" t="s">
        <v>504</v>
      </c>
      <c r="D61" s="27" t="s">
        <v>82</v>
      </c>
      <c r="E61" t="s">
        <v>8</v>
      </c>
      <c r="F61">
        <v>8</v>
      </c>
      <c r="G61" t="s">
        <v>9</v>
      </c>
      <c r="H61" s="28">
        <v>312925</v>
      </c>
      <c r="I61" s="28">
        <v>305159</v>
      </c>
      <c r="J61" s="29">
        <v>137</v>
      </c>
      <c r="K61" s="1">
        <v>92</v>
      </c>
      <c r="M61" s="30">
        <v>16631</v>
      </c>
      <c r="N61" s="30">
        <v>11639</v>
      </c>
      <c r="P61" s="31">
        <f t="shared" si="0"/>
        <v>296294</v>
      </c>
      <c r="Q61" s="31">
        <f t="shared" si="0"/>
        <v>293520</v>
      </c>
      <c r="S61" s="31">
        <v>2225</v>
      </c>
      <c r="T61" s="28">
        <v>1612</v>
      </c>
      <c r="X61" s="30">
        <v>172</v>
      </c>
      <c r="Y61" s="32">
        <v>135</v>
      </c>
      <c r="AA61" s="33">
        <v>281607</v>
      </c>
      <c r="AB61" s="34">
        <v>285870</v>
      </c>
      <c r="AE61" s="35">
        <v>17079</v>
      </c>
      <c r="AF61" s="1">
        <v>14482</v>
      </c>
      <c r="AH61" s="36">
        <v>15169</v>
      </c>
      <c r="AI61" s="37">
        <v>19126</v>
      </c>
      <c r="AK61" s="38">
        <v>46512</v>
      </c>
      <c r="AL61" s="39">
        <v>77275</v>
      </c>
      <c r="AN61" s="40">
        <v>15276</v>
      </c>
      <c r="AO61" s="41">
        <v>15975</v>
      </c>
      <c r="AQ61" s="35">
        <v>4348</v>
      </c>
      <c r="AR61" s="42">
        <v>5171</v>
      </c>
      <c r="AT61" s="43">
        <v>15400</v>
      </c>
      <c r="AU61" s="43">
        <v>21100</v>
      </c>
      <c r="AV61" s="43">
        <v>11800</v>
      </c>
      <c r="AW61" s="43">
        <v>21900</v>
      </c>
      <c r="AX61" s="35">
        <v>17079</v>
      </c>
      <c r="AY61" s="35">
        <f t="shared" si="1"/>
        <v>120641</v>
      </c>
      <c r="AZ61" s="35">
        <v>36619</v>
      </c>
      <c r="BA61" s="35">
        <f t="shared" si="2"/>
        <v>174339</v>
      </c>
      <c r="BB61" s="44">
        <f t="shared" si="3"/>
        <v>263016600</v>
      </c>
      <c r="BC61" s="44">
        <f t="shared" si="3"/>
        <v>2545525100</v>
      </c>
      <c r="BD61" s="44">
        <f t="shared" si="3"/>
        <v>432104200</v>
      </c>
      <c r="BE61" s="44">
        <f t="shared" si="4"/>
        <v>3240645900</v>
      </c>
      <c r="BF61" s="35">
        <v>33987</v>
      </c>
      <c r="BG61" s="35">
        <v>86654</v>
      </c>
      <c r="BH61" s="45">
        <v>30</v>
      </c>
      <c r="BI61" s="46">
        <v>2933</v>
      </c>
      <c r="BJ61" s="27">
        <v>299254</v>
      </c>
      <c r="BK61">
        <v>274183</v>
      </c>
      <c r="BO61" s="47">
        <v>35655.985000000001</v>
      </c>
      <c r="BP61" s="31">
        <v>35277.606999999996</v>
      </c>
      <c r="BT61" s="48">
        <v>129867</v>
      </c>
      <c r="BU61">
        <v>124988</v>
      </c>
      <c r="BV61" s="49">
        <v>27479</v>
      </c>
      <c r="BW61" s="50">
        <v>10591</v>
      </c>
      <c r="CA61" s="38">
        <v>42466</v>
      </c>
      <c r="CB61" s="51">
        <v>26066</v>
      </c>
    </row>
    <row r="62" spans="1:80" ht="12">
      <c r="A62" s="27">
        <v>1</v>
      </c>
      <c r="B62" s="27" t="s">
        <v>507</v>
      </c>
      <c r="C62" s="27" t="s">
        <v>506</v>
      </c>
      <c r="D62" s="27" t="s">
        <v>83</v>
      </c>
      <c r="E62" t="s">
        <v>8</v>
      </c>
      <c r="F62">
        <v>8</v>
      </c>
      <c r="G62" t="s">
        <v>9</v>
      </c>
      <c r="H62" s="28">
        <v>308063</v>
      </c>
      <c r="I62" s="28">
        <v>282909</v>
      </c>
      <c r="J62" s="29">
        <v>192</v>
      </c>
      <c r="K62" s="1">
        <v>69</v>
      </c>
      <c r="M62" s="30">
        <v>49101</v>
      </c>
      <c r="N62" s="30">
        <v>27074</v>
      </c>
      <c r="P62" s="31">
        <f t="shared" si="0"/>
        <v>258962</v>
      </c>
      <c r="Q62" s="31">
        <f t="shared" si="0"/>
        <v>255835</v>
      </c>
      <c r="S62" s="31">
        <v>2089</v>
      </c>
      <c r="T62" s="28">
        <v>1492</v>
      </c>
      <c r="X62" s="30">
        <v>192</v>
      </c>
      <c r="Y62" s="32">
        <v>121</v>
      </c>
      <c r="AA62" s="33">
        <v>215471</v>
      </c>
      <c r="AB62" s="34">
        <v>225478</v>
      </c>
      <c r="AE62" s="35">
        <v>13220</v>
      </c>
      <c r="AF62" s="1">
        <v>9034</v>
      </c>
      <c r="AH62" s="36">
        <v>11410</v>
      </c>
      <c r="AI62" s="37">
        <v>13789</v>
      </c>
      <c r="AK62" s="38">
        <v>64433</v>
      </c>
      <c r="AL62" s="39">
        <v>82747</v>
      </c>
      <c r="AN62" s="40">
        <v>19330</v>
      </c>
      <c r="AO62" s="41">
        <v>17425</v>
      </c>
      <c r="AQ62" s="35">
        <v>4009</v>
      </c>
      <c r="AR62" s="42">
        <v>3341</v>
      </c>
      <c r="AT62" s="43">
        <v>12300</v>
      </c>
      <c r="AU62" s="43">
        <v>19700</v>
      </c>
      <c r="AV62" s="43">
        <v>9920</v>
      </c>
      <c r="AW62" s="43">
        <v>19800</v>
      </c>
      <c r="AX62" s="35">
        <v>13220</v>
      </c>
      <c r="AY62" s="35">
        <f t="shared" si="1"/>
        <v>111118</v>
      </c>
      <c r="AZ62" s="35">
        <v>28582</v>
      </c>
      <c r="BA62" s="35">
        <f t="shared" si="2"/>
        <v>152920</v>
      </c>
      <c r="BB62" s="44">
        <f t="shared" si="3"/>
        <v>162606000</v>
      </c>
      <c r="BC62" s="44">
        <f t="shared" si="3"/>
        <v>2189024600</v>
      </c>
      <c r="BD62" s="44">
        <f t="shared" si="3"/>
        <v>283533440</v>
      </c>
      <c r="BE62" s="44">
        <f t="shared" si="4"/>
        <v>2635164040</v>
      </c>
      <c r="BF62" s="35">
        <v>29779</v>
      </c>
      <c r="BG62" s="35">
        <v>81339</v>
      </c>
      <c r="BH62" s="45">
        <v>0</v>
      </c>
      <c r="BI62" s="46">
        <v>2775</v>
      </c>
      <c r="BJ62" s="27">
        <v>284267</v>
      </c>
      <c r="BK62">
        <v>257261</v>
      </c>
      <c r="BO62" s="47">
        <v>44351.267999999996</v>
      </c>
      <c r="BP62" s="31">
        <v>43364.209000000003</v>
      </c>
      <c r="BT62" s="48">
        <v>121498</v>
      </c>
      <c r="BU62">
        <v>115426</v>
      </c>
      <c r="BV62" s="49">
        <v>40569</v>
      </c>
      <c r="BW62" s="50">
        <v>13741</v>
      </c>
      <c r="CA62" s="38">
        <v>34579</v>
      </c>
      <c r="CB62" s="51">
        <v>18285</v>
      </c>
    </row>
    <row r="63" spans="1:80" ht="12">
      <c r="A63" s="27">
        <v>1</v>
      </c>
      <c r="B63" s="27" t="s">
        <v>509</v>
      </c>
      <c r="C63" s="27" t="s">
        <v>508</v>
      </c>
      <c r="D63" s="27" t="s">
        <v>84</v>
      </c>
      <c r="E63" t="s">
        <v>8</v>
      </c>
      <c r="F63">
        <v>8</v>
      </c>
      <c r="G63" t="s">
        <v>9</v>
      </c>
      <c r="H63" s="28">
        <v>206674</v>
      </c>
      <c r="I63" s="28">
        <v>199518</v>
      </c>
      <c r="J63" s="29">
        <v>209</v>
      </c>
      <c r="K63" s="1">
        <v>174</v>
      </c>
      <c r="M63" s="30">
        <v>15406</v>
      </c>
      <c r="N63" s="30">
        <v>11106</v>
      </c>
      <c r="P63" s="31">
        <f t="shared" si="0"/>
        <v>191268</v>
      </c>
      <c r="Q63" s="31">
        <f t="shared" si="0"/>
        <v>188412</v>
      </c>
      <c r="S63" s="31">
        <v>1880</v>
      </c>
      <c r="T63" s="28">
        <v>1151</v>
      </c>
      <c r="X63" s="30">
        <v>310</v>
      </c>
      <c r="Y63" s="32">
        <v>284</v>
      </c>
      <c r="AA63" s="33">
        <v>184244</v>
      </c>
      <c r="AB63" s="34">
        <v>188725</v>
      </c>
      <c r="AE63" s="35">
        <v>13673</v>
      </c>
      <c r="AF63" s="1">
        <v>11337</v>
      </c>
      <c r="AH63" s="36">
        <v>12816</v>
      </c>
      <c r="AI63" s="37">
        <v>14655</v>
      </c>
      <c r="AK63" s="38">
        <v>21749</v>
      </c>
      <c r="AL63" s="39">
        <v>37471</v>
      </c>
      <c r="AN63" s="40">
        <v>8882</v>
      </c>
      <c r="AO63" s="41">
        <v>9240</v>
      </c>
      <c r="AQ63" s="35">
        <v>4997</v>
      </c>
      <c r="AR63" s="42">
        <v>5598</v>
      </c>
      <c r="AT63" s="43">
        <v>22100</v>
      </c>
      <c r="AU63" s="43">
        <v>26500</v>
      </c>
      <c r="AV63" s="43">
        <v>14800</v>
      </c>
      <c r="AW63" s="43">
        <v>28600</v>
      </c>
      <c r="AX63" s="35">
        <v>13673</v>
      </c>
      <c r="AY63" s="35">
        <f t="shared" si="1"/>
        <v>80913</v>
      </c>
      <c r="AZ63" s="35">
        <v>24019</v>
      </c>
      <c r="BA63" s="35">
        <f t="shared" si="2"/>
        <v>118605</v>
      </c>
      <c r="BB63" s="44">
        <f t="shared" si="3"/>
        <v>302173300</v>
      </c>
      <c r="BC63" s="44">
        <f t="shared" si="3"/>
        <v>2144194500</v>
      </c>
      <c r="BD63" s="44">
        <f t="shared" si="3"/>
        <v>355481200</v>
      </c>
      <c r="BE63" s="44">
        <f t="shared" si="4"/>
        <v>2801849000</v>
      </c>
      <c r="BF63" s="35">
        <v>21701</v>
      </c>
      <c r="BG63" s="35">
        <v>59212</v>
      </c>
      <c r="BH63" s="45">
        <v>70</v>
      </c>
      <c r="BI63" s="46">
        <v>1789</v>
      </c>
      <c r="BJ63" s="27">
        <v>227318</v>
      </c>
      <c r="BK63">
        <v>214740</v>
      </c>
      <c r="BO63" s="47">
        <v>19614.032999999999</v>
      </c>
      <c r="BP63" s="31">
        <v>17895.574000000001</v>
      </c>
      <c r="BT63" s="48">
        <v>86056</v>
      </c>
      <c r="BU63">
        <v>80930</v>
      </c>
      <c r="BV63" s="49">
        <v>19582</v>
      </c>
      <c r="BW63" s="50">
        <v>7267</v>
      </c>
      <c r="CA63" s="38">
        <v>40534</v>
      </c>
      <c r="CB63" s="51">
        <v>25783</v>
      </c>
    </row>
    <row r="64" spans="1:80" ht="12">
      <c r="A64" s="27">
        <v>1</v>
      </c>
      <c r="B64" s="27" t="s">
        <v>511</v>
      </c>
      <c r="C64" s="27" t="s">
        <v>510</v>
      </c>
      <c r="D64" s="27" t="s">
        <v>85</v>
      </c>
      <c r="E64" t="s">
        <v>8</v>
      </c>
      <c r="F64">
        <v>8</v>
      </c>
      <c r="G64" t="s">
        <v>9</v>
      </c>
      <c r="H64" s="28">
        <v>269323</v>
      </c>
      <c r="I64" s="28">
        <v>253502</v>
      </c>
      <c r="J64" s="29">
        <v>114</v>
      </c>
      <c r="K64" s="1">
        <v>78</v>
      </c>
      <c r="M64" s="30">
        <v>26654</v>
      </c>
      <c r="N64" s="30">
        <v>17275</v>
      </c>
      <c r="P64" s="31">
        <f t="shared" si="0"/>
        <v>242669</v>
      </c>
      <c r="Q64" s="31">
        <f t="shared" si="0"/>
        <v>236227</v>
      </c>
      <c r="S64" s="31">
        <v>1691</v>
      </c>
      <c r="T64" s="28">
        <v>1240</v>
      </c>
      <c r="X64" s="30">
        <v>134</v>
      </c>
      <c r="Y64" s="32">
        <v>85</v>
      </c>
      <c r="AA64" s="33">
        <v>212469</v>
      </c>
      <c r="AB64" s="34">
        <v>219065</v>
      </c>
      <c r="AE64" s="35">
        <v>13991</v>
      </c>
      <c r="AF64" s="1">
        <v>10832</v>
      </c>
      <c r="AH64" s="36">
        <v>11806</v>
      </c>
      <c r="AI64" s="37">
        <v>14735</v>
      </c>
      <c r="AK64" s="38">
        <v>50045</v>
      </c>
      <c r="AL64" s="39">
        <v>71037</v>
      </c>
      <c r="AN64" s="40">
        <v>14644</v>
      </c>
      <c r="AO64" s="41">
        <v>14408</v>
      </c>
      <c r="AQ64" s="35">
        <v>3457</v>
      </c>
      <c r="AR64" s="42">
        <v>3046</v>
      </c>
      <c r="AT64" s="43">
        <v>14100</v>
      </c>
      <c r="AU64" s="43">
        <v>20600</v>
      </c>
      <c r="AV64" s="43">
        <v>11700</v>
      </c>
      <c r="AW64" s="43">
        <v>21300</v>
      </c>
      <c r="AX64" s="35">
        <v>13991</v>
      </c>
      <c r="AY64" s="35">
        <f t="shared" si="1"/>
        <v>94677</v>
      </c>
      <c r="AZ64" s="35">
        <v>28865</v>
      </c>
      <c r="BA64" s="35">
        <f t="shared" si="2"/>
        <v>137533</v>
      </c>
      <c r="BB64" s="44">
        <f t="shared" si="3"/>
        <v>197273100</v>
      </c>
      <c r="BC64" s="44">
        <f t="shared" si="3"/>
        <v>1950346200</v>
      </c>
      <c r="BD64" s="44">
        <f t="shared" si="3"/>
        <v>337720500</v>
      </c>
      <c r="BE64" s="44">
        <f t="shared" si="4"/>
        <v>2485339800</v>
      </c>
      <c r="BF64" s="35">
        <v>26934</v>
      </c>
      <c r="BG64" s="35">
        <v>67743</v>
      </c>
      <c r="BH64" s="45">
        <v>0</v>
      </c>
      <c r="BI64" s="46">
        <v>2426</v>
      </c>
      <c r="BJ64" s="27">
        <v>365523</v>
      </c>
      <c r="BK64">
        <v>335435</v>
      </c>
      <c r="BO64" s="47">
        <v>35032.344999999994</v>
      </c>
      <c r="BP64" s="31">
        <v>33779.800000000003</v>
      </c>
      <c r="BT64" s="48">
        <v>107822</v>
      </c>
      <c r="BU64">
        <v>101333</v>
      </c>
      <c r="BV64" s="49">
        <v>31021</v>
      </c>
      <c r="BW64" s="50">
        <v>11128</v>
      </c>
      <c r="CA64" s="38">
        <v>31753</v>
      </c>
      <c r="CB64" s="51">
        <v>18450</v>
      </c>
    </row>
    <row r="65" spans="1:80" ht="12">
      <c r="A65" s="27">
        <v>1</v>
      </c>
      <c r="B65" s="27" t="s">
        <v>513</v>
      </c>
      <c r="C65" s="27" t="s">
        <v>512</v>
      </c>
      <c r="D65" s="27" t="s">
        <v>86</v>
      </c>
      <c r="E65" t="s">
        <v>8</v>
      </c>
      <c r="F65">
        <v>8</v>
      </c>
      <c r="G65" t="s">
        <v>9</v>
      </c>
      <c r="H65" s="28">
        <v>249470</v>
      </c>
      <c r="I65" s="28">
        <v>236579</v>
      </c>
      <c r="J65" s="29">
        <v>123</v>
      </c>
      <c r="K65" s="1">
        <v>197</v>
      </c>
      <c r="M65" s="30">
        <v>40923</v>
      </c>
      <c r="N65" s="30">
        <v>26595</v>
      </c>
      <c r="P65" s="31">
        <f t="shared" si="0"/>
        <v>208547</v>
      </c>
      <c r="Q65" s="31">
        <f t="shared" si="0"/>
        <v>209984</v>
      </c>
      <c r="S65" s="31">
        <v>1828</v>
      </c>
      <c r="T65" s="28">
        <v>1376</v>
      </c>
      <c r="X65" s="30">
        <v>144</v>
      </c>
      <c r="Y65" s="32">
        <v>144</v>
      </c>
      <c r="AA65" s="33">
        <v>169682</v>
      </c>
      <c r="AB65" s="34">
        <v>184044</v>
      </c>
      <c r="AE65" s="35">
        <v>11384</v>
      </c>
      <c r="AF65" s="1">
        <v>9143</v>
      </c>
      <c r="AH65" s="36">
        <v>9952</v>
      </c>
      <c r="AI65" s="37">
        <v>12230</v>
      </c>
      <c r="AK65" s="38">
        <v>46279</v>
      </c>
      <c r="AL65" s="39">
        <v>62401</v>
      </c>
      <c r="AN65" s="40">
        <v>15349</v>
      </c>
      <c r="AO65" s="41">
        <v>13869</v>
      </c>
      <c r="AQ65" s="35">
        <v>3483</v>
      </c>
      <c r="AR65" s="42">
        <v>3208</v>
      </c>
      <c r="AT65" s="43">
        <v>13600</v>
      </c>
      <c r="AU65" s="43">
        <v>19800</v>
      </c>
      <c r="AV65" s="43">
        <v>11100</v>
      </c>
      <c r="AW65" s="43">
        <v>20900</v>
      </c>
      <c r="AX65" s="35">
        <v>11384</v>
      </c>
      <c r="AY65" s="35">
        <f t="shared" si="1"/>
        <v>88345</v>
      </c>
      <c r="AZ65" s="35">
        <v>23763</v>
      </c>
      <c r="BA65" s="35">
        <f t="shared" si="2"/>
        <v>123492</v>
      </c>
      <c r="BB65" s="44">
        <f t="shared" si="3"/>
        <v>154822400</v>
      </c>
      <c r="BC65" s="44">
        <f t="shared" si="3"/>
        <v>1749231000</v>
      </c>
      <c r="BD65" s="44">
        <f t="shared" si="3"/>
        <v>263769300</v>
      </c>
      <c r="BE65" s="44">
        <f t="shared" si="4"/>
        <v>2167822700</v>
      </c>
      <c r="BF65" s="35">
        <v>24364</v>
      </c>
      <c r="BG65" s="35">
        <v>63981</v>
      </c>
      <c r="BH65" s="45">
        <v>40</v>
      </c>
      <c r="BI65" s="46">
        <v>2335</v>
      </c>
      <c r="BJ65" s="27">
        <v>315656</v>
      </c>
      <c r="BK65">
        <v>286510</v>
      </c>
      <c r="BO65" s="47">
        <v>36964.180999999997</v>
      </c>
      <c r="BP65" s="31">
        <v>34633.35</v>
      </c>
      <c r="BT65" s="48">
        <v>102177</v>
      </c>
      <c r="BU65">
        <v>97122</v>
      </c>
      <c r="BV65" s="49">
        <v>32423</v>
      </c>
      <c r="BW65" s="50">
        <v>14777</v>
      </c>
      <c r="CA65" s="38">
        <v>34664</v>
      </c>
      <c r="CB65" s="51">
        <v>21234</v>
      </c>
    </row>
    <row r="66" spans="1:80" ht="12">
      <c r="A66" s="27">
        <v>1</v>
      </c>
      <c r="B66" s="27" t="s">
        <v>515</v>
      </c>
      <c r="C66" s="27" t="s">
        <v>514</v>
      </c>
      <c r="D66" s="27" t="s">
        <v>87</v>
      </c>
      <c r="E66" t="s">
        <v>10</v>
      </c>
      <c r="F66">
        <v>7</v>
      </c>
      <c r="G66" t="s">
        <v>11</v>
      </c>
      <c r="H66" s="28">
        <v>522452</v>
      </c>
      <c r="I66" s="28">
        <v>467654</v>
      </c>
      <c r="J66" s="29">
        <v>355</v>
      </c>
      <c r="K66" s="1">
        <v>301</v>
      </c>
      <c r="M66" s="30">
        <v>89652</v>
      </c>
      <c r="N66" s="30">
        <v>55258</v>
      </c>
      <c r="P66" s="31">
        <f t="shared" si="0"/>
        <v>432800</v>
      </c>
      <c r="Q66" s="31">
        <f t="shared" si="0"/>
        <v>412396</v>
      </c>
      <c r="S66" s="31">
        <v>3111</v>
      </c>
      <c r="T66" s="28">
        <v>2816</v>
      </c>
      <c r="X66" s="30">
        <v>474</v>
      </c>
      <c r="Y66" s="32">
        <v>359</v>
      </c>
      <c r="AA66" s="33">
        <v>352317</v>
      </c>
      <c r="AB66" s="34">
        <v>366041</v>
      </c>
      <c r="AE66" s="35">
        <v>31473</v>
      </c>
      <c r="AF66" s="1">
        <v>22177</v>
      </c>
      <c r="AH66" s="36">
        <v>21071</v>
      </c>
      <c r="AI66" s="37">
        <v>25196</v>
      </c>
      <c r="AK66" s="38">
        <v>93247</v>
      </c>
      <c r="AL66" s="39">
        <v>111599</v>
      </c>
      <c r="AN66" s="40">
        <v>27845</v>
      </c>
      <c r="AO66" s="41">
        <v>25703</v>
      </c>
      <c r="AQ66" s="35">
        <v>11161</v>
      </c>
      <c r="AR66" s="42">
        <v>10360</v>
      </c>
      <c r="AT66" s="43">
        <v>17200</v>
      </c>
      <c r="AU66" s="43">
        <v>21500</v>
      </c>
      <c r="AV66" s="43">
        <v>12800</v>
      </c>
      <c r="AW66" s="43">
        <v>22800</v>
      </c>
      <c r="AX66" s="35">
        <v>31473</v>
      </c>
      <c r="AY66" s="35">
        <f t="shared" si="1"/>
        <v>178540</v>
      </c>
      <c r="AZ66" s="35">
        <v>43961</v>
      </c>
      <c r="BA66" s="35">
        <f t="shared" si="2"/>
        <v>253974</v>
      </c>
      <c r="BB66" s="44">
        <f t="shared" si="3"/>
        <v>541335600</v>
      </c>
      <c r="BC66" s="44">
        <f t="shared" si="3"/>
        <v>3838610000</v>
      </c>
      <c r="BD66" s="44">
        <f t="shared" si="3"/>
        <v>562700800</v>
      </c>
      <c r="BE66" s="44">
        <f t="shared" si="4"/>
        <v>4942646400</v>
      </c>
      <c r="BF66" s="35">
        <v>52795</v>
      </c>
      <c r="BG66" s="35">
        <v>125745</v>
      </c>
      <c r="BH66" s="45">
        <v>100</v>
      </c>
      <c r="BI66" s="46">
        <v>4222</v>
      </c>
      <c r="BJ66" s="27">
        <v>345272</v>
      </c>
      <c r="BK66">
        <v>305910</v>
      </c>
      <c r="BO66" s="47">
        <v>59707.216</v>
      </c>
      <c r="BP66" s="31">
        <v>56647.013999999996</v>
      </c>
      <c r="BT66" s="48">
        <v>199296</v>
      </c>
      <c r="BU66">
        <v>180246</v>
      </c>
      <c r="BV66" s="49">
        <v>85008</v>
      </c>
      <c r="BW66" s="50">
        <v>41485</v>
      </c>
      <c r="CA66" s="38">
        <v>76860</v>
      </c>
      <c r="CB66" s="51">
        <v>47841</v>
      </c>
    </row>
    <row r="67" spans="1:80" ht="12">
      <c r="A67" s="27">
        <v>1</v>
      </c>
      <c r="B67" s="27" t="s">
        <v>517</v>
      </c>
      <c r="C67" s="27" t="s">
        <v>516</v>
      </c>
      <c r="D67" s="27" t="s">
        <v>88</v>
      </c>
      <c r="E67" t="s">
        <v>10</v>
      </c>
      <c r="F67">
        <v>7</v>
      </c>
      <c r="G67" t="s">
        <v>11</v>
      </c>
      <c r="H67" s="28">
        <v>203826</v>
      </c>
      <c r="I67" s="28">
        <v>192388</v>
      </c>
      <c r="J67" s="29">
        <v>97</v>
      </c>
      <c r="K67" s="1">
        <v>70</v>
      </c>
      <c r="M67" s="30">
        <v>15249</v>
      </c>
      <c r="N67" s="30">
        <v>10940</v>
      </c>
      <c r="P67" s="31">
        <f t="shared" ref="P67:Q130" si="5">H67-M67</f>
        <v>188577</v>
      </c>
      <c r="Q67" s="31">
        <f t="shared" si="5"/>
        <v>181448</v>
      </c>
      <c r="S67" s="31">
        <v>1463</v>
      </c>
      <c r="T67" s="28">
        <v>1222</v>
      </c>
      <c r="X67" s="30">
        <v>183</v>
      </c>
      <c r="Y67" s="32">
        <v>136</v>
      </c>
      <c r="AA67" s="33">
        <v>182787</v>
      </c>
      <c r="AB67" s="34">
        <v>178981</v>
      </c>
      <c r="AE67" s="35">
        <v>14071</v>
      </c>
      <c r="AF67" s="1">
        <v>10988</v>
      </c>
      <c r="AH67" s="36">
        <v>11019</v>
      </c>
      <c r="AI67" s="37">
        <v>12690</v>
      </c>
      <c r="AK67" s="38">
        <v>26965</v>
      </c>
      <c r="AL67" s="39">
        <v>42117</v>
      </c>
      <c r="AN67" s="40">
        <v>9681</v>
      </c>
      <c r="AO67" s="41">
        <v>10138</v>
      </c>
      <c r="AQ67" s="35">
        <v>7678</v>
      </c>
      <c r="AR67" s="42">
        <v>7045</v>
      </c>
      <c r="AT67" s="43">
        <v>15700</v>
      </c>
      <c r="AU67" s="43">
        <v>22600</v>
      </c>
      <c r="AV67" s="43">
        <v>12700</v>
      </c>
      <c r="AW67" s="43">
        <v>24100</v>
      </c>
      <c r="AX67" s="35">
        <v>14071</v>
      </c>
      <c r="AY67" s="35">
        <f t="shared" ref="AY67:AY130" si="6">BF67+BG67</f>
        <v>79540</v>
      </c>
      <c r="AZ67" s="35">
        <v>22405</v>
      </c>
      <c r="BA67" s="35">
        <f t="shared" ref="BA67:BA130" si="7">AX67+AY67+AZ67</f>
        <v>116016</v>
      </c>
      <c r="BB67" s="44">
        <f t="shared" ref="BB67:BD130" si="8">AT67*AX67</f>
        <v>220914700</v>
      </c>
      <c r="BC67" s="44">
        <f t="shared" si="8"/>
        <v>1797604000</v>
      </c>
      <c r="BD67" s="44">
        <f t="shared" si="8"/>
        <v>284543500</v>
      </c>
      <c r="BE67" s="44">
        <f t="shared" ref="BE67:BE130" si="9">BB67+BC67+BD67</f>
        <v>2303062200</v>
      </c>
      <c r="BF67" s="35">
        <v>21923</v>
      </c>
      <c r="BG67" s="35">
        <v>57617</v>
      </c>
      <c r="BH67" s="45">
        <v>0</v>
      </c>
      <c r="BI67" s="46">
        <v>1850</v>
      </c>
      <c r="BJ67" s="27">
        <v>185693</v>
      </c>
      <c r="BK67">
        <v>175454</v>
      </c>
      <c r="BO67" s="47">
        <v>24068.984</v>
      </c>
      <c r="BP67" s="31">
        <v>23376.974000000002</v>
      </c>
      <c r="BT67" s="48">
        <v>88621</v>
      </c>
      <c r="BU67">
        <v>80937</v>
      </c>
      <c r="BV67" s="49">
        <v>30609</v>
      </c>
      <c r="BW67" s="50">
        <v>15967</v>
      </c>
      <c r="CA67" s="38">
        <v>35593</v>
      </c>
      <c r="CB67" s="51">
        <v>21785</v>
      </c>
    </row>
    <row r="68" spans="1:80" ht="12">
      <c r="A68" s="27">
        <v>1</v>
      </c>
      <c r="B68" s="27" t="s">
        <v>519</v>
      </c>
      <c r="C68" s="27" t="s">
        <v>518</v>
      </c>
      <c r="D68" s="27" t="s">
        <v>89</v>
      </c>
      <c r="E68" t="s">
        <v>10</v>
      </c>
      <c r="F68">
        <v>7</v>
      </c>
      <c r="G68" t="s">
        <v>11</v>
      </c>
      <c r="H68" s="28">
        <v>422458</v>
      </c>
      <c r="I68" s="28">
        <v>388562</v>
      </c>
      <c r="J68" s="29">
        <v>255</v>
      </c>
      <c r="K68" s="1">
        <v>262</v>
      </c>
      <c r="M68" s="30">
        <v>45685</v>
      </c>
      <c r="N68" s="30">
        <v>30348</v>
      </c>
      <c r="P68" s="31">
        <f t="shared" si="5"/>
        <v>376773</v>
      </c>
      <c r="Q68" s="31">
        <f t="shared" si="5"/>
        <v>358214</v>
      </c>
      <c r="S68" s="31">
        <v>2707</v>
      </c>
      <c r="T68" s="28">
        <v>2322</v>
      </c>
      <c r="X68" s="30">
        <v>361</v>
      </c>
      <c r="Y68" s="32">
        <v>204</v>
      </c>
      <c r="AA68" s="33">
        <v>334270</v>
      </c>
      <c r="AB68" s="34">
        <v>332659</v>
      </c>
      <c r="AE68" s="35">
        <v>27494</v>
      </c>
      <c r="AF68" s="1">
        <v>20965</v>
      </c>
      <c r="AH68" s="36">
        <v>21782</v>
      </c>
      <c r="AI68" s="37">
        <v>25717</v>
      </c>
      <c r="AK68" s="38">
        <v>63746</v>
      </c>
      <c r="AL68" s="39">
        <v>91188</v>
      </c>
      <c r="AN68" s="40">
        <v>21727</v>
      </c>
      <c r="AO68" s="41">
        <v>22058</v>
      </c>
      <c r="AQ68" s="35">
        <v>7205</v>
      </c>
      <c r="AR68" s="42">
        <v>6869</v>
      </c>
      <c r="AT68" s="43">
        <v>16600</v>
      </c>
      <c r="AU68" s="43">
        <v>22500</v>
      </c>
      <c r="AV68" s="43">
        <v>12500</v>
      </c>
      <c r="AW68" s="43">
        <v>23700</v>
      </c>
      <c r="AX68" s="35">
        <v>27494</v>
      </c>
      <c r="AY68" s="35">
        <f t="shared" si="6"/>
        <v>156837</v>
      </c>
      <c r="AZ68" s="35">
        <v>44027</v>
      </c>
      <c r="BA68" s="35">
        <f t="shared" si="7"/>
        <v>228358</v>
      </c>
      <c r="BB68" s="44">
        <f t="shared" si="8"/>
        <v>456400400</v>
      </c>
      <c r="BC68" s="44">
        <f t="shared" si="8"/>
        <v>3528832500</v>
      </c>
      <c r="BD68" s="44">
        <f t="shared" si="8"/>
        <v>550337500</v>
      </c>
      <c r="BE68" s="44">
        <f t="shared" si="9"/>
        <v>4535570400</v>
      </c>
      <c r="BF68" s="35">
        <v>44638</v>
      </c>
      <c r="BG68" s="35">
        <v>112199</v>
      </c>
      <c r="BH68" s="45">
        <v>60</v>
      </c>
      <c r="BI68" s="46">
        <v>3609</v>
      </c>
      <c r="BJ68" s="27">
        <v>307372</v>
      </c>
      <c r="BK68">
        <v>269008</v>
      </c>
      <c r="BO68" s="47">
        <v>47544.471999999994</v>
      </c>
      <c r="BP68" s="31">
        <v>47284.904999999999</v>
      </c>
      <c r="BT68" s="48">
        <v>173525</v>
      </c>
      <c r="BU68">
        <v>159031</v>
      </c>
      <c r="BV68" s="49">
        <v>59169</v>
      </c>
      <c r="BW68" s="50">
        <v>30020</v>
      </c>
      <c r="CA68" s="38">
        <v>70525</v>
      </c>
      <c r="CB68" s="51">
        <v>43930</v>
      </c>
    </row>
    <row r="69" spans="1:80" ht="12">
      <c r="A69" s="27">
        <v>1</v>
      </c>
      <c r="B69" s="27" t="s">
        <v>521</v>
      </c>
      <c r="C69" s="27" t="s">
        <v>520</v>
      </c>
      <c r="D69" s="27" t="s">
        <v>90</v>
      </c>
      <c r="E69" t="s">
        <v>10</v>
      </c>
      <c r="F69">
        <v>7</v>
      </c>
      <c r="G69" t="s">
        <v>11</v>
      </c>
      <c r="H69" s="28">
        <v>751485</v>
      </c>
      <c r="I69" s="28">
        <v>715399</v>
      </c>
      <c r="J69" s="29">
        <v>897</v>
      </c>
      <c r="K69" s="1">
        <v>672</v>
      </c>
      <c r="M69" s="30">
        <v>86218</v>
      </c>
      <c r="N69" s="30">
        <v>47636</v>
      </c>
      <c r="P69" s="31">
        <f t="shared" si="5"/>
        <v>665267</v>
      </c>
      <c r="Q69" s="31">
        <f t="shared" si="5"/>
        <v>667763</v>
      </c>
      <c r="S69" s="31">
        <v>4982</v>
      </c>
      <c r="T69" s="28">
        <v>4606</v>
      </c>
      <c r="X69" s="30">
        <v>1241</v>
      </c>
      <c r="Y69" s="32">
        <v>905</v>
      </c>
      <c r="AA69" s="33">
        <v>639487</v>
      </c>
      <c r="AB69" s="34">
        <v>657082</v>
      </c>
      <c r="AE69" s="35">
        <v>42298</v>
      </c>
      <c r="AF69" s="1">
        <v>33584</v>
      </c>
      <c r="AH69" s="36">
        <v>39240</v>
      </c>
      <c r="AI69" s="37">
        <v>44669</v>
      </c>
      <c r="AK69" s="38">
        <v>101670</v>
      </c>
      <c r="AL69" s="39">
        <v>151773</v>
      </c>
      <c r="AN69" s="40">
        <v>41095</v>
      </c>
      <c r="AO69" s="41">
        <v>41008</v>
      </c>
      <c r="AQ69" s="35">
        <v>20741</v>
      </c>
      <c r="AR69" s="42">
        <v>21047</v>
      </c>
      <c r="AT69" s="43">
        <v>19800</v>
      </c>
      <c r="AU69" s="43">
        <v>23200</v>
      </c>
      <c r="AV69" s="43">
        <v>12700</v>
      </c>
      <c r="AW69" s="43">
        <v>24900</v>
      </c>
      <c r="AX69" s="35">
        <v>42298</v>
      </c>
      <c r="AY69" s="35">
        <f t="shared" si="6"/>
        <v>291035</v>
      </c>
      <c r="AZ69" s="35">
        <v>69446</v>
      </c>
      <c r="BA69" s="35">
        <f t="shared" si="7"/>
        <v>402779</v>
      </c>
      <c r="BB69" s="44">
        <f t="shared" si="8"/>
        <v>837500400</v>
      </c>
      <c r="BC69" s="44">
        <f t="shared" si="8"/>
        <v>6752012000</v>
      </c>
      <c r="BD69" s="44">
        <f t="shared" si="8"/>
        <v>881964200</v>
      </c>
      <c r="BE69" s="44">
        <f t="shared" si="9"/>
        <v>8471476600</v>
      </c>
      <c r="BF69" s="35">
        <v>73507</v>
      </c>
      <c r="BG69" s="35">
        <v>217528</v>
      </c>
      <c r="BH69" s="45">
        <v>90</v>
      </c>
      <c r="BI69" s="46">
        <v>6362</v>
      </c>
      <c r="BJ69" s="27">
        <v>464297</v>
      </c>
      <c r="BK69">
        <v>414337</v>
      </c>
      <c r="BO69" s="47">
        <v>97996.377000000008</v>
      </c>
      <c r="BP69" s="31">
        <v>97079.544000000024</v>
      </c>
      <c r="BT69" s="48">
        <v>320596</v>
      </c>
      <c r="BU69">
        <v>301614</v>
      </c>
      <c r="BV69" s="49">
        <v>128647</v>
      </c>
      <c r="BW69" s="50">
        <v>68627</v>
      </c>
      <c r="CA69" s="38">
        <v>149473</v>
      </c>
      <c r="CB69" s="51">
        <v>94304</v>
      </c>
    </row>
    <row r="70" spans="1:80" ht="12">
      <c r="A70" s="27">
        <v>1</v>
      </c>
      <c r="B70" s="27" t="s">
        <v>523</v>
      </c>
      <c r="C70" s="27" t="s">
        <v>522</v>
      </c>
      <c r="D70" s="27" t="s">
        <v>91</v>
      </c>
      <c r="E70" t="s">
        <v>8</v>
      </c>
      <c r="F70">
        <v>8</v>
      </c>
      <c r="G70" t="s">
        <v>9</v>
      </c>
      <c r="H70" s="28">
        <v>325837</v>
      </c>
      <c r="I70" s="28">
        <v>315166</v>
      </c>
      <c r="J70" s="29">
        <v>118</v>
      </c>
      <c r="K70" s="1">
        <v>109</v>
      </c>
      <c r="M70" s="30">
        <v>17582</v>
      </c>
      <c r="N70" s="30">
        <v>7956</v>
      </c>
      <c r="P70" s="31">
        <f t="shared" si="5"/>
        <v>308255</v>
      </c>
      <c r="Q70" s="31">
        <f t="shared" si="5"/>
        <v>307210</v>
      </c>
      <c r="S70" s="31">
        <v>2158</v>
      </c>
      <c r="T70" s="28">
        <v>1514</v>
      </c>
      <c r="X70" s="30">
        <v>191</v>
      </c>
      <c r="Y70" s="32">
        <v>148</v>
      </c>
      <c r="AA70" s="33">
        <v>310957</v>
      </c>
      <c r="AB70" s="34">
        <v>308050</v>
      </c>
      <c r="AE70" s="35">
        <v>16704</v>
      </c>
      <c r="AF70" s="1">
        <v>13247</v>
      </c>
      <c r="AH70" s="36">
        <v>16680</v>
      </c>
      <c r="AI70" s="37">
        <v>20108</v>
      </c>
      <c r="AK70" s="38">
        <v>57540</v>
      </c>
      <c r="AL70" s="39">
        <v>86479</v>
      </c>
      <c r="AN70" s="40">
        <v>23617</v>
      </c>
      <c r="AO70" s="41">
        <v>22699</v>
      </c>
      <c r="AQ70" s="35">
        <v>5190</v>
      </c>
      <c r="AR70" s="42">
        <v>4856</v>
      </c>
      <c r="AT70" s="43">
        <v>16100</v>
      </c>
      <c r="AU70" s="43">
        <v>21200</v>
      </c>
      <c r="AV70" s="43">
        <v>11500</v>
      </c>
      <c r="AW70" s="43">
        <v>22200</v>
      </c>
      <c r="AX70" s="35">
        <v>16704</v>
      </c>
      <c r="AY70" s="35">
        <f t="shared" si="6"/>
        <v>131322</v>
      </c>
      <c r="AZ70" s="35">
        <v>38721</v>
      </c>
      <c r="BA70" s="35">
        <f t="shared" si="7"/>
        <v>186747</v>
      </c>
      <c r="BB70" s="44">
        <f t="shared" si="8"/>
        <v>268934400</v>
      </c>
      <c r="BC70" s="44">
        <f t="shared" si="8"/>
        <v>2784026400</v>
      </c>
      <c r="BD70" s="44">
        <f t="shared" si="8"/>
        <v>445291500</v>
      </c>
      <c r="BE70" s="44">
        <f t="shared" si="9"/>
        <v>3498252300</v>
      </c>
      <c r="BF70" s="35">
        <v>35763</v>
      </c>
      <c r="BG70" s="35">
        <v>95559</v>
      </c>
      <c r="BH70" s="45">
        <v>0</v>
      </c>
      <c r="BI70" s="46">
        <v>3136</v>
      </c>
      <c r="BJ70" s="27">
        <v>562594</v>
      </c>
      <c r="BK70">
        <v>508463</v>
      </c>
      <c r="BO70" s="47">
        <v>42010.34</v>
      </c>
      <c r="BP70" s="31">
        <v>41469.316999999995</v>
      </c>
      <c r="BT70" s="48">
        <v>140414</v>
      </c>
      <c r="BU70">
        <v>132212</v>
      </c>
      <c r="BV70" s="49">
        <v>35533</v>
      </c>
      <c r="BW70" s="50">
        <v>15630</v>
      </c>
      <c r="CA70" s="38">
        <v>42137</v>
      </c>
      <c r="CB70" s="51">
        <v>26225</v>
      </c>
    </row>
    <row r="71" spans="1:80" ht="12">
      <c r="A71" s="27">
        <v>1</v>
      </c>
      <c r="B71" s="27" t="s">
        <v>670</v>
      </c>
      <c r="C71" s="27" t="s">
        <v>669</v>
      </c>
      <c r="D71" s="27" t="s">
        <v>671</v>
      </c>
      <c r="E71" t="s">
        <v>8</v>
      </c>
      <c r="F71">
        <v>8</v>
      </c>
      <c r="G71" t="s">
        <v>9</v>
      </c>
      <c r="H71" s="28">
        <v>92028</v>
      </c>
      <c r="I71" s="28">
        <v>88616</v>
      </c>
      <c r="J71" s="29">
        <v>18</v>
      </c>
      <c r="K71" s="1">
        <v>17</v>
      </c>
      <c r="M71" s="30">
        <v>2560</v>
      </c>
      <c r="N71" s="30">
        <v>1583</v>
      </c>
      <c r="P71" s="31">
        <f t="shared" si="5"/>
        <v>89468</v>
      </c>
      <c r="Q71" s="31">
        <f t="shared" si="5"/>
        <v>87033</v>
      </c>
      <c r="S71" s="31">
        <v>533</v>
      </c>
      <c r="T71" s="28">
        <v>422</v>
      </c>
      <c r="X71" s="30">
        <v>54</v>
      </c>
      <c r="Y71" s="32">
        <v>30</v>
      </c>
      <c r="AA71" s="33">
        <v>89899</v>
      </c>
      <c r="AB71" s="34">
        <v>87569</v>
      </c>
      <c r="AE71" s="35">
        <v>3805</v>
      </c>
      <c r="AF71" s="1">
        <v>2712</v>
      </c>
      <c r="AH71" s="36">
        <v>3919</v>
      </c>
      <c r="AI71" s="37">
        <v>4120</v>
      </c>
      <c r="AK71" s="38">
        <v>15108</v>
      </c>
      <c r="AL71" s="39">
        <v>23325</v>
      </c>
      <c r="AN71" s="40">
        <v>4756</v>
      </c>
      <c r="AO71" s="41">
        <v>4954</v>
      </c>
      <c r="AQ71" s="35">
        <v>789</v>
      </c>
      <c r="AR71" s="42">
        <v>646</v>
      </c>
      <c r="AT71" s="43">
        <v>14100</v>
      </c>
      <c r="AU71" s="43">
        <v>22200</v>
      </c>
      <c r="AV71" s="43">
        <v>11100</v>
      </c>
      <c r="AW71" s="43">
        <v>23100</v>
      </c>
      <c r="AX71" s="35">
        <v>3805</v>
      </c>
      <c r="AY71" s="35">
        <f t="shared" si="6"/>
        <v>32727</v>
      </c>
      <c r="AZ71" s="35">
        <v>10621</v>
      </c>
      <c r="BA71" s="35">
        <f t="shared" si="7"/>
        <v>47153</v>
      </c>
      <c r="BB71" s="44">
        <f t="shared" si="8"/>
        <v>53650500</v>
      </c>
      <c r="BC71" s="44">
        <f t="shared" si="8"/>
        <v>726539400</v>
      </c>
      <c r="BD71" s="44">
        <f t="shared" si="8"/>
        <v>117893100</v>
      </c>
      <c r="BE71" s="44">
        <f t="shared" si="9"/>
        <v>898083000</v>
      </c>
      <c r="BF71" s="35">
        <v>10092</v>
      </c>
      <c r="BG71" s="35">
        <v>22635</v>
      </c>
      <c r="BH71" s="45">
        <v>0</v>
      </c>
      <c r="BI71" s="46">
        <v>922</v>
      </c>
      <c r="BJ71" s="27">
        <v>337547</v>
      </c>
      <c r="BK71">
        <v>316254</v>
      </c>
      <c r="BO71" s="47">
        <v>13845.585999999999</v>
      </c>
      <c r="BP71" s="31">
        <v>13096.179</v>
      </c>
      <c r="BT71" s="48">
        <v>40434</v>
      </c>
      <c r="BU71">
        <v>37385</v>
      </c>
      <c r="BV71" s="49">
        <v>13114</v>
      </c>
      <c r="BW71" s="50">
        <v>6576</v>
      </c>
      <c r="CA71" s="38">
        <v>11329</v>
      </c>
      <c r="CB71" s="51">
        <v>6479</v>
      </c>
    </row>
    <row r="72" spans="1:80" ht="12">
      <c r="A72" s="27">
        <v>1</v>
      </c>
      <c r="B72" s="27" t="s">
        <v>918</v>
      </c>
      <c r="C72" s="27" t="s">
        <v>917</v>
      </c>
      <c r="D72" s="27" t="s">
        <v>919</v>
      </c>
      <c r="E72" t="s">
        <v>8</v>
      </c>
      <c r="F72">
        <v>8</v>
      </c>
      <c r="G72" t="s">
        <v>9</v>
      </c>
      <c r="H72" s="28">
        <v>138412</v>
      </c>
      <c r="I72" s="28">
        <v>134860</v>
      </c>
      <c r="J72" s="29">
        <v>90</v>
      </c>
      <c r="K72" s="1">
        <v>108</v>
      </c>
      <c r="M72" s="30">
        <v>11375</v>
      </c>
      <c r="N72" s="30">
        <v>5813</v>
      </c>
      <c r="P72" s="31">
        <f t="shared" si="5"/>
        <v>127037</v>
      </c>
      <c r="Q72" s="31">
        <f t="shared" si="5"/>
        <v>129047</v>
      </c>
      <c r="S72" s="31">
        <v>807</v>
      </c>
      <c r="T72" s="28">
        <v>581</v>
      </c>
      <c r="X72" s="30">
        <v>64</v>
      </c>
      <c r="Y72" s="32">
        <v>64</v>
      </c>
      <c r="AA72" s="33">
        <v>122055</v>
      </c>
      <c r="AB72" s="34">
        <v>126399</v>
      </c>
      <c r="AE72" s="35">
        <v>5171</v>
      </c>
      <c r="AF72" s="1">
        <v>3787</v>
      </c>
      <c r="AH72" s="36">
        <v>5114</v>
      </c>
      <c r="AI72" s="37">
        <v>5656</v>
      </c>
      <c r="AK72" s="38">
        <v>24740</v>
      </c>
      <c r="AL72" s="39">
        <v>32890</v>
      </c>
      <c r="AN72" s="40">
        <v>8055</v>
      </c>
      <c r="AO72" s="41">
        <v>7823</v>
      </c>
      <c r="AQ72" s="35">
        <v>1358</v>
      </c>
      <c r="AR72" s="42">
        <v>1310</v>
      </c>
      <c r="AT72" s="43">
        <v>13000</v>
      </c>
      <c r="AU72" s="43">
        <v>19700</v>
      </c>
      <c r="AV72" s="43">
        <v>13700</v>
      </c>
      <c r="AW72" s="43">
        <v>20800</v>
      </c>
      <c r="AX72" s="35">
        <v>5171</v>
      </c>
      <c r="AY72" s="35">
        <f t="shared" si="6"/>
        <v>46364</v>
      </c>
      <c r="AZ72" s="35">
        <v>13922</v>
      </c>
      <c r="BA72" s="35">
        <f t="shared" si="7"/>
        <v>65457</v>
      </c>
      <c r="BB72" s="44">
        <f t="shared" si="8"/>
        <v>67223000</v>
      </c>
      <c r="BC72" s="44">
        <f t="shared" si="8"/>
        <v>913370800</v>
      </c>
      <c r="BD72" s="44">
        <f t="shared" si="8"/>
        <v>190731400</v>
      </c>
      <c r="BE72" s="44">
        <f t="shared" si="9"/>
        <v>1171325200</v>
      </c>
      <c r="BF72" s="35">
        <v>15063</v>
      </c>
      <c r="BG72" s="35">
        <v>31301</v>
      </c>
      <c r="BH72" s="45">
        <v>0</v>
      </c>
      <c r="BI72" s="46">
        <v>1356</v>
      </c>
      <c r="BJ72" s="27">
        <v>332433</v>
      </c>
      <c r="BK72">
        <v>294623</v>
      </c>
      <c r="BO72" s="47">
        <v>20542.413999999997</v>
      </c>
      <c r="BP72" s="31">
        <v>20315.846999999998</v>
      </c>
      <c r="BT72" s="48">
        <v>57203</v>
      </c>
      <c r="BU72">
        <v>55164</v>
      </c>
      <c r="BV72" s="49">
        <v>23368</v>
      </c>
      <c r="BW72" s="50">
        <v>10560</v>
      </c>
      <c r="CA72" s="38">
        <v>17755</v>
      </c>
      <c r="CB72" s="51">
        <v>11273</v>
      </c>
    </row>
    <row r="73" spans="1:80" ht="12">
      <c r="A73" s="27">
        <v>1</v>
      </c>
      <c r="B73" s="27" t="s">
        <v>921</v>
      </c>
      <c r="C73" s="27" t="s">
        <v>920</v>
      </c>
      <c r="D73" s="27" t="s">
        <v>375</v>
      </c>
      <c r="E73" t="s">
        <v>8</v>
      </c>
      <c r="F73">
        <v>8</v>
      </c>
      <c r="G73" t="s">
        <v>9</v>
      </c>
      <c r="H73" s="28">
        <v>135177</v>
      </c>
      <c r="I73" s="28">
        <v>139145</v>
      </c>
      <c r="J73" s="29">
        <v>58</v>
      </c>
      <c r="K73" s="1">
        <v>45</v>
      </c>
      <c r="M73" s="30">
        <v>3022</v>
      </c>
      <c r="N73" s="30">
        <v>2928</v>
      </c>
      <c r="P73" s="31">
        <f t="shared" si="5"/>
        <v>132155</v>
      </c>
      <c r="Q73" s="31">
        <f t="shared" si="5"/>
        <v>136217</v>
      </c>
      <c r="S73" s="31">
        <v>980</v>
      </c>
      <c r="T73" s="28">
        <v>719</v>
      </c>
      <c r="X73" s="30">
        <v>84</v>
      </c>
      <c r="Y73" s="32">
        <v>61</v>
      </c>
      <c r="AA73" s="33">
        <v>133203</v>
      </c>
      <c r="AB73" s="34">
        <v>137659</v>
      </c>
      <c r="AE73" s="35">
        <v>5864</v>
      </c>
      <c r="AF73" s="1">
        <v>4778</v>
      </c>
      <c r="AH73" s="36">
        <v>6162</v>
      </c>
      <c r="AI73" s="37">
        <v>6596</v>
      </c>
      <c r="AK73" s="38">
        <v>19253</v>
      </c>
      <c r="AL73" s="39">
        <v>34553</v>
      </c>
      <c r="AN73" s="40">
        <v>7179</v>
      </c>
      <c r="AO73" s="41">
        <v>7540</v>
      </c>
      <c r="AQ73" s="35">
        <v>1103</v>
      </c>
      <c r="AR73" s="42">
        <v>1144</v>
      </c>
      <c r="AT73" s="43">
        <v>16000</v>
      </c>
      <c r="AU73" s="43">
        <v>22400</v>
      </c>
      <c r="AV73" s="43">
        <v>13100</v>
      </c>
      <c r="AW73" s="43">
        <v>23000</v>
      </c>
      <c r="AX73" s="35">
        <v>5864</v>
      </c>
      <c r="AY73" s="35">
        <f t="shared" si="6"/>
        <v>48694</v>
      </c>
      <c r="AZ73" s="35">
        <v>19206</v>
      </c>
      <c r="BA73" s="35">
        <f t="shared" si="7"/>
        <v>73764</v>
      </c>
      <c r="BB73" s="44">
        <f t="shared" si="8"/>
        <v>93824000</v>
      </c>
      <c r="BC73" s="44">
        <f t="shared" si="8"/>
        <v>1090745600</v>
      </c>
      <c r="BD73" s="44">
        <f t="shared" si="8"/>
        <v>251598600</v>
      </c>
      <c r="BE73" s="44">
        <f t="shared" si="9"/>
        <v>1436168200</v>
      </c>
      <c r="BF73" s="35">
        <v>15322</v>
      </c>
      <c r="BG73" s="35">
        <v>33372</v>
      </c>
      <c r="BH73" s="45">
        <v>0</v>
      </c>
      <c r="BI73" s="46">
        <v>1408</v>
      </c>
      <c r="BJ73" s="27">
        <v>311525</v>
      </c>
      <c r="BK73">
        <v>277065</v>
      </c>
      <c r="BO73" s="47">
        <v>17715.990000000002</v>
      </c>
      <c r="BP73" s="31">
        <v>17628.511999999999</v>
      </c>
      <c r="BT73" s="48">
        <v>59605</v>
      </c>
      <c r="BU73">
        <v>57441</v>
      </c>
      <c r="BV73" s="49">
        <v>16493</v>
      </c>
      <c r="BW73" s="50">
        <v>7816</v>
      </c>
      <c r="CA73" s="38">
        <v>17499</v>
      </c>
      <c r="CB73" s="51">
        <v>11221</v>
      </c>
    </row>
    <row r="74" spans="1:80" ht="12">
      <c r="A74" s="27">
        <v>1</v>
      </c>
      <c r="B74" s="27" t="s">
        <v>673</v>
      </c>
      <c r="C74" s="27" t="s">
        <v>672</v>
      </c>
      <c r="D74" s="27" t="s">
        <v>674</v>
      </c>
      <c r="E74" t="s">
        <v>8</v>
      </c>
      <c r="F74">
        <v>8</v>
      </c>
      <c r="G74" t="s">
        <v>9</v>
      </c>
      <c r="H74" s="28">
        <v>191610</v>
      </c>
      <c r="I74" s="28">
        <v>178417</v>
      </c>
      <c r="J74" s="29">
        <v>68</v>
      </c>
      <c r="K74" s="1">
        <v>57</v>
      </c>
      <c r="M74" s="30">
        <v>8847</v>
      </c>
      <c r="N74" s="30">
        <v>5362</v>
      </c>
      <c r="P74" s="31">
        <f t="shared" si="5"/>
        <v>182763</v>
      </c>
      <c r="Q74" s="31">
        <f t="shared" si="5"/>
        <v>173055</v>
      </c>
      <c r="S74" s="31">
        <v>1052</v>
      </c>
      <c r="T74" s="28">
        <v>771</v>
      </c>
      <c r="X74" s="30">
        <v>141</v>
      </c>
      <c r="Y74" s="32">
        <v>121</v>
      </c>
      <c r="AA74" s="33">
        <v>181299</v>
      </c>
      <c r="AB74" s="34">
        <v>173484</v>
      </c>
      <c r="AE74" s="35">
        <v>8941</v>
      </c>
      <c r="AF74" s="1">
        <v>6314</v>
      </c>
      <c r="AH74" s="36">
        <v>9395</v>
      </c>
      <c r="AI74" s="37">
        <v>9871</v>
      </c>
      <c r="AK74" s="38">
        <v>24558</v>
      </c>
      <c r="AL74" s="39">
        <v>39089</v>
      </c>
      <c r="AN74" s="40">
        <v>10055</v>
      </c>
      <c r="AO74" s="41">
        <v>9646</v>
      </c>
      <c r="AQ74" s="35">
        <v>2713</v>
      </c>
      <c r="AR74" s="42">
        <v>2324</v>
      </c>
      <c r="AT74" s="43">
        <v>18400</v>
      </c>
      <c r="AU74" s="43">
        <v>23300</v>
      </c>
      <c r="AV74" s="43">
        <v>12700</v>
      </c>
      <c r="AW74" s="43">
        <v>24400</v>
      </c>
      <c r="AX74" s="35">
        <v>8941</v>
      </c>
      <c r="AY74" s="35">
        <f t="shared" si="6"/>
        <v>74997</v>
      </c>
      <c r="AZ74" s="35">
        <v>20767</v>
      </c>
      <c r="BA74" s="35">
        <f t="shared" si="7"/>
        <v>104705</v>
      </c>
      <c r="BB74" s="44">
        <f t="shared" si="8"/>
        <v>164514400</v>
      </c>
      <c r="BC74" s="44">
        <f t="shared" si="8"/>
        <v>1747430100</v>
      </c>
      <c r="BD74" s="44">
        <f t="shared" si="8"/>
        <v>263740900</v>
      </c>
      <c r="BE74" s="44">
        <f t="shared" si="9"/>
        <v>2175685400</v>
      </c>
      <c r="BF74" s="35">
        <v>22070</v>
      </c>
      <c r="BG74" s="35">
        <v>52927</v>
      </c>
      <c r="BH74" s="45">
        <v>0</v>
      </c>
      <c r="BI74" s="46">
        <v>1662</v>
      </c>
      <c r="BJ74" s="27">
        <v>545351</v>
      </c>
      <c r="BK74">
        <v>505529</v>
      </c>
      <c r="BO74" s="47">
        <v>21663.66</v>
      </c>
      <c r="BP74" s="31">
        <v>20760.698999999997</v>
      </c>
      <c r="BT74" s="48">
        <v>79159</v>
      </c>
      <c r="BU74">
        <v>72953</v>
      </c>
      <c r="BV74" s="49">
        <v>24978</v>
      </c>
      <c r="BW74" s="50">
        <v>9486</v>
      </c>
      <c r="CA74" s="38">
        <v>30860</v>
      </c>
      <c r="CB74" s="51">
        <v>18025</v>
      </c>
    </row>
    <row r="75" spans="1:80" ht="12">
      <c r="A75" s="27">
        <v>1</v>
      </c>
      <c r="B75" s="27" t="s">
        <v>667</v>
      </c>
      <c r="C75" s="27" t="s">
        <v>666</v>
      </c>
      <c r="D75" s="27" t="s">
        <v>668</v>
      </c>
      <c r="E75" t="s">
        <v>8</v>
      </c>
      <c r="F75">
        <v>8</v>
      </c>
      <c r="G75" t="s">
        <v>9</v>
      </c>
      <c r="H75" s="28">
        <v>105564</v>
      </c>
      <c r="I75" s="28">
        <v>97839</v>
      </c>
      <c r="J75" s="29">
        <v>48</v>
      </c>
      <c r="K75" s="1">
        <v>29</v>
      </c>
      <c r="M75" s="30">
        <v>5543</v>
      </c>
      <c r="N75" s="30">
        <v>3259</v>
      </c>
      <c r="P75" s="31">
        <f t="shared" si="5"/>
        <v>100021</v>
      </c>
      <c r="Q75" s="31">
        <f t="shared" si="5"/>
        <v>94580</v>
      </c>
      <c r="S75" s="31">
        <v>810</v>
      </c>
      <c r="T75" s="28">
        <v>665</v>
      </c>
      <c r="X75" s="30">
        <v>116</v>
      </c>
      <c r="Y75" s="32">
        <v>80</v>
      </c>
      <c r="AA75" s="33">
        <v>101595</v>
      </c>
      <c r="AB75" s="34">
        <v>95741</v>
      </c>
      <c r="AE75" s="35">
        <v>5595</v>
      </c>
      <c r="AF75" s="1">
        <v>4389</v>
      </c>
      <c r="AH75" s="36">
        <v>5401</v>
      </c>
      <c r="AI75" s="37">
        <v>5770</v>
      </c>
      <c r="AK75" s="38">
        <v>13991</v>
      </c>
      <c r="AL75" s="39">
        <v>21464</v>
      </c>
      <c r="AN75" s="40">
        <v>5638</v>
      </c>
      <c r="AO75" s="41">
        <v>5422</v>
      </c>
      <c r="AQ75" s="35">
        <v>1880</v>
      </c>
      <c r="AR75" s="42">
        <v>1381</v>
      </c>
      <c r="AT75" s="43">
        <v>13900</v>
      </c>
      <c r="AU75" s="43">
        <v>22400</v>
      </c>
      <c r="AV75" s="43">
        <v>12800</v>
      </c>
      <c r="AW75" s="43">
        <v>23300</v>
      </c>
      <c r="AX75" s="35">
        <v>5595</v>
      </c>
      <c r="AY75" s="35">
        <f t="shared" si="6"/>
        <v>41892</v>
      </c>
      <c r="AZ75" s="35">
        <v>12214</v>
      </c>
      <c r="BA75" s="35">
        <f t="shared" si="7"/>
        <v>59701</v>
      </c>
      <c r="BB75" s="44">
        <f t="shared" si="8"/>
        <v>77770500</v>
      </c>
      <c r="BC75" s="44">
        <f t="shared" si="8"/>
        <v>938380800</v>
      </c>
      <c r="BD75" s="44">
        <f t="shared" si="8"/>
        <v>156339200</v>
      </c>
      <c r="BE75" s="44">
        <f t="shared" si="9"/>
        <v>1172490500</v>
      </c>
      <c r="BF75" s="35">
        <v>11555</v>
      </c>
      <c r="BG75" s="35">
        <v>30337</v>
      </c>
      <c r="BH75" s="45">
        <v>0</v>
      </c>
      <c r="BI75" s="46">
        <v>985</v>
      </c>
      <c r="BJ75" s="27">
        <v>130028</v>
      </c>
      <c r="BK75">
        <v>122267</v>
      </c>
      <c r="BO75" s="47">
        <v>12885.209000000001</v>
      </c>
      <c r="BP75" s="31">
        <v>11769.564</v>
      </c>
      <c r="BT75" s="48">
        <v>46670</v>
      </c>
      <c r="BU75">
        <v>42309</v>
      </c>
      <c r="BV75" s="49">
        <v>18531</v>
      </c>
      <c r="BW75" s="50">
        <v>7960</v>
      </c>
      <c r="CA75" s="38">
        <v>17283</v>
      </c>
      <c r="CB75" s="51">
        <v>10548</v>
      </c>
    </row>
    <row r="76" spans="1:80" ht="12">
      <c r="A76" s="27">
        <v>1</v>
      </c>
      <c r="B76" s="27" t="s">
        <v>664</v>
      </c>
      <c r="C76" s="27" t="s">
        <v>663</v>
      </c>
      <c r="D76" s="27" t="s">
        <v>665</v>
      </c>
      <c r="E76" s="1" t="s">
        <v>12</v>
      </c>
      <c r="F76" s="1">
        <v>10</v>
      </c>
      <c r="G76" s="1" t="s">
        <v>13</v>
      </c>
      <c r="H76" s="28">
        <v>513242</v>
      </c>
      <c r="I76" s="28">
        <v>493450</v>
      </c>
      <c r="J76" s="29">
        <v>257</v>
      </c>
      <c r="K76" s="1">
        <v>220</v>
      </c>
      <c r="M76" s="30">
        <v>16683</v>
      </c>
      <c r="N76" s="30">
        <v>10057</v>
      </c>
      <c r="P76" s="31">
        <f t="shared" si="5"/>
        <v>496559</v>
      </c>
      <c r="Q76" s="31">
        <f t="shared" si="5"/>
        <v>483393</v>
      </c>
      <c r="S76" s="31">
        <v>3506</v>
      </c>
      <c r="T76" s="28">
        <v>2745</v>
      </c>
      <c r="X76" s="30">
        <v>707</v>
      </c>
      <c r="Y76" s="32">
        <v>425</v>
      </c>
      <c r="AA76" s="33">
        <v>503769</v>
      </c>
      <c r="AB76" s="34">
        <v>488381</v>
      </c>
      <c r="AE76" s="35">
        <v>25309</v>
      </c>
      <c r="AF76" s="1">
        <v>19496</v>
      </c>
      <c r="AH76" s="36">
        <v>25283</v>
      </c>
      <c r="AI76" s="37">
        <v>27681</v>
      </c>
      <c r="AK76" s="38">
        <v>71636</v>
      </c>
      <c r="AL76" s="39">
        <v>120058</v>
      </c>
      <c r="AN76" s="40">
        <v>28090</v>
      </c>
      <c r="AO76" s="41">
        <v>27851</v>
      </c>
      <c r="AQ76" s="35">
        <v>5063</v>
      </c>
      <c r="AR76" s="42">
        <v>5061</v>
      </c>
      <c r="AT76" s="43">
        <v>14600</v>
      </c>
      <c r="AU76" s="43">
        <v>21400</v>
      </c>
      <c r="AV76" s="43">
        <v>12400</v>
      </c>
      <c r="AW76" s="43">
        <v>22400</v>
      </c>
      <c r="AX76" s="35">
        <v>25309</v>
      </c>
      <c r="AY76" s="35">
        <f t="shared" si="6"/>
        <v>194517</v>
      </c>
      <c r="AZ76" s="35">
        <v>65444</v>
      </c>
      <c r="BA76" s="35">
        <f t="shared" si="7"/>
        <v>285270</v>
      </c>
      <c r="BB76" s="44">
        <f t="shared" si="8"/>
        <v>369511400</v>
      </c>
      <c r="BC76" s="44">
        <f t="shared" si="8"/>
        <v>4162663800</v>
      </c>
      <c r="BD76" s="44">
        <f t="shared" si="8"/>
        <v>811505600</v>
      </c>
      <c r="BE76" s="44">
        <f t="shared" si="9"/>
        <v>5343680800</v>
      </c>
      <c r="BF76" s="35">
        <v>50595</v>
      </c>
      <c r="BG76" s="35">
        <v>143922</v>
      </c>
      <c r="BH76" s="45">
        <v>30</v>
      </c>
      <c r="BI76" s="46">
        <v>5202</v>
      </c>
      <c r="BJ76" s="27">
        <v>406139</v>
      </c>
      <c r="BK76">
        <v>371040</v>
      </c>
      <c r="BO76" s="47">
        <v>64340.629000000001</v>
      </c>
      <c r="BP76" s="31">
        <v>63389.008000000002</v>
      </c>
      <c r="BT76" s="48">
        <v>223803</v>
      </c>
      <c r="BU76">
        <v>207436</v>
      </c>
      <c r="BV76" s="49">
        <v>65241</v>
      </c>
      <c r="BW76" s="50">
        <v>27551</v>
      </c>
      <c r="CA76" s="38">
        <v>78088</v>
      </c>
      <c r="CB76" s="51">
        <v>48061</v>
      </c>
    </row>
    <row r="77" spans="1:80" ht="12">
      <c r="A77" s="27">
        <v>1</v>
      </c>
      <c r="B77" s="27" t="s">
        <v>909</v>
      </c>
      <c r="C77" s="27" t="s">
        <v>908</v>
      </c>
      <c r="D77" s="27" t="s">
        <v>910</v>
      </c>
      <c r="E77" s="1" t="s">
        <v>12</v>
      </c>
      <c r="F77" s="1">
        <v>10</v>
      </c>
      <c r="G77" s="1" t="s">
        <v>13</v>
      </c>
      <c r="H77" s="28">
        <v>316028</v>
      </c>
      <c r="I77" s="28">
        <v>307186</v>
      </c>
      <c r="J77" s="29">
        <v>129</v>
      </c>
      <c r="K77" s="1">
        <v>112</v>
      </c>
      <c r="M77" s="30">
        <v>8948</v>
      </c>
      <c r="N77" s="30">
        <v>6676</v>
      </c>
      <c r="P77" s="31">
        <f t="shared" si="5"/>
        <v>307080</v>
      </c>
      <c r="Q77" s="31">
        <f t="shared" si="5"/>
        <v>300510</v>
      </c>
      <c r="S77" s="31">
        <v>2687</v>
      </c>
      <c r="T77" s="28">
        <v>1907</v>
      </c>
      <c r="X77" s="30">
        <v>362</v>
      </c>
      <c r="Y77" s="32">
        <v>266</v>
      </c>
      <c r="AA77" s="33">
        <v>311066</v>
      </c>
      <c r="AB77" s="34">
        <v>304221</v>
      </c>
      <c r="AE77" s="35">
        <v>22063</v>
      </c>
      <c r="AF77" s="1">
        <v>18223</v>
      </c>
      <c r="AH77" s="36">
        <v>19055</v>
      </c>
      <c r="AI77" s="37">
        <v>21232</v>
      </c>
      <c r="AK77" s="38">
        <v>35858</v>
      </c>
      <c r="AL77" s="39">
        <v>65565</v>
      </c>
      <c r="AN77" s="40">
        <v>16222</v>
      </c>
      <c r="AO77" s="41">
        <v>17058</v>
      </c>
      <c r="AQ77" s="35">
        <v>3480</v>
      </c>
      <c r="AR77" s="42">
        <v>3812</v>
      </c>
      <c r="AT77" s="43">
        <v>17500</v>
      </c>
      <c r="AU77" s="43">
        <v>23300</v>
      </c>
      <c r="AV77" s="43">
        <v>14300</v>
      </c>
      <c r="AW77" s="43">
        <v>25400</v>
      </c>
      <c r="AX77" s="35">
        <v>22063</v>
      </c>
      <c r="AY77" s="35">
        <f t="shared" si="6"/>
        <v>120748</v>
      </c>
      <c r="AZ77" s="35">
        <v>43897</v>
      </c>
      <c r="BA77" s="35">
        <f t="shared" si="7"/>
        <v>186708</v>
      </c>
      <c r="BB77" s="44">
        <f t="shared" si="8"/>
        <v>386102500</v>
      </c>
      <c r="BC77" s="44">
        <f t="shared" si="8"/>
        <v>2813428400</v>
      </c>
      <c r="BD77" s="44">
        <f t="shared" si="8"/>
        <v>627727100</v>
      </c>
      <c r="BE77" s="44">
        <f t="shared" si="9"/>
        <v>3827258000</v>
      </c>
      <c r="BF77" s="35">
        <v>34368</v>
      </c>
      <c r="BG77" s="35">
        <v>86380</v>
      </c>
      <c r="BH77" s="45">
        <v>60</v>
      </c>
      <c r="BI77" s="46">
        <v>3267</v>
      </c>
      <c r="BJ77" s="27">
        <v>157215</v>
      </c>
      <c r="BK77">
        <v>151332</v>
      </c>
      <c r="BO77" s="47">
        <v>35359.495000000003</v>
      </c>
      <c r="BP77" s="31">
        <v>34687.921999999999</v>
      </c>
      <c r="BT77" s="48">
        <v>138534</v>
      </c>
      <c r="BU77">
        <v>130780</v>
      </c>
      <c r="BV77" s="49">
        <v>39534</v>
      </c>
      <c r="BW77" s="50">
        <v>24282</v>
      </c>
      <c r="CA77" s="38">
        <v>54317</v>
      </c>
      <c r="CB77" s="51">
        <v>35585</v>
      </c>
    </row>
    <row r="78" spans="1:80" ht="12">
      <c r="A78" s="27">
        <v>1</v>
      </c>
      <c r="B78" s="27" t="s">
        <v>580</v>
      </c>
      <c r="C78" s="27" t="s">
        <v>579</v>
      </c>
      <c r="D78" s="27" t="s">
        <v>581</v>
      </c>
      <c r="E78" s="1" t="s">
        <v>12</v>
      </c>
      <c r="F78" s="1">
        <v>10</v>
      </c>
      <c r="G78" s="1" t="s">
        <v>13</v>
      </c>
      <c r="H78" s="28">
        <v>370127</v>
      </c>
      <c r="I78" s="28">
        <v>351817</v>
      </c>
      <c r="J78" s="29">
        <v>384</v>
      </c>
      <c r="K78" s="1">
        <v>314</v>
      </c>
      <c r="M78" s="30">
        <v>20313</v>
      </c>
      <c r="N78" s="30">
        <v>13012</v>
      </c>
      <c r="P78" s="31">
        <f t="shared" si="5"/>
        <v>349814</v>
      </c>
      <c r="Q78" s="31">
        <f t="shared" si="5"/>
        <v>338805</v>
      </c>
      <c r="S78" s="31">
        <v>3341</v>
      </c>
      <c r="T78" s="28">
        <v>2433</v>
      </c>
      <c r="X78" s="30">
        <v>654</v>
      </c>
      <c r="Y78" s="32">
        <v>631</v>
      </c>
      <c r="AA78" s="33">
        <v>357940</v>
      </c>
      <c r="AB78" s="34">
        <v>345637</v>
      </c>
      <c r="AE78" s="35">
        <v>29056</v>
      </c>
      <c r="AF78" s="1">
        <v>24589</v>
      </c>
      <c r="AH78" s="36">
        <v>25760</v>
      </c>
      <c r="AI78" s="37">
        <v>29223</v>
      </c>
      <c r="AK78" s="38">
        <v>35253</v>
      </c>
      <c r="AL78" s="39">
        <v>59781</v>
      </c>
      <c r="AN78" s="40">
        <v>18380</v>
      </c>
      <c r="AO78" s="41">
        <v>18291</v>
      </c>
      <c r="AQ78" s="35">
        <v>7579</v>
      </c>
      <c r="AR78" s="42">
        <v>6955</v>
      </c>
      <c r="AT78" s="43">
        <v>22500</v>
      </c>
      <c r="AU78" s="43">
        <v>28300</v>
      </c>
      <c r="AV78" s="43">
        <v>15600</v>
      </c>
      <c r="AW78" s="43">
        <v>31400</v>
      </c>
      <c r="AX78" s="35">
        <v>29056</v>
      </c>
      <c r="AY78" s="35">
        <f t="shared" si="6"/>
        <v>145803</v>
      </c>
      <c r="AZ78" s="35">
        <v>46446</v>
      </c>
      <c r="BA78" s="35">
        <f t="shared" si="7"/>
        <v>221305</v>
      </c>
      <c r="BB78" s="44">
        <f t="shared" si="8"/>
        <v>653760000</v>
      </c>
      <c r="BC78" s="44">
        <f t="shared" si="8"/>
        <v>4126224900</v>
      </c>
      <c r="BD78" s="44">
        <f t="shared" si="8"/>
        <v>724557600</v>
      </c>
      <c r="BE78" s="44">
        <f t="shared" si="9"/>
        <v>5504542500</v>
      </c>
      <c r="BF78" s="35">
        <v>38940</v>
      </c>
      <c r="BG78" s="35">
        <v>106863</v>
      </c>
      <c r="BH78" s="45">
        <v>120</v>
      </c>
      <c r="BI78" s="46">
        <v>3420</v>
      </c>
      <c r="BJ78" s="27">
        <v>210329</v>
      </c>
      <c r="BK78">
        <v>200839</v>
      </c>
      <c r="BO78" s="47">
        <v>31987.679999999997</v>
      </c>
      <c r="BP78" s="31">
        <v>29353.129000000001</v>
      </c>
      <c r="BT78" s="48">
        <v>159441</v>
      </c>
      <c r="BU78">
        <v>147144</v>
      </c>
      <c r="BV78" s="49">
        <v>44023</v>
      </c>
      <c r="BW78" s="50">
        <v>21610</v>
      </c>
      <c r="CA78" s="38">
        <v>81025</v>
      </c>
      <c r="CB78" s="39">
        <v>55806</v>
      </c>
    </row>
    <row r="79" spans="1:80" ht="12">
      <c r="A79" s="27">
        <v>1</v>
      </c>
      <c r="B79" s="27" t="s">
        <v>583</v>
      </c>
      <c r="C79" s="27" t="s">
        <v>582</v>
      </c>
      <c r="D79" s="27" t="s">
        <v>584</v>
      </c>
      <c r="E79" t="s">
        <v>8</v>
      </c>
      <c r="F79">
        <v>8</v>
      </c>
      <c r="G79" t="s">
        <v>9</v>
      </c>
      <c r="H79" s="28">
        <v>125746</v>
      </c>
      <c r="I79" s="28">
        <v>118211</v>
      </c>
      <c r="J79" s="29">
        <v>20</v>
      </c>
      <c r="K79" s="1">
        <v>22</v>
      </c>
      <c r="M79" s="30">
        <v>3392</v>
      </c>
      <c r="N79" s="30">
        <v>2343</v>
      </c>
      <c r="P79" s="31">
        <f t="shared" si="5"/>
        <v>122354</v>
      </c>
      <c r="Q79" s="31">
        <f t="shared" si="5"/>
        <v>115868</v>
      </c>
      <c r="S79" s="31">
        <v>630</v>
      </c>
      <c r="T79" s="28">
        <v>469</v>
      </c>
      <c r="X79" s="30">
        <v>105</v>
      </c>
      <c r="Y79" s="32">
        <v>95</v>
      </c>
      <c r="AA79" s="33">
        <v>123041</v>
      </c>
      <c r="AB79" s="34">
        <v>116783</v>
      </c>
      <c r="AE79" s="35">
        <v>5420</v>
      </c>
      <c r="AF79" s="1">
        <v>3954</v>
      </c>
      <c r="AH79" s="36">
        <v>5762</v>
      </c>
      <c r="AI79" s="37">
        <v>5879</v>
      </c>
      <c r="AK79" s="38">
        <v>17986</v>
      </c>
      <c r="AL79" s="39">
        <v>28437</v>
      </c>
      <c r="AN79" s="40">
        <v>7918</v>
      </c>
      <c r="AO79" s="41">
        <v>7379</v>
      </c>
      <c r="AQ79" s="35">
        <v>1359</v>
      </c>
      <c r="AR79" s="42">
        <v>1205</v>
      </c>
      <c r="AT79" s="43">
        <v>13900</v>
      </c>
      <c r="AU79" s="43">
        <v>21800</v>
      </c>
      <c r="AV79" s="43">
        <v>11900</v>
      </c>
      <c r="AW79" s="43">
        <v>22600</v>
      </c>
      <c r="AX79" s="35">
        <v>5420</v>
      </c>
      <c r="AY79" s="35">
        <f t="shared" si="6"/>
        <v>50321</v>
      </c>
      <c r="AZ79" s="35">
        <v>13332</v>
      </c>
      <c r="BA79" s="35">
        <f t="shared" si="7"/>
        <v>69073</v>
      </c>
      <c r="BB79" s="44">
        <f t="shared" si="8"/>
        <v>75338000</v>
      </c>
      <c r="BC79" s="44">
        <f t="shared" si="8"/>
        <v>1096997800</v>
      </c>
      <c r="BD79" s="44">
        <f t="shared" si="8"/>
        <v>158650800</v>
      </c>
      <c r="BE79" s="44">
        <f t="shared" si="9"/>
        <v>1330986600</v>
      </c>
      <c r="BF79" s="35">
        <v>13102</v>
      </c>
      <c r="BG79" s="35">
        <v>37219</v>
      </c>
      <c r="BH79" s="45">
        <v>0</v>
      </c>
      <c r="BI79" s="46">
        <v>1109</v>
      </c>
      <c r="BJ79" s="27">
        <v>231237</v>
      </c>
      <c r="BK79">
        <v>203373</v>
      </c>
      <c r="BO79" s="47">
        <v>16892.665000000001</v>
      </c>
      <c r="BP79" s="31">
        <v>15785.279</v>
      </c>
      <c r="BT79" s="48">
        <v>53312</v>
      </c>
      <c r="BU79">
        <v>47948</v>
      </c>
      <c r="BV79" s="49">
        <v>11683</v>
      </c>
      <c r="BW79" s="50">
        <v>4753</v>
      </c>
      <c r="CA79" s="38">
        <v>16002</v>
      </c>
      <c r="CB79" s="51">
        <v>8993</v>
      </c>
    </row>
    <row r="80" spans="1:80" ht="12">
      <c r="A80" s="27">
        <v>1</v>
      </c>
      <c r="B80" s="27" t="s">
        <v>586</v>
      </c>
      <c r="C80" s="27" t="s">
        <v>585</v>
      </c>
      <c r="D80" s="27" t="s">
        <v>587</v>
      </c>
      <c r="E80" t="s">
        <v>8</v>
      </c>
      <c r="F80">
        <v>8</v>
      </c>
      <c r="G80" t="s">
        <v>9</v>
      </c>
      <c r="H80" s="28">
        <v>202228</v>
      </c>
      <c r="I80" s="28">
        <v>191086</v>
      </c>
      <c r="J80" s="29">
        <v>140</v>
      </c>
      <c r="K80" s="1">
        <v>123</v>
      </c>
      <c r="M80" s="30">
        <v>11529</v>
      </c>
      <c r="N80" s="30">
        <v>6345</v>
      </c>
      <c r="P80" s="31">
        <f t="shared" si="5"/>
        <v>190699</v>
      </c>
      <c r="Q80" s="31">
        <f t="shared" si="5"/>
        <v>184741</v>
      </c>
      <c r="S80" s="31">
        <v>1224</v>
      </c>
      <c r="T80" s="28">
        <v>935</v>
      </c>
      <c r="X80" s="30">
        <v>278</v>
      </c>
      <c r="Y80" s="32">
        <v>283</v>
      </c>
      <c r="AA80" s="33">
        <v>193992</v>
      </c>
      <c r="AB80" s="34">
        <v>186996</v>
      </c>
      <c r="AE80" s="35">
        <v>11617</v>
      </c>
      <c r="AF80" s="1">
        <v>9136</v>
      </c>
      <c r="AH80" s="36">
        <v>11598</v>
      </c>
      <c r="AI80" s="37">
        <v>13012</v>
      </c>
      <c r="AK80" s="38">
        <v>21351</v>
      </c>
      <c r="AL80" s="39">
        <v>36082</v>
      </c>
      <c r="AN80" s="40">
        <v>11630</v>
      </c>
      <c r="AO80" s="41">
        <v>11167</v>
      </c>
      <c r="AQ80" s="35">
        <v>3332</v>
      </c>
      <c r="AR80" s="42">
        <v>3118</v>
      </c>
      <c r="AT80" s="43">
        <v>20800</v>
      </c>
      <c r="AU80" s="43">
        <v>25700</v>
      </c>
      <c r="AV80" s="43">
        <v>12400</v>
      </c>
      <c r="AW80" s="43">
        <v>27200</v>
      </c>
      <c r="AX80" s="35">
        <v>11617</v>
      </c>
      <c r="AY80" s="35">
        <f t="shared" si="6"/>
        <v>85657</v>
      </c>
      <c r="AZ80" s="35">
        <v>22189</v>
      </c>
      <c r="BA80" s="35">
        <f t="shared" si="7"/>
        <v>119463</v>
      </c>
      <c r="BB80" s="44">
        <f t="shared" si="8"/>
        <v>241633600</v>
      </c>
      <c r="BC80" s="44">
        <f t="shared" si="8"/>
        <v>2201384900</v>
      </c>
      <c r="BD80" s="44">
        <f t="shared" si="8"/>
        <v>275143600</v>
      </c>
      <c r="BE80" s="44">
        <f t="shared" si="9"/>
        <v>2718162100</v>
      </c>
      <c r="BF80" s="35">
        <v>21782</v>
      </c>
      <c r="BG80" s="35">
        <v>63875</v>
      </c>
      <c r="BH80" s="45">
        <v>30</v>
      </c>
      <c r="BI80" s="46">
        <v>1747</v>
      </c>
      <c r="BJ80" s="27">
        <v>335037</v>
      </c>
      <c r="BK80">
        <v>306802</v>
      </c>
      <c r="BO80" s="47">
        <v>19916.748</v>
      </c>
      <c r="BP80" s="31">
        <v>18720.155000000002</v>
      </c>
      <c r="BT80" s="48">
        <v>85140</v>
      </c>
      <c r="BU80">
        <v>78030</v>
      </c>
      <c r="BV80" s="49">
        <v>21032</v>
      </c>
      <c r="BW80" s="50">
        <v>7665</v>
      </c>
      <c r="CA80" s="38">
        <v>39631</v>
      </c>
      <c r="CB80" s="51">
        <v>25758</v>
      </c>
    </row>
    <row r="81" spans="1:80" ht="12">
      <c r="A81" s="27">
        <v>1</v>
      </c>
      <c r="B81" s="27" t="s">
        <v>577</v>
      </c>
      <c r="C81" s="27" t="s">
        <v>576</v>
      </c>
      <c r="D81" s="27" t="s">
        <v>578</v>
      </c>
      <c r="E81" s="1" t="s">
        <v>8</v>
      </c>
      <c r="F81" s="1">
        <v>10</v>
      </c>
      <c r="G81" s="1" t="s">
        <v>13</v>
      </c>
      <c r="H81" s="28">
        <v>329608</v>
      </c>
      <c r="I81" s="28">
        <v>321984</v>
      </c>
      <c r="J81" s="29">
        <v>273</v>
      </c>
      <c r="K81" s="1">
        <v>281</v>
      </c>
      <c r="M81" s="30">
        <v>16017</v>
      </c>
      <c r="N81" s="30">
        <v>11806</v>
      </c>
      <c r="P81" s="31">
        <f t="shared" si="5"/>
        <v>313591</v>
      </c>
      <c r="Q81" s="31">
        <f t="shared" si="5"/>
        <v>310178</v>
      </c>
      <c r="S81" s="31">
        <v>2716</v>
      </c>
      <c r="T81" s="28">
        <v>1981</v>
      </c>
      <c r="X81" s="30">
        <v>481</v>
      </c>
      <c r="Y81" s="32">
        <v>494</v>
      </c>
      <c r="AA81" s="33">
        <v>321025</v>
      </c>
      <c r="AB81" s="34">
        <v>317157</v>
      </c>
      <c r="AE81" s="35">
        <v>21856</v>
      </c>
      <c r="AF81" s="1">
        <v>17919</v>
      </c>
      <c r="AH81" s="36">
        <v>20299</v>
      </c>
      <c r="AI81" s="37">
        <v>23247</v>
      </c>
      <c r="AK81" s="38">
        <v>33894</v>
      </c>
      <c r="AL81" s="39">
        <v>58451</v>
      </c>
      <c r="AN81" s="40">
        <v>17833</v>
      </c>
      <c r="AO81" s="41">
        <v>18209</v>
      </c>
      <c r="AQ81" s="35">
        <v>7914</v>
      </c>
      <c r="AR81" s="42">
        <v>7371</v>
      </c>
      <c r="AT81" s="43">
        <v>19200</v>
      </c>
      <c r="AU81" s="43">
        <v>25400</v>
      </c>
      <c r="AV81" s="43">
        <v>14900</v>
      </c>
      <c r="AW81" s="43">
        <v>27600</v>
      </c>
      <c r="AX81" s="35">
        <v>21856</v>
      </c>
      <c r="AY81" s="35">
        <f t="shared" si="6"/>
        <v>131848</v>
      </c>
      <c r="AZ81" s="35">
        <v>39893</v>
      </c>
      <c r="BA81" s="35">
        <f t="shared" si="7"/>
        <v>193597</v>
      </c>
      <c r="BB81" s="44">
        <f t="shared" si="8"/>
        <v>419635200</v>
      </c>
      <c r="BC81" s="44">
        <f t="shared" si="8"/>
        <v>3348939200</v>
      </c>
      <c r="BD81" s="44">
        <f t="shared" si="8"/>
        <v>594405700</v>
      </c>
      <c r="BE81" s="44">
        <f t="shared" si="9"/>
        <v>4362980100</v>
      </c>
      <c r="BF81" s="35">
        <v>36206</v>
      </c>
      <c r="BG81" s="35">
        <v>95642</v>
      </c>
      <c r="BH81" s="45">
        <v>70</v>
      </c>
      <c r="BI81" s="46">
        <v>3155</v>
      </c>
      <c r="BJ81" s="27">
        <v>759237</v>
      </c>
      <c r="BK81">
        <v>671155</v>
      </c>
      <c r="BO81" s="47">
        <v>32026.413</v>
      </c>
      <c r="BP81" s="31">
        <v>30682.706999999999</v>
      </c>
      <c r="BT81" s="48">
        <v>141442</v>
      </c>
      <c r="BU81">
        <v>132887</v>
      </c>
      <c r="BV81" s="49">
        <v>40162</v>
      </c>
      <c r="BW81" s="50">
        <v>19251</v>
      </c>
      <c r="CA81" s="38">
        <v>67117</v>
      </c>
      <c r="CB81" s="39">
        <v>47722</v>
      </c>
    </row>
    <row r="82" spans="1:80" ht="12">
      <c r="A82" s="27">
        <v>1</v>
      </c>
      <c r="B82" s="27" t="s">
        <v>818</v>
      </c>
      <c r="C82" s="27" t="s">
        <v>817</v>
      </c>
      <c r="D82" s="27" t="s">
        <v>284</v>
      </c>
      <c r="E82" t="s">
        <v>20</v>
      </c>
      <c r="F82">
        <v>9</v>
      </c>
      <c r="G82" t="s">
        <v>21</v>
      </c>
      <c r="H82" s="28">
        <v>147489</v>
      </c>
      <c r="I82" s="28">
        <v>137478</v>
      </c>
      <c r="J82" s="29">
        <v>52</v>
      </c>
      <c r="K82" s="1">
        <v>39</v>
      </c>
      <c r="M82" s="30">
        <v>21807</v>
      </c>
      <c r="N82" s="30">
        <v>14963</v>
      </c>
      <c r="P82" s="31">
        <f t="shared" si="5"/>
        <v>125682</v>
      </c>
      <c r="Q82" s="31">
        <f t="shared" si="5"/>
        <v>122515</v>
      </c>
      <c r="S82" s="31">
        <v>798</v>
      </c>
      <c r="T82" s="28">
        <v>697</v>
      </c>
      <c r="X82" s="30">
        <v>80</v>
      </c>
      <c r="Y82" s="32">
        <v>67</v>
      </c>
      <c r="AA82" s="33">
        <v>102009</v>
      </c>
      <c r="AB82" s="34">
        <v>107124</v>
      </c>
      <c r="AE82" s="35">
        <v>7997</v>
      </c>
      <c r="AF82" s="1">
        <v>6131</v>
      </c>
      <c r="AH82" s="36">
        <v>5111</v>
      </c>
      <c r="AI82" s="37">
        <v>6219</v>
      </c>
      <c r="AK82" s="38">
        <v>27464</v>
      </c>
      <c r="AL82" s="39">
        <v>34344</v>
      </c>
      <c r="AN82" s="40">
        <v>7169</v>
      </c>
      <c r="AO82" s="41">
        <v>6836</v>
      </c>
      <c r="AQ82" s="35">
        <v>1179</v>
      </c>
      <c r="AR82" s="42">
        <v>933</v>
      </c>
      <c r="AT82" s="43">
        <v>15400</v>
      </c>
      <c r="AU82" s="43">
        <v>19800</v>
      </c>
      <c r="AV82" s="43">
        <v>12200</v>
      </c>
      <c r="AW82" s="43">
        <v>21500</v>
      </c>
      <c r="AX82" s="35">
        <v>7997</v>
      </c>
      <c r="AY82" s="35">
        <f t="shared" si="6"/>
        <v>50132</v>
      </c>
      <c r="AZ82" s="35">
        <v>13248</v>
      </c>
      <c r="BA82" s="35">
        <f t="shared" si="7"/>
        <v>71377</v>
      </c>
      <c r="BB82" s="44">
        <f t="shared" si="8"/>
        <v>123153800</v>
      </c>
      <c r="BC82" s="44">
        <f t="shared" si="8"/>
        <v>992613600</v>
      </c>
      <c r="BD82" s="44">
        <f t="shared" si="8"/>
        <v>161625600</v>
      </c>
      <c r="BE82" s="44">
        <f t="shared" si="9"/>
        <v>1277393000</v>
      </c>
      <c r="BF82" s="35">
        <v>14535</v>
      </c>
      <c r="BG82" s="35">
        <v>35597</v>
      </c>
      <c r="BH82" s="45">
        <v>0</v>
      </c>
      <c r="BI82" s="46">
        <v>1189</v>
      </c>
      <c r="BJ82" s="27">
        <v>14620</v>
      </c>
      <c r="BK82">
        <v>14387</v>
      </c>
      <c r="BO82" s="47">
        <v>17869.310000000001</v>
      </c>
      <c r="BP82" s="31">
        <v>17294.633999999998</v>
      </c>
      <c r="BT82" s="48">
        <v>57353</v>
      </c>
      <c r="BU82">
        <v>53407</v>
      </c>
      <c r="BV82" s="49">
        <v>20716</v>
      </c>
      <c r="BW82" s="50">
        <v>9945</v>
      </c>
      <c r="CA82" s="38">
        <v>19866</v>
      </c>
      <c r="CB82" s="51">
        <v>12030</v>
      </c>
    </row>
    <row r="83" spans="1:80" ht="12">
      <c r="A83" s="27">
        <v>1</v>
      </c>
      <c r="B83" s="27" t="s">
        <v>820</v>
      </c>
      <c r="C83" s="27" t="s">
        <v>819</v>
      </c>
      <c r="D83" s="27" t="s">
        <v>821</v>
      </c>
      <c r="E83" t="s">
        <v>12</v>
      </c>
      <c r="F83">
        <v>10</v>
      </c>
      <c r="G83" t="s">
        <v>13</v>
      </c>
      <c r="H83" s="28">
        <v>142065</v>
      </c>
      <c r="I83" s="28">
        <v>142281</v>
      </c>
      <c r="J83" s="29">
        <v>67</v>
      </c>
      <c r="K83" s="1">
        <v>55</v>
      </c>
      <c r="M83" s="30">
        <v>7707</v>
      </c>
      <c r="N83" s="30">
        <v>4863</v>
      </c>
      <c r="P83" s="31">
        <f t="shared" si="5"/>
        <v>134358</v>
      </c>
      <c r="Q83" s="31">
        <f t="shared" si="5"/>
        <v>137418</v>
      </c>
      <c r="S83" s="31">
        <v>1307</v>
      </c>
      <c r="T83" s="28">
        <v>1192</v>
      </c>
      <c r="X83" s="30">
        <v>113</v>
      </c>
      <c r="Y83" s="32">
        <v>116</v>
      </c>
      <c r="AA83" s="33">
        <v>137339</v>
      </c>
      <c r="AB83" s="34">
        <v>140016</v>
      </c>
      <c r="AE83" s="35">
        <v>9960</v>
      </c>
      <c r="AF83" s="1">
        <v>9878</v>
      </c>
      <c r="AH83" s="36">
        <v>6513</v>
      </c>
      <c r="AI83" s="37">
        <v>8431</v>
      </c>
      <c r="AK83" s="38">
        <v>23634</v>
      </c>
      <c r="AL83" s="39">
        <v>35789</v>
      </c>
      <c r="AN83" s="40">
        <v>8591</v>
      </c>
      <c r="AO83" s="41">
        <v>8693</v>
      </c>
      <c r="AQ83" s="35">
        <v>1706</v>
      </c>
      <c r="AR83" s="42">
        <v>1909</v>
      </c>
      <c r="AT83" s="43">
        <v>10700</v>
      </c>
      <c r="AU83" s="43">
        <v>18700</v>
      </c>
      <c r="AV83" s="43">
        <v>11100</v>
      </c>
      <c r="AW83" s="43">
        <v>19500</v>
      </c>
      <c r="AX83" s="35">
        <v>9960</v>
      </c>
      <c r="AY83" s="35">
        <f t="shared" si="6"/>
        <v>49066</v>
      </c>
      <c r="AZ83" s="35">
        <v>16807</v>
      </c>
      <c r="BA83" s="35">
        <f t="shared" si="7"/>
        <v>75833</v>
      </c>
      <c r="BB83" s="44">
        <f t="shared" si="8"/>
        <v>106572000</v>
      </c>
      <c r="BC83" s="44">
        <f t="shared" si="8"/>
        <v>917534200</v>
      </c>
      <c r="BD83" s="44">
        <f t="shared" si="8"/>
        <v>186557700</v>
      </c>
      <c r="BE83" s="44">
        <f t="shared" si="9"/>
        <v>1210663900</v>
      </c>
      <c r="BF83" s="35">
        <v>14836</v>
      </c>
      <c r="BG83" s="35">
        <v>34230</v>
      </c>
      <c r="BH83" s="45">
        <v>0</v>
      </c>
      <c r="BI83" s="46">
        <v>1818</v>
      </c>
      <c r="BJ83" s="27">
        <v>317234</v>
      </c>
      <c r="BK83">
        <v>308598</v>
      </c>
      <c r="BO83" s="47">
        <v>20232.237999999998</v>
      </c>
      <c r="BP83" s="31">
        <v>19501.413</v>
      </c>
      <c r="BT83" s="48">
        <v>64367</v>
      </c>
      <c r="BU83">
        <v>63940</v>
      </c>
      <c r="BV83" s="49">
        <v>35456</v>
      </c>
      <c r="BW83" s="50">
        <v>21731</v>
      </c>
      <c r="CA83" s="38">
        <v>15498</v>
      </c>
      <c r="CB83" s="51">
        <v>9292</v>
      </c>
    </row>
    <row r="84" spans="1:80" ht="12">
      <c r="A84" s="27">
        <v>1</v>
      </c>
      <c r="B84" s="27" t="s">
        <v>679</v>
      </c>
      <c r="C84" s="27" t="s">
        <v>678</v>
      </c>
      <c r="D84" s="27" t="s">
        <v>680</v>
      </c>
      <c r="E84" t="s">
        <v>8</v>
      </c>
      <c r="F84">
        <v>8</v>
      </c>
      <c r="G84" t="s">
        <v>9</v>
      </c>
      <c r="H84" s="28">
        <v>256406</v>
      </c>
      <c r="I84" s="28">
        <v>243597</v>
      </c>
      <c r="J84" s="29">
        <v>166</v>
      </c>
      <c r="K84" s="1">
        <v>161</v>
      </c>
      <c r="M84" s="30">
        <v>21841</v>
      </c>
      <c r="N84" s="30">
        <v>7388</v>
      </c>
      <c r="P84" s="31">
        <f t="shared" si="5"/>
        <v>234565</v>
      </c>
      <c r="Q84" s="31">
        <f t="shared" si="5"/>
        <v>236209</v>
      </c>
      <c r="S84" s="31">
        <v>1476</v>
      </c>
      <c r="T84" s="28">
        <v>1285</v>
      </c>
      <c r="X84" s="30">
        <v>152</v>
      </c>
      <c r="Y84" s="32">
        <v>168</v>
      </c>
      <c r="AA84" s="33">
        <v>241321</v>
      </c>
      <c r="AB84" s="34">
        <v>237939</v>
      </c>
      <c r="AE84" s="35">
        <v>9814</v>
      </c>
      <c r="AF84" s="1">
        <v>7307</v>
      </c>
      <c r="AH84" s="36">
        <v>10172</v>
      </c>
      <c r="AI84" s="37">
        <v>12248</v>
      </c>
      <c r="AK84" s="38">
        <v>50803</v>
      </c>
      <c r="AL84" s="39">
        <v>66409</v>
      </c>
      <c r="AN84" s="40">
        <v>18318</v>
      </c>
      <c r="AO84" s="41">
        <v>17353</v>
      </c>
      <c r="AQ84" s="35">
        <v>1148</v>
      </c>
      <c r="AR84" s="42">
        <v>1381</v>
      </c>
      <c r="AT84" s="43">
        <v>11900</v>
      </c>
      <c r="AU84" s="43">
        <v>19700</v>
      </c>
      <c r="AV84" s="43">
        <v>10700</v>
      </c>
      <c r="AW84" s="43">
        <v>19900</v>
      </c>
      <c r="AX84" s="35">
        <v>9814</v>
      </c>
      <c r="AY84" s="35">
        <f t="shared" si="6"/>
        <v>96076</v>
      </c>
      <c r="AZ84" s="35">
        <v>23025</v>
      </c>
      <c r="BA84" s="35">
        <f t="shared" si="7"/>
        <v>128915</v>
      </c>
      <c r="BB84" s="44">
        <f t="shared" si="8"/>
        <v>116786600</v>
      </c>
      <c r="BC84" s="44">
        <f t="shared" si="8"/>
        <v>1892697200</v>
      </c>
      <c r="BD84" s="44">
        <f t="shared" si="8"/>
        <v>246367500</v>
      </c>
      <c r="BE84" s="44">
        <f t="shared" si="9"/>
        <v>2255851300</v>
      </c>
      <c r="BF84" s="35">
        <v>28041</v>
      </c>
      <c r="BG84" s="35">
        <v>68035</v>
      </c>
      <c r="BH84" s="45">
        <v>0</v>
      </c>
      <c r="BI84" s="46">
        <v>2358</v>
      </c>
      <c r="BJ84" s="27">
        <v>683919</v>
      </c>
      <c r="BK84">
        <v>634033</v>
      </c>
      <c r="BO84" s="47">
        <v>43126.557000000001</v>
      </c>
      <c r="BP84" s="31">
        <v>42310.95</v>
      </c>
      <c r="BT84" s="48">
        <v>112596</v>
      </c>
      <c r="BU84">
        <v>104288</v>
      </c>
      <c r="BV84" s="49">
        <v>51021</v>
      </c>
      <c r="BW84" s="50">
        <v>26602</v>
      </c>
      <c r="CA84" s="38">
        <v>29088</v>
      </c>
      <c r="CB84" s="51">
        <v>16308</v>
      </c>
    </row>
    <row r="85" spans="1:80" ht="12">
      <c r="A85" s="27">
        <v>1</v>
      </c>
      <c r="B85" s="27" t="s">
        <v>676</v>
      </c>
      <c r="C85" s="27" t="s">
        <v>675</v>
      </c>
      <c r="D85" s="27" t="s">
        <v>677</v>
      </c>
      <c r="E85" t="s">
        <v>12</v>
      </c>
      <c r="F85">
        <v>10</v>
      </c>
      <c r="G85" t="s">
        <v>13</v>
      </c>
      <c r="H85" s="28">
        <v>334179</v>
      </c>
      <c r="I85" s="28">
        <v>314112</v>
      </c>
      <c r="J85" s="29">
        <v>173</v>
      </c>
      <c r="K85" s="1">
        <v>148</v>
      </c>
      <c r="M85" s="30">
        <v>12890</v>
      </c>
      <c r="N85" s="30">
        <v>8493</v>
      </c>
      <c r="P85" s="31">
        <f t="shared" si="5"/>
        <v>321289</v>
      </c>
      <c r="Q85" s="31">
        <f t="shared" si="5"/>
        <v>305619</v>
      </c>
      <c r="S85" s="31">
        <v>3072</v>
      </c>
      <c r="T85" s="28">
        <v>2301</v>
      </c>
      <c r="X85" s="30">
        <v>334</v>
      </c>
      <c r="Y85" s="32">
        <v>232</v>
      </c>
      <c r="AA85" s="33">
        <v>327789</v>
      </c>
      <c r="AB85" s="34">
        <v>310293</v>
      </c>
      <c r="AE85" s="35">
        <v>24834</v>
      </c>
      <c r="AF85" s="1">
        <v>21387</v>
      </c>
      <c r="AH85" s="36">
        <v>23295</v>
      </c>
      <c r="AI85" s="37">
        <v>26869</v>
      </c>
      <c r="AK85" s="38">
        <v>36277</v>
      </c>
      <c r="AL85" s="39">
        <v>63456</v>
      </c>
      <c r="AN85" s="40">
        <v>17060</v>
      </c>
      <c r="AO85" s="41">
        <v>17230</v>
      </c>
      <c r="AQ85" s="35">
        <v>3113</v>
      </c>
      <c r="AR85" s="42">
        <v>3544</v>
      </c>
      <c r="AT85" s="43">
        <v>17700</v>
      </c>
      <c r="AU85" s="43">
        <v>23200</v>
      </c>
      <c r="AV85" s="43">
        <v>14000</v>
      </c>
      <c r="AW85" s="43">
        <v>25300</v>
      </c>
      <c r="AX85" s="35">
        <v>24834</v>
      </c>
      <c r="AY85" s="35">
        <f t="shared" si="6"/>
        <v>128617</v>
      </c>
      <c r="AZ85" s="35">
        <v>47790</v>
      </c>
      <c r="BA85" s="35">
        <f t="shared" si="7"/>
        <v>201241</v>
      </c>
      <c r="BB85" s="44">
        <f t="shared" si="8"/>
        <v>439561800</v>
      </c>
      <c r="BC85" s="44">
        <f t="shared" si="8"/>
        <v>2983914400</v>
      </c>
      <c r="BD85" s="44">
        <f t="shared" si="8"/>
        <v>669060000</v>
      </c>
      <c r="BE85" s="44">
        <f t="shared" si="9"/>
        <v>4092536200</v>
      </c>
      <c r="BF85" s="35">
        <v>37856</v>
      </c>
      <c r="BG85" s="35">
        <v>90761</v>
      </c>
      <c r="BH85" s="45">
        <v>80</v>
      </c>
      <c r="BI85" s="46">
        <v>3571</v>
      </c>
      <c r="BJ85" s="27">
        <v>486107</v>
      </c>
      <c r="BK85">
        <v>458671</v>
      </c>
      <c r="BO85" s="47">
        <v>28560.135000000006</v>
      </c>
      <c r="BP85" s="31">
        <v>27060.816999999999</v>
      </c>
      <c r="BT85" s="48">
        <v>143032</v>
      </c>
      <c r="BU85">
        <v>131084</v>
      </c>
      <c r="BV85" s="49">
        <v>43253</v>
      </c>
      <c r="BW85" s="50">
        <v>23817</v>
      </c>
      <c r="CA85" s="38">
        <v>59030</v>
      </c>
      <c r="CB85" s="51">
        <v>37321</v>
      </c>
    </row>
    <row r="86" spans="1:80" ht="12">
      <c r="A86" s="27">
        <v>1</v>
      </c>
      <c r="B86" s="27" t="s">
        <v>869</v>
      </c>
      <c r="C86" s="27" t="s">
        <v>868</v>
      </c>
      <c r="D86" s="27" t="s">
        <v>286</v>
      </c>
      <c r="E86" t="s">
        <v>18</v>
      </c>
      <c r="F86">
        <v>6</v>
      </c>
      <c r="G86" t="s">
        <v>19</v>
      </c>
      <c r="H86" s="28">
        <v>159616</v>
      </c>
      <c r="I86" s="28">
        <v>157974</v>
      </c>
      <c r="J86" s="29">
        <v>67</v>
      </c>
      <c r="K86" s="1">
        <v>68</v>
      </c>
      <c r="M86" s="30">
        <v>6978</v>
      </c>
      <c r="N86" s="30">
        <v>4024</v>
      </c>
      <c r="P86" s="31">
        <f t="shared" si="5"/>
        <v>152638</v>
      </c>
      <c r="Q86" s="31">
        <f t="shared" si="5"/>
        <v>153950</v>
      </c>
      <c r="S86" s="31">
        <v>1272</v>
      </c>
      <c r="T86" s="28">
        <v>1009</v>
      </c>
      <c r="X86" s="30">
        <v>105</v>
      </c>
      <c r="Y86" s="32">
        <v>89</v>
      </c>
      <c r="AA86" s="33">
        <v>155421</v>
      </c>
      <c r="AB86" s="34">
        <v>155742</v>
      </c>
      <c r="AE86" s="35">
        <v>7484</v>
      </c>
      <c r="AF86" s="1">
        <v>6374</v>
      </c>
      <c r="AH86" s="36">
        <v>9048</v>
      </c>
      <c r="AI86" s="37">
        <v>10603</v>
      </c>
      <c r="AK86" s="38">
        <v>25503</v>
      </c>
      <c r="AL86" s="39">
        <v>39107</v>
      </c>
      <c r="AN86" s="40">
        <v>9866</v>
      </c>
      <c r="AO86" s="41">
        <v>10188</v>
      </c>
      <c r="AQ86" s="35">
        <v>942</v>
      </c>
      <c r="AR86" s="42">
        <v>1117</v>
      </c>
      <c r="AT86" s="43">
        <v>13600</v>
      </c>
      <c r="AU86" s="43">
        <v>21200</v>
      </c>
      <c r="AV86" s="43">
        <v>12000</v>
      </c>
      <c r="AW86" s="43">
        <v>21900</v>
      </c>
      <c r="AX86" s="35">
        <v>7484</v>
      </c>
      <c r="AY86" s="35">
        <f t="shared" si="6"/>
        <v>61125</v>
      </c>
      <c r="AZ86" s="35">
        <v>18018</v>
      </c>
      <c r="BA86" s="35">
        <f t="shared" si="7"/>
        <v>86627</v>
      </c>
      <c r="BB86" s="44">
        <f t="shared" si="8"/>
        <v>101782400</v>
      </c>
      <c r="BC86" s="44">
        <f t="shared" si="8"/>
        <v>1295850000</v>
      </c>
      <c r="BD86" s="44">
        <f t="shared" si="8"/>
        <v>216216000</v>
      </c>
      <c r="BE86" s="44">
        <f t="shared" si="9"/>
        <v>1613848400</v>
      </c>
      <c r="BF86" s="35">
        <v>19086</v>
      </c>
      <c r="BG86" s="35">
        <v>42039</v>
      </c>
      <c r="BH86" s="45">
        <v>0</v>
      </c>
      <c r="BI86" s="46">
        <v>1564</v>
      </c>
      <c r="BJ86" s="27">
        <v>501835</v>
      </c>
      <c r="BK86">
        <v>458493</v>
      </c>
      <c r="BO86" s="47">
        <v>20346.608</v>
      </c>
      <c r="BP86" s="31">
        <v>19329.422999999999</v>
      </c>
      <c r="BT86" s="48">
        <v>69707</v>
      </c>
      <c r="BU86">
        <v>66054</v>
      </c>
      <c r="BV86" s="49">
        <v>29277</v>
      </c>
      <c r="BW86" s="50">
        <v>15001</v>
      </c>
      <c r="CA86" s="38">
        <v>17838</v>
      </c>
      <c r="CB86" s="51">
        <v>10606</v>
      </c>
    </row>
    <row r="87" spans="1:80" ht="12">
      <c r="A87" s="27">
        <v>1</v>
      </c>
      <c r="B87" s="27" t="s">
        <v>873</v>
      </c>
      <c r="C87" s="27" t="s">
        <v>872</v>
      </c>
      <c r="D87" s="27" t="s">
        <v>287</v>
      </c>
      <c r="E87" t="s">
        <v>18</v>
      </c>
      <c r="F87">
        <v>6</v>
      </c>
      <c r="G87" t="s">
        <v>19</v>
      </c>
      <c r="H87" s="28">
        <v>167446</v>
      </c>
      <c r="I87" s="28">
        <v>152849</v>
      </c>
      <c r="J87" s="29">
        <v>61</v>
      </c>
      <c r="K87" s="1">
        <v>55</v>
      </c>
      <c r="M87" s="30">
        <v>10964</v>
      </c>
      <c r="N87" s="30">
        <v>5366</v>
      </c>
      <c r="P87" s="31">
        <f t="shared" si="5"/>
        <v>156482</v>
      </c>
      <c r="Q87" s="31">
        <f t="shared" si="5"/>
        <v>147483</v>
      </c>
      <c r="S87" s="31">
        <v>1222</v>
      </c>
      <c r="T87" s="28">
        <v>884</v>
      </c>
      <c r="X87" s="30">
        <v>113</v>
      </c>
      <c r="Y87" s="32">
        <v>88</v>
      </c>
      <c r="AA87" s="33">
        <v>160748</v>
      </c>
      <c r="AB87" s="34">
        <v>149092</v>
      </c>
      <c r="AE87" s="35">
        <v>8869</v>
      </c>
      <c r="AF87" s="1">
        <v>7226</v>
      </c>
      <c r="AH87" s="36">
        <v>10309</v>
      </c>
      <c r="AI87" s="37">
        <v>11611</v>
      </c>
      <c r="AK87" s="38">
        <v>23258</v>
      </c>
      <c r="AL87" s="39">
        <v>33835</v>
      </c>
      <c r="AN87" s="40">
        <v>11448</v>
      </c>
      <c r="AO87" s="41">
        <v>11041</v>
      </c>
      <c r="AQ87" s="35">
        <v>1418</v>
      </c>
      <c r="AR87" s="42">
        <v>1538</v>
      </c>
      <c r="AT87" s="43">
        <v>22500</v>
      </c>
      <c r="AU87" s="43">
        <v>21800</v>
      </c>
      <c r="AV87" s="43">
        <v>12800</v>
      </c>
      <c r="AW87" s="43">
        <v>23700</v>
      </c>
      <c r="AX87" s="35">
        <v>8869</v>
      </c>
      <c r="AY87" s="35">
        <f t="shared" si="6"/>
        <v>67046</v>
      </c>
      <c r="AZ87" s="35">
        <v>20296</v>
      </c>
      <c r="BA87" s="35">
        <f t="shared" si="7"/>
        <v>96211</v>
      </c>
      <c r="BB87" s="44">
        <f t="shared" si="8"/>
        <v>199552500</v>
      </c>
      <c r="BC87" s="44">
        <f t="shared" si="8"/>
        <v>1461602800</v>
      </c>
      <c r="BD87" s="44">
        <f t="shared" si="8"/>
        <v>259788800</v>
      </c>
      <c r="BE87" s="44">
        <f t="shared" si="9"/>
        <v>1920944100</v>
      </c>
      <c r="BF87" s="35">
        <v>18768</v>
      </c>
      <c r="BG87" s="35">
        <v>48278</v>
      </c>
      <c r="BH87" s="45">
        <v>0</v>
      </c>
      <c r="BI87" s="46">
        <v>1638</v>
      </c>
      <c r="BJ87" s="27">
        <v>704727</v>
      </c>
      <c r="BK87">
        <v>664487</v>
      </c>
      <c r="BO87" s="47">
        <v>17588.530999999999</v>
      </c>
      <c r="BP87" s="31">
        <v>15954.363999999998</v>
      </c>
      <c r="BT87" s="48">
        <v>70684</v>
      </c>
      <c r="BU87">
        <v>64014</v>
      </c>
      <c r="BV87" s="49">
        <v>23132</v>
      </c>
      <c r="BW87" s="50">
        <v>10073</v>
      </c>
      <c r="CA87" s="38">
        <v>22770</v>
      </c>
      <c r="CB87" s="51">
        <v>13008</v>
      </c>
    </row>
    <row r="88" spans="1:80" ht="12">
      <c r="A88" s="27">
        <v>1</v>
      </c>
      <c r="B88" s="27" t="s">
        <v>931</v>
      </c>
      <c r="C88" s="27" t="s">
        <v>930</v>
      </c>
      <c r="D88" s="27" t="s">
        <v>288</v>
      </c>
      <c r="E88" t="s">
        <v>12</v>
      </c>
      <c r="F88">
        <v>10</v>
      </c>
      <c r="G88" t="s">
        <v>13</v>
      </c>
      <c r="H88" s="28">
        <v>198051</v>
      </c>
      <c r="I88" s="28">
        <v>181096</v>
      </c>
      <c r="J88" s="29">
        <v>318</v>
      </c>
      <c r="K88" s="1">
        <v>276</v>
      </c>
      <c r="M88" s="30">
        <v>18255</v>
      </c>
      <c r="N88" s="30">
        <v>9305</v>
      </c>
      <c r="P88" s="31">
        <f t="shared" si="5"/>
        <v>179796</v>
      </c>
      <c r="Q88" s="31">
        <f t="shared" si="5"/>
        <v>171791</v>
      </c>
      <c r="S88" s="31">
        <v>1657</v>
      </c>
      <c r="T88" s="28">
        <v>1264</v>
      </c>
      <c r="X88" s="30">
        <v>671</v>
      </c>
      <c r="Y88" s="32">
        <v>549</v>
      </c>
      <c r="AA88" s="33">
        <v>186731</v>
      </c>
      <c r="AB88" s="34">
        <v>177191</v>
      </c>
      <c r="AE88" s="35">
        <v>12328</v>
      </c>
      <c r="AF88" s="1">
        <v>9388</v>
      </c>
      <c r="AH88" s="36">
        <v>11012</v>
      </c>
      <c r="AI88" s="37">
        <v>12284</v>
      </c>
      <c r="AK88" s="38">
        <v>19060</v>
      </c>
      <c r="AL88" s="39">
        <v>32104</v>
      </c>
      <c r="AN88" s="40">
        <v>11562</v>
      </c>
      <c r="AO88" s="41">
        <v>11144</v>
      </c>
      <c r="AQ88" s="35">
        <v>4730</v>
      </c>
      <c r="AR88" s="42">
        <v>4398</v>
      </c>
      <c r="AT88" s="43">
        <v>16300</v>
      </c>
      <c r="AU88" s="43">
        <v>25100</v>
      </c>
      <c r="AV88" s="43">
        <v>14000</v>
      </c>
      <c r="AW88" s="43">
        <v>25600</v>
      </c>
      <c r="AX88" s="35">
        <v>12328</v>
      </c>
      <c r="AY88" s="35">
        <f t="shared" si="6"/>
        <v>79519</v>
      </c>
      <c r="AZ88" s="35">
        <v>20688</v>
      </c>
      <c r="BA88" s="35">
        <f t="shared" si="7"/>
        <v>112535</v>
      </c>
      <c r="BB88" s="44">
        <f t="shared" si="8"/>
        <v>200946400</v>
      </c>
      <c r="BC88" s="44">
        <f t="shared" si="8"/>
        <v>1995926900</v>
      </c>
      <c r="BD88" s="44">
        <f t="shared" si="8"/>
        <v>289632000</v>
      </c>
      <c r="BE88" s="44">
        <f t="shared" si="9"/>
        <v>2486505300</v>
      </c>
      <c r="BF88" s="35">
        <v>22487</v>
      </c>
      <c r="BG88" s="35">
        <v>57032</v>
      </c>
      <c r="BH88" s="45">
        <v>50</v>
      </c>
      <c r="BI88" s="46">
        <v>1794</v>
      </c>
      <c r="BJ88" s="27">
        <v>387848</v>
      </c>
      <c r="BK88">
        <v>357574</v>
      </c>
      <c r="BO88" s="47">
        <v>19745.988999999998</v>
      </c>
      <c r="BP88" s="31">
        <v>18122.425000000003</v>
      </c>
      <c r="BT88" s="48">
        <v>83552</v>
      </c>
      <c r="BU88">
        <v>76920</v>
      </c>
      <c r="BV88" s="49">
        <v>36844</v>
      </c>
      <c r="BW88" s="50">
        <v>17294</v>
      </c>
      <c r="CA88" s="38">
        <v>46912</v>
      </c>
      <c r="CB88" s="51">
        <v>29446</v>
      </c>
    </row>
    <row r="89" spans="1:80" ht="12">
      <c r="A89" s="27">
        <v>1</v>
      </c>
      <c r="B89" s="27" t="s">
        <v>612</v>
      </c>
      <c r="C89" s="27" t="s">
        <v>611</v>
      </c>
      <c r="D89" s="27" t="s">
        <v>613</v>
      </c>
      <c r="E89" t="s">
        <v>8</v>
      </c>
      <c r="F89">
        <v>8</v>
      </c>
      <c r="G89" t="s">
        <v>9</v>
      </c>
      <c r="H89" s="28">
        <v>248752</v>
      </c>
      <c r="I89" s="28">
        <v>221700</v>
      </c>
      <c r="J89" s="29">
        <v>254</v>
      </c>
      <c r="K89" s="1">
        <v>155</v>
      </c>
      <c r="M89" s="30">
        <v>34637</v>
      </c>
      <c r="N89" s="30">
        <v>18954</v>
      </c>
      <c r="P89" s="31">
        <f t="shared" si="5"/>
        <v>214115</v>
      </c>
      <c r="Q89" s="31">
        <f t="shared" si="5"/>
        <v>202746</v>
      </c>
      <c r="S89" s="31">
        <v>1681</v>
      </c>
      <c r="T89" s="28">
        <v>1286</v>
      </c>
      <c r="X89" s="30">
        <v>358</v>
      </c>
      <c r="Y89" s="32">
        <v>190</v>
      </c>
      <c r="AA89" s="33">
        <v>199751</v>
      </c>
      <c r="AB89" s="34">
        <v>193881</v>
      </c>
      <c r="AE89" s="35">
        <v>11657</v>
      </c>
      <c r="AF89" s="1">
        <v>8572</v>
      </c>
      <c r="AH89" s="36">
        <v>11177</v>
      </c>
      <c r="AI89" s="37">
        <v>12321</v>
      </c>
      <c r="AK89" s="38">
        <v>36054</v>
      </c>
      <c r="AL89" s="39">
        <v>48047</v>
      </c>
      <c r="AN89" s="40">
        <v>14947</v>
      </c>
      <c r="AO89" s="41">
        <v>13416</v>
      </c>
      <c r="AQ89" s="35">
        <v>2568</v>
      </c>
      <c r="AR89" s="42">
        <v>2615</v>
      </c>
      <c r="AT89" s="43">
        <v>13800</v>
      </c>
      <c r="AU89" s="43">
        <v>22700</v>
      </c>
      <c r="AV89" s="43">
        <v>12200</v>
      </c>
      <c r="AW89" s="43">
        <v>23200</v>
      </c>
      <c r="AX89" s="35">
        <v>11657</v>
      </c>
      <c r="AY89" s="35">
        <f t="shared" si="6"/>
        <v>95289</v>
      </c>
      <c r="AZ89" s="35">
        <v>22925</v>
      </c>
      <c r="BA89" s="35">
        <f t="shared" si="7"/>
        <v>129871</v>
      </c>
      <c r="BB89" s="44">
        <f t="shared" si="8"/>
        <v>160866600</v>
      </c>
      <c r="BC89" s="44">
        <f t="shared" si="8"/>
        <v>2163060300</v>
      </c>
      <c r="BD89" s="44">
        <f t="shared" si="8"/>
        <v>279685000</v>
      </c>
      <c r="BE89" s="44">
        <f t="shared" si="9"/>
        <v>2603611900</v>
      </c>
      <c r="BF89" s="35">
        <v>26310</v>
      </c>
      <c r="BG89" s="35">
        <v>68979</v>
      </c>
      <c r="BH89" s="45">
        <v>30</v>
      </c>
      <c r="BI89" s="46">
        <v>1973</v>
      </c>
      <c r="BJ89" s="27">
        <v>725792</v>
      </c>
      <c r="BK89">
        <v>695726</v>
      </c>
      <c r="BO89" s="47">
        <v>30677.916000000001</v>
      </c>
      <c r="BP89" s="31">
        <v>27042.063000000002</v>
      </c>
      <c r="BT89" s="48">
        <v>102271</v>
      </c>
      <c r="BU89">
        <v>92405</v>
      </c>
      <c r="BV89" s="49">
        <v>40726</v>
      </c>
      <c r="BW89" s="50">
        <v>16218</v>
      </c>
      <c r="CA89" s="38">
        <v>42477</v>
      </c>
      <c r="CB89" s="51">
        <v>25959</v>
      </c>
    </row>
    <row r="90" spans="1:80" ht="12">
      <c r="A90" s="27">
        <v>1</v>
      </c>
      <c r="B90" s="27" t="s">
        <v>855</v>
      </c>
      <c r="C90" s="27" t="s">
        <v>854</v>
      </c>
      <c r="D90" s="27" t="s">
        <v>285</v>
      </c>
      <c r="E90" t="s">
        <v>4</v>
      </c>
      <c r="F90">
        <v>3</v>
      </c>
      <c r="G90" t="s">
        <v>5</v>
      </c>
      <c r="H90" s="28">
        <v>329839</v>
      </c>
      <c r="I90" s="28">
        <v>279921</v>
      </c>
      <c r="J90" s="29">
        <v>642</v>
      </c>
      <c r="K90" s="1">
        <v>327</v>
      </c>
      <c r="M90" s="30">
        <v>110945</v>
      </c>
      <c r="N90" s="30">
        <v>64560</v>
      </c>
      <c r="P90" s="31">
        <f t="shared" si="5"/>
        <v>218894</v>
      </c>
      <c r="Q90" s="31">
        <f t="shared" si="5"/>
        <v>215361</v>
      </c>
      <c r="S90" s="31">
        <v>1787</v>
      </c>
      <c r="T90" s="28">
        <v>1656</v>
      </c>
      <c r="X90" s="30">
        <v>467</v>
      </c>
      <c r="Y90" s="32">
        <v>322</v>
      </c>
      <c r="AA90" s="33">
        <v>166636</v>
      </c>
      <c r="AB90" s="34">
        <v>178739</v>
      </c>
      <c r="AE90" s="35">
        <v>14021</v>
      </c>
      <c r="AF90" s="1">
        <v>10253</v>
      </c>
      <c r="AH90" s="36">
        <v>11271</v>
      </c>
      <c r="AI90" s="37">
        <v>13395</v>
      </c>
      <c r="AK90" s="38">
        <v>71159</v>
      </c>
      <c r="AL90" s="39">
        <v>72104</v>
      </c>
      <c r="AN90" s="40">
        <v>23330</v>
      </c>
      <c r="AO90" s="41">
        <v>18078</v>
      </c>
      <c r="AQ90" s="35">
        <v>4000</v>
      </c>
      <c r="AR90" s="42">
        <v>3519</v>
      </c>
      <c r="AT90" s="43">
        <v>12900</v>
      </c>
      <c r="AU90" s="43">
        <v>19000</v>
      </c>
      <c r="AV90" s="43">
        <v>11200</v>
      </c>
      <c r="AW90" s="43">
        <v>20100</v>
      </c>
      <c r="AX90" s="35">
        <v>14021</v>
      </c>
      <c r="AY90" s="35">
        <f t="shared" si="6"/>
        <v>114121</v>
      </c>
      <c r="AZ90" s="35">
        <v>22435</v>
      </c>
      <c r="BA90" s="35">
        <f t="shared" si="7"/>
        <v>150577</v>
      </c>
      <c r="BB90" s="44">
        <f t="shared" si="8"/>
        <v>180870900</v>
      </c>
      <c r="BC90" s="44">
        <f t="shared" si="8"/>
        <v>2168299000</v>
      </c>
      <c r="BD90" s="44">
        <f t="shared" si="8"/>
        <v>251272000</v>
      </c>
      <c r="BE90" s="44">
        <f t="shared" si="9"/>
        <v>2600441900</v>
      </c>
      <c r="BF90" s="35">
        <v>33341</v>
      </c>
      <c r="BG90" s="35">
        <v>80780</v>
      </c>
      <c r="BH90" s="45">
        <v>0</v>
      </c>
      <c r="BI90" s="46">
        <v>2330</v>
      </c>
      <c r="BJ90" s="27">
        <v>585588</v>
      </c>
      <c r="BK90">
        <v>552731</v>
      </c>
      <c r="BO90" s="47">
        <v>45941.082999999999</v>
      </c>
      <c r="BP90" s="31">
        <v>40585.72099999999</v>
      </c>
      <c r="BT90" s="48">
        <v>123125</v>
      </c>
      <c r="BU90">
        <v>111148</v>
      </c>
      <c r="BV90" s="49">
        <v>74108</v>
      </c>
      <c r="BW90" s="50">
        <v>31730</v>
      </c>
      <c r="CA90" s="38">
        <v>51695</v>
      </c>
      <c r="CB90" s="51">
        <v>31789</v>
      </c>
    </row>
    <row r="91" spans="1:80" ht="12">
      <c r="A91" s="27">
        <v>1</v>
      </c>
      <c r="B91" s="27" t="s">
        <v>959</v>
      </c>
      <c r="C91" s="27" t="s">
        <v>958</v>
      </c>
      <c r="D91" s="27" t="s">
        <v>290</v>
      </c>
      <c r="E91" t="s">
        <v>16</v>
      </c>
      <c r="F91">
        <v>5</v>
      </c>
      <c r="G91" t="s">
        <v>17</v>
      </c>
      <c r="H91" s="28">
        <v>37369</v>
      </c>
      <c r="I91" s="28">
        <v>34582</v>
      </c>
      <c r="J91" s="29">
        <v>50</v>
      </c>
      <c r="K91" s="1">
        <v>49</v>
      </c>
      <c r="M91" s="30">
        <v>2399</v>
      </c>
      <c r="N91" s="30">
        <v>1951</v>
      </c>
      <c r="P91" s="31">
        <f t="shared" si="5"/>
        <v>34970</v>
      </c>
      <c r="Q91" s="31">
        <f t="shared" si="5"/>
        <v>32631</v>
      </c>
      <c r="S91" s="31">
        <v>382</v>
      </c>
      <c r="T91" s="28">
        <v>248</v>
      </c>
      <c r="X91" s="30">
        <v>139</v>
      </c>
      <c r="Y91" s="32">
        <v>110</v>
      </c>
      <c r="AA91" s="33">
        <v>36301</v>
      </c>
      <c r="AB91" s="34">
        <v>33922</v>
      </c>
      <c r="AE91" s="35">
        <v>3348</v>
      </c>
      <c r="AF91" s="1">
        <v>2710</v>
      </c>
      <c r="AH91" s="36">
        <v>3211</v>
      </c>
      <c r="AI91" s="37">
        <v>3607</v>
      </c>
      <c r="AK91" s="38">
        <v>3069</v>
      </c>
      <c r="AL91" s="39">
        <v>5607</v>
      </c>
      <c r="AN91" s="40">
        <v>1830</v>
      </c>
      <c r="AO91" s="41">
        <v>1869</v>
      </c>
      <c r="AQ91" s="35">
        <v>387</v>
      </c>
      <c r="AR91" s="42">
        <v>466</v>
      </c>
      <c r="AT91" s="43">
        <v>16800</v>
      </c>
      <c r="AU91" s="43">
        <v>29000</v>
      </c>
      <c r="AV91" s="43">
        <v>16000</v>
      </c>
      <c r="AW91" s="43">
        <v>32100</v>
      </c>
      <c r="AX91" s="35">
        <v>3348</v>
      </c>
      <c r="AY91" s="35">
        <f t="shared" si="6"/>
        <v>14161</v>
      </c>
      <c r="AZ91" s="35">
        <v>4579</v>
      </c>
      <c r="BA91" s="35">
        <f t="shared" si="7"/>
        <v>22088</v>
      </c>
      <c r="BB91" s="44">
        <f t="shared" si="8"/>
        <v>56246400</v>
      </c>
      <c r="BC91" s="44">
        <f t="shared" si="8"/>
        <v>410669000</v>
      </c>
      <c r="BD91" s="44">
        <f t="shared" si="8"/>
        <v>73264000</v>
      </c>
      <c r="BE91" s="44">
        <f t="shared" si="9"/>
        <v>540179400</v>
      </c>
      <c r="BF91" s="35">
        <v>3847</v>
      </c>
      <c r="BG91" s="35">
        <v>10314</v>
      </c>
      <c r="BH91" s="45">
        <v>0</v>
      </c>
      <c r="BI91" s="46">
        <v>362</v>
      </c>
      <c r="BJ91" s="27">
        <v>581373</v>
      </c>
      <c r="BK91">
        <v>535374</v>
      </c>
      <c r="BO91" s="47">
        <v>2671.4169999999999</v>
      </c>
      <c r="BP91" s="31">
        <v>2329.8809999999999</v>
      </c>
      <c r="BT91" s="48">
        <v>15002</v>
      </c>
      <c r="BU91">
        <v>13457</v>
      </c>
      <c r="BV91" s="49">
        <v>5338</v>
      </c>
      <c r="BW91" s="50">
        <v>4013</v>
      </c>
      <c r="CA91" s="38">
        <v>7803</v>
      </c>
      <c r="CB91" s="51">
        <v>5236</v>
      </c>
    </row>
    <row r="92" spans="1:80" ht="12">
      <c r="A92" s="27">
        <v>1</v>
      </c>
      <c r="B92" s="27" t="s">
        <v>945</v>
      </c>
      <c r="C92" s="27" t="s">
        <v>944</v>
      </c>
      <c r="D92" s="27" t="s">
        <v>289</v>
      </c>
      <c r="E92" t="s">
        <v>8</v>
      </c>
      <c r="F92">
        <v>8</v>
      </c>
      <c r="G92" t="s">
        <v>9</v>
      </c>
      <c r="H92" s="28">
        <v>305680</v>
      </c>
      <c r="I92" s="28">
        <v>266982</v>
      </c>
      <c r="J92" s="29">
        <v>578</v>
      </c>
      <c r="K92" s="1">
        <v>376</v>
      </c>
      <c r="M92" s="30">
        <v>59758</v>
      </c>
      <c r="N92" s="30">
        <v>26534</v>
      </c>
      <c r="P92" s="31">
        <f t="shared" si="5"/>
        <v>245922</v>
      </c>
      <c r="Q92" s="31">
        <f t="shared" si="5"/>
        <v>240448</v>
      </c>
      <c r="S92" s="31">
        <v>1626</v>
      </c>
      <c r="T92" s="28">
        <v>1421</v>
      </c>
      <c r="X92" s="30">
        <v>615</v>
      </c>
      <c r="Y92" s="32">
        <v>412</v>
      </c>
      <c r="AA92" s="33">
        <v>218698</v>
      </c>
      <c r="AB92" s="34">
        <v>226710</v>
      </c>
      <c r="AE92" s="35">
        <v>13004</v>
      </c>
      <c r="AF92" s="1">
        <v>9021</v>
      </c>
      <c r="AH92" s="36">
        <v>11364</v>
      </c>
      <c r="AI92" s="37">
        <v>12678</v>
      </c>
      <c r="AK92" s="38">
        <v>53834</v>
      </c>
      <c r="AL92" s="39">
        <v>60841</v>
      </c>
      <c r="AN92" s="40">
        <v>20800</v>
      </c>
      <c r="AO92" s="41">
        <v>17487</v>
      </c>
      <c r="AQ92" s="35">
        <v>2801</v>
      </c>
      <c r="AR92" s="42">
        <v>3263</v>
      </c>
      <c r="AT92" s="43">
        <v>14400</v>
      </c>
      <c r="AU92" s="43">
        <v>20600</v>
      </c>
      <c r="AV92" s="43">
        <v>11700</v>
      </c>
      <c r="AW92" s="43">
        <v>21200</v>
      </c>
      <c r="AX92" s="35">
        <v>13004</v>
      </c>
      <c r="AY92" s="35">
        <f t="shared" si="6"/>
        <v>99857</v>
      </c>
      <c r="AZ92" s="35">
        <v>21144</v>
      </c>
      <c r="BA92" s="35">
        <f t="shared" si="7"/>
        <v>134005</v>
      </c>
      <c r="BB92" s="44">
        <f t="shared" si="8"/>
        <v>187257600</v>
      </c>
      <c r="BC92" s="44">
        <f t="shared" si="8"/>
        <v>2057054200</v>
      </c>
      <c r="BD92" s="44">
        <f t="shared" si="8"/>
        <v>247384800</v>
      </c>
      <c r="BE92" s="44">
        <f t="shared" si="9"/>
        <v>2491696600</v>
      </c>
      <c r="BF92" s="35">
        <v>27605</v>
      </c>
      <c r="BG92" s="35">
        <v>72252</v>
      </c>
      <c r="BH92" s="45">
        <v>0</v>
      </c>
      <c r="BI92" s="46">
        <v>2257</v>
      </c>
      <c r="BJ92" s="27">
        <v>466486</v>
      </c>
      <c r="BK92">
        <v>431141</v>
      </c>
      <c r="BO92" s="47">
        <v>49135.223999999995</v>
      </c>
      <c r="BP92" s="31">
        <v>45289.525999999998</v>
      </c>
      <c r="BT92" s="48">
        <v>126131</v>
      </c>
      <c r="BU92">
        <v>116112</v>
      </c>
      <c r="BV92" s="49">
        <v>73831</v>
      </c>
      <c r="BW92" s="50">
        <v>37184</v>
      </c>
      <c r="CA92" s="38">
        <v>51188</v>
      </c>
      <c r="CB92" s="51">
        <v>33016</v>
      </c>
    </row>
    <row r="93" spans="1:80" ht="12">
      <c r="A93" s="27">
        <v>1</v>
      </c>
      <c r="B93" s="27" t="s">
        <v>767</v>
      </c>
      <c r="C93" s="27" t="s">
        <v>766</v>
      </c>
      <c r="D93" s="27" t="s">
        <v>768</v>
      </c>
      <c r="E93" t="s">
        <v>12</v>
      </c>
      <c r="F93">
        <v>10</v>
      </c>
      <c r="G93" t="s">
        <v>13</v>
      </c>
      <c r="H93" s="28">
        <v>183477</v>
      </c>
      <c r="I93" s="28">
        <v>174877</v>
      </c>
      <c r="J93" s="29">
        <v>170</v>
      </c>
      <c r="K93" s="1">
        <v>136</v>
      </c>
      <c r="M93" s="30">
        <v>12275</v>
      </c>
      <c r="N93" s="30">
        <v>5740</v>
      </c>
      <c r="P93" s="31">
        <f t="shared" si="5"/>
        <v>171202</v>
      </c>
      <c r="Q93" s="31">
        <f t="shared" si="5"/>
        <v>169137</v>
      </c>
      <c r="S93" s="31">
        <v>1789</v>
      </c>
      <c r="T93" s="28">
        <v>1317</v>
      </c>
      <c r="X93" s="30">
        <v>321</v>
      </c>
      <c r="Y93" s="32">
        <v>228</v>
      </c>
      <c r="AA93" s="33">
        <v>180169</v>
      </c>
      <c r="AB93" s="34">
        <v>173295</v>
      </c>
      <c r="AE93" s="35">
        <v>19151</v>
      </c>
      <c r="AF93" s="1">
        <v>17119</v>
      </c>
      <c r="AH93" s="36">
        <v>14920</v>
      </c>
      <c r="AI93" s="37">
        <v>16136</v>
      </c>
      <c r="AK93" s="38">
        <v>23012</v>
      </c>
      <c r="AL93" s="39">
        <v>33559</v>
      </c>
      <c r="AN93" s="40">
        <v>10872</v>
      </c>
      <c r="AO93" s="41">
        <v>10559</v>
      </c>
      <c r="AQ93" s="35">
        <v>1565</v>
      </c>
      <c r="AR93" s="42">
        <v>1577</v>
      </c>
      <c r="AT93" s="43">
        <v>15200</v>
      </c>
      <c r="AU93" s="43">
        <v>20600</v>
      </c>
      <c r="AV93" s="43">
        <v>14300</v>
      </c>
      <c r="AW93" s="43">
        <v>23900</v>
      </c>
      <c r="AX93" s="35">
        <v>19151</v>
      </c>
      <c r="AY93" s="35">
        <f t="shared" si="6"/>
        <v>68439</v>
      </c>
      <c r="AZ93" s="35">
        <v>22149</v>
      </c>
      <c r="BA93" s="35">
        <f t="shared" si="7"/>
        <v>109739</v>
      </c>
      <c r="BB93" s="44">
        <f t="shared" si="8"/>
        <v>291095200</v>
      </c>
      <c r="BC93" s="44">
        <f t="shared" si="8"/>
        <v>1409843400</v>
      </c>
      <c r="BD93" s="44">
        <f t="shared" si="8"/>
        <v>316730700</v>
      </c>
      <c r="BE93" s="44">
        <f t="shared" si="9"/>
        <v>2017669300</v>
      </c>
      <c r="BF93" s="35">
        <v>20345</v>
      </c>
      <c r="BG93" s="35">
        <v>48094</v>
      </c>
      <c r="BH93" s="45">
        <v>60</v>
      </c>
      <c r="BI93" s="46">
        <v>1915</v>
      </c>
      <c r="BJ93" s="27">
        <v>410690</v>
      </c>
      <c r="BK93">
        <v>352733</v>
      </c>
      <c r="BO93" s="47">
        <v>17500.243000000002</v>
      </c>
      <c r="BP93" s="31">
        <v>16797.145000000004</v>
      </c>
      <c r="BT93" s="48">
        <v>78319</v>
      </c>
      <c r="BU93">
        <v>74282</v>
      </c>
      <c r="BV93" s="49">
        <v>27948</v>
      </c>
      <c r="BW93" s="50">
        <v>16470</v>
      </c>
      <c r="CA93" s="38">
        <v>32204</v>
      </c>
      <c r="CB93" s="51">
        <v>20897</v>
      </c>
    </row>
    <row r="94" spans="1:80" ht="12">
      <c r="A94" s="27">
        <v>1</v>
      </c>
      <c r="B94" s="27" t="s">
        <v>964</v>
      </c>
      <c r="C94" s="27" t="s">
        <v>963</v>
      </c>
      <c r="D94" s="27" t="s">
        <v>377</v>
      </c>
      <c r="E94" t="s">
        <v>12</v>
      </c>
      <c r="F94">
        <v>10</v>
      </c>
      <c r="G94" t="s">
        <v>13</v>
      </c>
      <c r="H94" s="28">
        <v>166641</v>
      </c>
      <c r="I94" s="28">
        <v>158325</v>
      </c>
      <c r="J94" s="29">
        <v>90</v>
      </c>
      <c r="K94" s="1">
        <v>83</v>
      </c>
      <c r="M94" s="30">
        <v>12143</v>
      </c>
      <c r="N94" s="30">
        <v>8058</v>
      </c>
      <c r="P94" s="31">
        <f t="shared" si="5"/>
        <v>154498</v>
      </c>
      <c r="Q94" s="31">
        <f t="shared" si="5"/>
        <v>150267</v>
      </c>
      <c r="S94" s="31">
        <v>909</v>
      </c>
      <c r="T94" s="28">
        <v>633</v>
      </c>
      <c r="X94" s="30">
        <v>141</v>
      </c>
      <c r="Y94" s="32">
        <v>116</v>
      </c>
      <c r="AA94" s="33">
        <v>154415</v>
      </c>
      <c r="AB94" s="34">
        <v>150014</v>
      </c>
      <c r="AE94" s="35">
        <v>8588</v>
      </c>
      <c r="AF94" s="1">
        <v>6864</v>
      </c>
      <c r="AH94" s="36">
        <v>9041</v>
      </c>
      <c r="AI94" s="37">
        <v>10648</v>
      </c>
      <c r="AK94" s="38">
        <v>23758</v>
      </c>
      <c r="AL94" s="39">
        <v>35882</v>
      </c>
      <c r="AN94" s="40">
        <v>10289</v>
      </c>
      <c r="AO94" s="41">
        <v>10688</v>
      </c>
      <c r="AQ94" s="35">
        <v>2091</v>
      </c>
      <c r="AR94" s="42">
        <v>2282</v>
      </c>
      <c r="AT94" s="43">
        <v>14400</v>
      </c>
      <c r="AU94" s="43">
        <v>21800</v>
      </c>
      <c r="AV94" s="43">
        <v>11400</v>
      </c>
      <c r="AW94" s="43">
        <v>22800</v>
      </c>
      <c r="AX94" s="35">
        <v>8588</v>
      </c>
      <c r="AY94" s="35">
        <f t="shared" si="6"/>
        <v>67097</v>
      </c>
      <c r="AZ94" s="35">
        <v>16798</v>
      </c>
      <c r="BA94" s="35">
        <f t="shared" si="7"/>
        <v>92483</v>
      </c>
      <c r="BB94" s="44">
        <f t="shared" si="8"/>
        <v>123667200</v>
      </c>
      <c r="BC94" s="44">
        <f t="shared" si="8"/>
        <v>1462714600</v>
      </c>
      <c r="BD94" s="44">
        <f t="shared" si="8"/>
        <v>191497200</v>
      </c>
      <c r="BE94" s="44">
        <f t="shared" si="9"/>
        <v>1777879000</v>
      </c>
      <c r="BF94" s="35">
        <v>16530</v>
      </c>
      <c r="BG94" s="35">
        <v>50567</v>
      </c>
      <c r="BH94" s="45">
        <v>0</v>
      </c>
      <c r="BI94" s="46">
        <v>1320</v>
      </c>
      <c r="BJ94" s="27">
        <v>336923</v>
      </c>
      <c r="BK94">
        <v>316799</v>
      </c>
      <c r="BO94" s="47">
        <v>18315.82</v>
      </c>
      <c r="BP94" s="31">
        <v>17341.743999999999</v>
      </c>
      <c r="BT94" s="48">
        <v>66608</v>
      </c>
      <c r="BU94">
        <v>63768</v>
      </c>
      <c r="BV94" s="49">
        <v>27496</v>
      </c>
      <c r="BW94" s="50">
        <v>10779</v>
      </c>
      <c r="CA94" s="38">
        <v>24473</v>
      </c>
      <c r="CB94" s="51">
        <v>15177</v>
      </c>
    </row>
    <row r="95" spans="1:80" ht="12">
      <c r="A95" s="27">
        <v>1</v>
      </c>
      <c r="B95" s="27" t="s">
        <v>961</v>
      </c>
      <c r="C95" s="27" t="s">
        <v>960</v>
      </c>
      <c r="D95" s="27" t="s">
        <v>962</v>
      </c>
      <c r="E95" s="1" t="s">
        <v>12</v>
      </c>
      <c r="F95" s="1">
        <v>10</v>
      </c>
      <c r="G95" s="1" t="s">
        <v>13</v>
      </c>
      <c r="H95" s="28">
        <v>306129</v>
      </c>
      <c r="I95" s="28">
        <v>283140</v>
      </c>
      <c r="J95" s="29">
        <v>240</v>
      </c>
      <c r="K95" s="1">
        <v>172</v>
      </c>
      <c r="M95" s="30">
        <v>14415</v>
      </c>
      <c r="N95" s="30">
        <v>9142</v>
      </c>
      <c r="P95" s="31">
        <f t="shared" si="5"/>
        <v>291714</v>
      </c>
      <c r="Q95" s="31">
        <f t="shared" si="5"/>
        <v>273998</v>
      </c>
      <c r="S95" s="31">
        <v>2836</v>
      </c>
      <c r="T95" s="28">
        <v>2115</v>
      </c>
      <c r="X95" s="30">
        <v>439</v>
      </c>
      <c r="Y95" s="32">
        <v>377</v>
      </c>
      <c r="AA95" s="33">
        <v>299874</v>
      </c>
      <c r="AB95" s="34">
        <v>279742</v>
      </c>
      <c r="AE95" s="35">
        <v>28535</v>
      </c>
      <c r="AF95" s="1">
        <v>24124</v>
      </c>
      <c r="AH95" s="36">
        <v>23696</v>
      </c>
      <c r="AI95" s="37">
        <v>26552</v>
      </c>
      <c r="AK95" s="38">
        <v>33632</v>
      </c>
      <c r="AL95" s="39">
        <v>54363</v>
      </c>
      <c r="AN95" s="40">
        <v>16981</v>
      </c>
      <c r="AO95" s="41">
        <v>17099</v>
      </c>
      <c r="AQ95" s="35">
        <v>2946</v>
      </c>
      <c r="AR95" s="42">
        <v>2990</v>
      </c>
      <c r="AT95" s="43">
        <v>17000</v>
      </c>
      <c r="AU95" s="43">
        <v>22000</v>
      </c>
      <c r="AV95" s="43">
        <v>13700</v>
      </c>
      <c r="AW95" s="43">
        <v>24600</v>
      </c>
      <c r="AX95" s="35">
        <v>28535</v>
      </c>
      <c r="AY95" s="35">
        <f t="shared" si="6"/>
        <v>117866</v>
      </c>
      <c r="AZ95" s="35">
        <v>37833</v>
      </c>
      <c r="BA95" s="35">
        <f t="shared" si="7"/>
        <v>184234</v>
      </c>
      <c r="BB95" s="44">
        <f t="shared" si="8"/>
        <v>485095000</v>
      </c>
      <c r="BC95" s="44">
        <f t="shared" si="8"/>
        <v>2593052000</v>
      </c>
      <c r="BD95" s="44">
        <f t="shared" si="8"/>
        <v>518312100</v>
      </c>
      <c r="BE95" s="44">
        <f t="shared" si="9"/>
        <v>3596459100</v>
      </c>
      <c r="BF95" s="35">
        <v>34760</v>
      </c>
      <c r="BG95" s="35">
        <v>83106</v>
      </c>
      <c r="BH95" s="45">
        <v>90</v>
      </c>
      <c r="BI95" s="46">
        <v>2987</v>
      </c>
      <c r="BJ95" s="27">
        <v>447199</v>
      </c>
      <c r="BK95">
        <v>407472</v>
      </c>
      <c r="BO95" s="47">
        <v>27921.682000000001</v>
      </c>
      <c r="BP95" s="31">
        <v>25503.64</v>
      </c>
      <c r="BT95" s="48">
        <v>129674</v>
      </c>
      <c r="BU95">
        <v>117301</v>
      </c>
      <c r="BV95" s="49">
        <v>43388</v>
      </c>
      <c r="BW95" s="50">
        <v>27063</v>
      </c>
      <c r="CA95" s="38">
        <v>55819</v>
      </c>
      <c r="CB95" s="51">
        <v>35182</v>
      </c>
    </row>
    <row r="96" spans="1:80" ht="12">
      <c r="A96" s="27">
        <v>1</v>
      </c>
      <c r="B96" s="27" t="s">
        <v>995</v>
      </c>
      <c r="C96" s="27" t="s">
        <v>994</v>
      </c>
      <c r="D96" s="27" t="s">
        <v>292</v>
      </c>
      <c r="E96" t="s">
        <v>12</v>
      </c>
      <c r="F96">
        <v>10</v>
      </c>
      <c r="G96" t="s">
        <v>13</v>
      </c>
      <c r="H96" s="28">
        <v>249008</v>
      </c>
      <c r="I96" s="28">
        <v>240632</v>
      </c>
      <c r="J96" s="29">
        <v>91</v>
      </c>
      <c r="K96" s="1">
        <v>95</v>
      </c>
      <c r="M96" s="30">
        <v>20741</v>
      </c>
      <c r="N96" s="30">
        <v>8950</v>
      </c>
      <c r="P96" s="31">
        <f t="shared" si="5"/>
        <v>228267</v>
      </c>
      <c r="Q96" s="31">
        <f t="shared" si="5"/>
        <v>231682</v>
      </c>
      <c r="S96" s="31">
        <v>1419</v>
      </c>
      <c r="T96" s="28">
        <v>1281</v>
      </c>
      <c r="X96" s="30">
        <v>133</v>
      </c>
      <c r="Y96" s="32">
        <v>86</v>
      </c>
      <c r="AA96" s="33">
        <v>220712</v>
      </c>
      <c r="AB96" s="34">
        <v>228107</v>
      </c>
      <c r="AE96" s="35">
        <v>11440</v>
      </c>
      <c r="AF96" s="1">
        <v>8872</v>
      </c>
      <c r="AH96" s="36">
        <v>10249</v>
      </c>
      <c r="AI96" s="37">
        <v>11861</v>
      </c>
      <c r="AK96" s="38">
        <v>47799</v>
      </c>
      <c r="AL96" s="39">
        <v>69224</v>
      </c>
      <c r="AN96" s="40">
        <v>17280</v>
      </c>
      <c r="AO96" s="41">
        <v>15278</v>
      </c>
      <c r="AQ96" s="35">
        <v>2890</v>
      </c>
      <c r="AR96" s="42">
        <v>2118</v>
      </c>
      <c r="AT96" s="43">
        <v>12800</v>
      </c>
      <c r="AU96" s="43">
        <v>19600</v>
      </c>
      <c r="AV96" s="43">
        <v>10700</v>
      </c>
      <c r="AW96" s="43">
        <v>19500</v>
      </c>
      <c r="AX96" s="35">
        <v>11440</v>
      </c>
      <c r="AY96" s="35">
        <f t="shared" si="6"/>
        <v>91829</v>
      </c>
      <c r="AZ96" s="35">
        <v>26108</v>
      </c>
      <c r="BA96" s="35">
        <f t="shared" si="7"/>
        <v>129377</v>
      </c>
      <c r="BB96" s="44">
        <f t="shared" si="8"/>
        <v>146432000</v>
      </c>
      <c r="BC96" s="44">
        <f t="shared" si="8"/>
        <v>1799848400</v>
      </c>
      <c r="BD96" s="44">
        <f t="shared" si="8"/>
        <v>279355600</v>
      </c>
      <c r="BE96" s="44">
        <f t="shared" si="9"/>
        <v>2225636000</v>
      </c>
      <c r="BF96" s="35">
        <v>24732</v>
      </c>
      <c r="BG96" s="35">
        <v>67097</v>
      </c>
      <c r="BH96" s="45">
        <v>0</v>
      </c>
      <c r="BI96" s="46">
        <v>2311</v>
      </c>
      <c r="BJ96" s="27">
        <v>441170</v>
      </c>
      <c r="BK96">
        <v>407073</v>
      </c>
      <c r="BO96" s="47">
        <v>35770.529000000002</v>
      </c>
      <c r="BP96" s="31">
        <v>34169.807000000001</v>
      </c>
      <c r="BT96" s="48">
        <v>107575</v>
      </c>
      <c r="BU96">
        <v>103196</v>
      </c>
      <c r="BV96" s="49">
        <v>35475</v>
      </c>
      <c r="BW96" s="50">
        <v>16953</v>
      </c>
      <c r="CA96" s="38">
        <v>28230</v>
      </c>
      <c r="CB96" s="51">
        <v>16030</v>
      </c>
    </row>
    <row r="97" spans="1:80" ht="12">
      <c r="A97" s="27">
        <v>1</v>
      </c>
      <c r="B97" s="27" t="s">
        <v>966</v>
      </c>
      <c r="C97" s="27" t="s">
        <v>965</v>
      </c>
      <c r="D97" s="27" t="s">
        <v>378</v>
      </c>
      <c r="E97" t="s">
        <v>14</v>
      </c>
      <c r="F97">
        <v>4</v>
      </c>
      <c r="G97" t="s">
        <v>15</v>
      </c>
      <c r="H97" s="28">
        <v>176016</v>
      </c>
      <c r="I97" s="28">
        <v>169045</v>
      </c>
      <c r="J97" s="29">
        <v>492</v>
      </c>
      <c r="K97" s="1">
        <v>422</v>
      </c>
      <c r="M97" s="30">
        <v>16374</v>
      </c>
      <c r="N97" s="30">
        <v>10933</v>
      </c>
      <c r="P97" s="31">
        <f t="shared" si="5"/>
        <v>159642</v>
      </c>
      <c r="Q97" s="31">
        <f t="shared" si="5"/>
        <v>158112</v>
      </c>
      <c r="S97" s="31">
        <v>1659</v>
      </c>
      <c r="T97" s="28">
        <v>1324</v>
      </c>
      <c r="X97" s="30">
        <v>671</v>
      </c>
      <c r="Y97" s="32">
        <v>585</v>
      </c>
      <c r="AA97" s="33">
        <v>166473</v>
      </c>
      <c r="AB97" s="34">
        <v>164341</v>
      </c>
      <c r="AE97" s="35">
        <v>14306</v>
      </c>
      <c r="AF97" s="1">
        <v>12121</v>
      </c>
      <c r="AH97" s="36">
        <v>11051</v>
      </c>
      <c r="AI97" s="37">
        <v>13067</v>
      </c>
      <c r="AK97" s="38">
        <v>15138</v>
      </c>
      <c r="AL97" s="39">
        <v>25361</v>
      </c>
      <c r="AN97" s="40">
        <v>8689</v>
      </c>
      <c r="AO97" s="41">
        <v>9192</v>
      </c>
      <c r="AQ97" s="35">
        <v>2868</v>
      </c>
      <c r="AR97" s="42">
        <v>2864</v>
      </c>
      <c r="AT97" s="43">
        <v>19600</v>
      </c>
      <c r="AU97" s="43">
        <v>25500</v>
      </c>
      <c r="AV97" s="43">
        <v>15200</v>
      </c>
      <c r="AW97" s="43">
        <v>28800</v>
      </c>
      <c r="AX97" s="35">
        <v>14306</v>
      </c>
      <c r="AY97" s="35">
        <f t="shared" si="6"/>
        <v>65185</v>
      </c>
      <c r="AZ97" s="35">
        <v>17896</v>
      </c>
      <c r="BA97" s="35">
        <f t="shared" si="7"/>
        <v>97387</v>
      </c>
      <c r="BB97" s="44">
        <f t="shared" si="8"/>
        <v>280397600</v>
      </c>
      <c r="BC97" s="44">
        <f t="shared" si="8"/>
        <v>1662217500</v>
      </c>
      <c r="BD97" s="44">
        <f t="shared" si="8"/>
        <v>272019200</v>
      </c>
      <c r="BE97" s="44">
        <f t="shared" si="9"/>
        <v>2214634300</v>
      </c>
      <c r="BF97" s="35">
        <v>18818</v>
      </c>
      <c r="BG97" s="35">
        <v>46367</v>
      </c>
      <c r="BH97" s="45">
        <v>80</v>
      </c>
      <c r="BI97" s="46">
        <v>1560</v>
      </c>
      <c r="BJ97" s="27">
        <v>510415</v>
      </c>
      <c r="BK97">
        <v>473952</v>
      </c>
      <c r="BO97" s="47">
        <v>16638.659</v>
      </c>
      <c r="BP97" s="31">
        <v>15279.893000000002</v>
      </c>
      <c r="BT97" s="48">
        <v>73515</v>
      </c>
      <c r="BU97">
        <v>71115</v>
      </c>
      <c r="BV97" s="49">
        <v>29636</v>
      </c>
      <c r="BW97" s="50">
        <v>17749</v>
      </c>
      <c r="CA97" s="38">
        <v>41302</v>
      </c>
      <c r="CB97" s="51">
        <v>29330</v>
      </c>
    </row>
    <row r="98" spans="1:80" ht="12">
      <c r="A98" s="27">
        <v>1</v>
      </c>
      <c r="B98" s="27" t="s">
        <v>550</v>
      </c>
      <c r="C98" s="27" t="s">
        <v>549</v>
      </c>
      <c r="D98" s="27" t="s">
        <v>551</v>
      </c>
      <c r="E98" t="s">
        <v>4</v>
      </c>
      <c r="F98">
        <v>3</v>
      </c>
      <c r="G98" t="s">
        <v>5</v>
      </c>
      <c r="H98" s="28">
        <v>428234</v>
      </c>
      <c r="I98" s="28">
        <v>380613</v>
      </c>
      <c r="J98" s="29">
        <v>1458</v>
      </c>
      <c r="K98" s="1">
        <v>1062</v>
      </c>
      <c r="M98" s="30">
        <v>63224</v>
      </c>
      <c r="N98" s="30">
        <v>31311</v>
      </c>
      <c r="P98" s="31">
        <f t="shared" si="5"/>
        <v>365010</v>
      </c>
      <c r="Q98" s="31">
        <f t="shared" si="5"/>
        <v>349302</v>
      </c>
      <c r="S98" s="31">
        <v>3114</v>
      </c>
      <c r="T98" s="28">
        <v>2311</v>
      </c>
      <c r="X98" s="30">
        <v>1354</v>
      </c>
      <c r="Y98" s="32">
        <v>943</v>
      </c>
      <c r="AA98" s="33">
        <v>359592</v>
      </c>
      <c r="AB98" s="34">
        <v>349530</v>
      </c>
      <c r="AE98" s="35">
        <v>27106</v>
      </c>
      <c r="AF98" s="1">
        <v>19281</v>
      </c>
      <c r="AH98" s="36">
        <v>22645</v>
      </c>
      <c r="AI98" s="37">
        <v>24585</v>
      </c>
      <c r="AK98" s="38">
        <v>53063</v>
      </c>
      <c r="AL98" s="39">
        <v>66719</v>
      </c>
      <c r="AN98" s="40">
        <v>23952</v>
      </c>
      <c r="AO98" s="41">
        <v>22031</v>
      </c>
      <c r="AQ98" s="35">
        <v>12658</v>
      </c>
      <c r="AR98" s="42">
        <v>11819</v>
      </c>
      <c r="AT98" s="43">
        <v>18100</v>
      </c>
      <c r="AU98" s="43">
        <v>23400</v>
      </c>
      <c r="AV98" s="43">
        <v>12500</v>
      </c>
      <c r="AW98" s="43">
        <v>25000</v>
      </c>
      <c r="AX98" s="35">
        <v>27106</v>
      </c>
      <c r="AY98" s="35">
        <f t="shared" si="6"/>
        <v>170809</v>
      </c>
      <c r="AZ98" s="35">
        <v>31534</v>
      </c>
      <c r="BA98" s="35">
        <f t="shared" si="7"/>
        <v>229449</v>
      </c>
      <c r="BB98" s="44">
        <f t="shared" si="8"/>
        <v>490618600</v>
      </c>
      <c r="BC98" s="44">
        <f t="shared" si="8"/>
        <v>3996930600</v>
      </c>
      <c r="BD98" s="44">
        <f t="shared" si="8"/>
        <v>394175000</v>
      </c>
      <c r="BE98" s="44">
        <f t="shared" si="9"/>
        <v>4881724200</v>
      </c>
      <c r="BF98" s="35">
        <v>42980</v>
      </c>
      <c r="BG98" s="35">
        <v>127829</v>
      </c>
      <c r="BH98" s="45">
        <v>90</v>
      </c>
      <c r="BI98" s="46">
        <v>3290</v>
      </c>
      <c r="BJ98" s="27">
        <v>500753</v>
      </c>
      <c r="BK98">
        <v>475647</v>
      </c>
      <c r="BO98" s="47">
        <v>54926.11</v>
      </c>
      <c r="BP98" s="31">
        <v>45995.64</v>
      </c>
      <c r="BT98" s="48">
        <v>182747</v>
      </c>
      <c r="BU98">
        <v>162090</v>
      </c>
      <c r="BV98" s="49">
        <v>99419</v>
      </c>
      <c r="BW98" s="50">
        <v>47511</v>
      </c>
      <c r="CA98" s="38">
        <v>105295</v>
      </c>
      <c r="CB98" s="51">
        <v>65172</v>
      </c>
    </row>
    <row r="99" spans="1:80" ht="12">
      <c r="A99" s="27">
        <v>1</v>
      </c>
      <c r="B99" s="27" t="s">
        <v>970</v>
      </c>
      <c r="C99" s="27" t="s">
        <v>969</v>
      </c>
      <c r="D99" s="27" t="s">
        <v>291</v>
      </c>
      <c r="E99" t="s">
        <v>14</v>
      </c>
      <c r="F99">
        <v>4</v>
      </c>
      <c r="G99" t="s">
        <v>15</v>
      </c>
      <c r="H99" s="28">
        <v>202566</v>
      </c>
      <c r="I99" s="28">
        <v>188561</v>
      </c>
      <c r="J99" s="29">
        <v>212</v>
      </c>
      <c r="K99" s="1">
        <v>183</v>
      </c>
      <c r="M99" s="30">
        <v>11775</v>
      </c>
      <c r="N99" s="30">
        <v>7248</v>
      </c>
      <c r="P99" s="31">
        <f t="shared" si="5"/>
        <v>190791</v>
      </c>
      <c r="Q99" s="31">
        <f t="shared" si="5"/>
        <v>181313</v>
      </c>
      <c r="S99" s="31">
        <v>2344</v>
      </c>
      <c r="T99" s="28">
        <v>1812</v>
      </c>
      <c r="X99" s="30">
        <v>312</v>
      </c>
      <c r="Y99" s="32">
        <v>252</v>
      </c>
      <c r="AA99" s="33">
        <v>197076</v>
      </c>
      <c r="AB99" s="34">
        <v>185955</v>
      </c>
      <c r="AE99" s="35">
        <v>15426</v>
      </c>
      <c r="AF99" s="1">
        <v>12939</v>
      </c>
      <c r="AH99" s="36">
        <v>13265</v>
      </c>
      <c r="AI99" s="37">
        <v>15241</v>
      </c>
      <c r="AK99" s="38">
        <v>18296</v>
      </c>
      <c r="AL99" s="39">
        <v>29833</v>
      </c>
      <c r="AN99" s="40">
        <v>9379</v>
      </c>
      <c r="AO99" s="41">
        <v>9422</v>
      </c>
      <c r="AQ99" s="35">
        <v>5085</v>
      </c>
      <c r="AR99" s="42">
        <v>5627</v>
      </c>
      <c r="AT99" s="43">
        <v>18300</v>
      </c>
      <c r="AU99" s="43">
        <v>24400</v>
      </c>
      <c r="AV99" s="43">
        <v>14200</v>
      </c>
      <c r="AW99" s="43">
        <v>26800</v>
      </c>
      <c r="AX99" s="35">
        <v>15426</v>
      </c>
      <c r="AY99" s="35">
        <f t="shared" si="6"/>
        <v>78713</v>
      </c>
      <c r="AZ99" s="35">
        <v>25366</v>
      </c>
      <c r="BA99" s="35">
        <f t="shared" si="7"/>
        <v>119505</v>
      </c>
      <c r="BB99" s="44">
        <f t="shared" si="8"/>
        <v>282295800</v>
      </c>
      <c r="BC99" s="44">
        <f t="shared" si="8"/>
        <v>1920597200</v>
      </c>
      <c r="BD99" s="44">
        <f t="shared" si="8"/>
        <v>360197200</v>
      </c>
      <c r="BE99" s="44">
        <f t="shared" si="9"/>
        <v>2563090200</v>
      </c>
      <c r="BF99" s="35">
        <v>23117</v>
      </c>
      <c r="BG99" s="35">
        <v>55596</v>
      </c>
      <c r="BH99" s="45">
        <v>80</v>
      </c>
      <c r="BI99" s="46">
        <v>2214</v>
      </c>
      <c r="BJ99" s="27">
        <v>443044</v>
      </c>
      <c r="BK99">
        <v>393895</v>
      </c>
      <c r="BO99" s="47">
        <v>17837.135999999999</v>
      </c>
      <c r="BP99" s="31">
        <v>15159.722000000002</v>
      </c>
      <c r="BT99" s="48">
        <v>88227</v>
      </c>
      <c r="BU99">
        <v>79985</v>
      </c>
      <c r="BV99" s="49">
        <v>30249</v>
      </c>
      <c r="BW99" s="50">
        <v>14819</v>
      </c>
      <c r="CA99" s="38">
        <v>37884</v>
      </c>
      <c r="CB99" s="51">
        <v>23139</v>
      </c>
    </row>
    <row r="100" spans="1:80" ht="12">
      <c r="A100" s="27">
        <v>1</v>
      </c>
      <c r="B100" s="27" t="s">
        <v>732</v>
      </c>
      <c r="C100" s="27" t="s">
        <v>731</v>
      </c>
      <c r="D100" s="27" t="s">
        <v>733</v>
      </c>
      <c r="E100" t="s">
        <v>14</v>
      </c>
      <c r="F100">
        <v>4</v>
      </c>
      <c r="G100" t="s">
        <v>15</v>
      </c>
      <c r="H100" s="28">
        <v>262767</v>
      </c>
      <c r="I100" s="28">
        <v>245642</v>
      </c>
      <c r="J100" s="29">
        <v>344</v>
      </c>
      <c r="K100" s="1">
        <v>215</v>
      </c>
      <c r="M100" s="30">
        <v>17320</v>
      </c>
      <c r="N100" s="30">
        <v>9316</v>
      </c>
      <c r="P100" s="31">
        <f t="shared" si="5"/>
        <v>245447</v>
      </c>
      <c r="Q100" s="31">
        <f t="shared" si="5"/>
        <v>236326</v>
      </c>
      <c r="S100" s="31">
        <v>1886</v>
      </c>
      <c r="T100" s="28">
        <v>1285</v>
      </c>
      <c r="X100" s="30">
        <v>439</v>
      </c>
      <c r="Y100" s="32">
        <v>365</v>
      </c>
      <c r="AA100" s="33">
        <v>249574</v>
      </c>
      <c r="AB100" s="34">
        <v>239845</v>
      </c>
      <c r="AE100" s="35">
        <v>17147</v>
      </c>
      <c r="AF100" s="1">
        <v>14310</v>
      </c>
      <c r="AH100" s="36">
        <v>15746</v>
      </c>
      <c r="AI100" s="37">
        <v>19417</v>
      </c>
      <c r="AK100" s="38">
        <v>23870</v>
      </c>
      <c r="AL100" s="39">
        <v>40756</v>
      </c>
      <c r="AN100" s="40">
        <v>13305</v>
      </c>
      <c r="AO100" s="41">
        <v>13488</v>
      </c>
      <c r="AQ100" s="35">
        <v>8753</v>
      </c>
      <c r="AR100" s="42">
        <v>9110</v>
      </c>
      <c r="AT100" s="43">
        <v>18000</v>
      </c>
      <c r="AU100" s="43">
        <v>24300</v>
      </c>
      <c r="AV100" s="43">
        <v>12900</v>
      </c>
      <c r="AW100" s="43">
        <v>25800</v>
      </c>
      <c r="AX100" s="35">
        <v>17147</v>
      </c>
      <c r="AY100" s="35">
        <f t="shared" si="6"/>
        <v>113942</v>
      </c>
      <c r="AZ100" s="35">
        <v>27390</v>
      </c>
      <c r="BA100" s="35">
        <f t="shared" si="7"/>
        <v>158479</v>
      </c>
      <c r="BB100" s="44">
        <f t="shared" si="8"/>
        <v>308646000</v>
      </c>
      <c r="BC100" s="44">
        <f t="shared" si="8"/>
        <v>2768790600</v>
      </c>
      <c r="BD100" s="44">
        <f t="shared" si="8"/>
        <v>353331000</v>
      </c>
      <c r="BE100" s="44">
        <f t="shared" si="9"/>
        <v>3430767600</v>
      </c>
      <c r="BF100" s="35">
        <v>31453</v>
      </c>
      <c r="BG100" s="35">
        <v>82489</v>
      </c>
      <c r="BH100" s="45">
        <v>60</v>
      </c>
      <c r="BI100" s="46">
        <v>2011</v>
      </c>
      <c r="BJ100" s="27">
        <v>370623</v>
      </c>
      <c r="BK100">
        <v>330018</v>
      </c>
      <c r="BO100" s="47">
        <v>20276.377</v>
      </c>
      <c r="BP100" s="31">
        <v>16934.763999999999</v>
      </c>
      <c r="BT100" s="48">
        <v>107538</v>
      </c>
      <c r="BU100">
        <v>99038</v>
      </c>
      <c r="BV100" s="49">
        <v>32932</v>
      </c>
      <c r="BW100" s="50">
        <v>13210</v>
      </c>
      <c r="CA100" s="38">
        <v>49317</v>
      </c>
      <c r="CB100" s="51">
        <v>31334</v>
      </c>
    </row>
    <row r="101" spans="1:80" ht="12">
      <c r="A101" s="27">
        <v>1</v>
      </c>
      <c r="B101" s="27" t="s">
        <v>589</v>
      </c>
      <c r="C101" s="27" t="s">
        <v>588</v>
      </c>
      <c r="D101" s="27" t="s">
        <v>590</v>
      </c>
      <c r="E101" s="1" t="s">
        <v>18</v>
      </c>
      <c r="F101" s="1">
        <v>6</v>
      </c>
      <c r="G101" s="1" t="s">
        <v>19</v>
      </c>
      <c r="H101" s="28">
        <v>532273</v>
      </c>
      <c r="I101" s="28">
        <v>499150</v>
      </c>
      <c r="J101" s="29">
        <v>580</v>
      </c>
      <c r="K101" s="1">
        <v>426</v>
      </c>
      <c r="M101" s="30">
        <v>23757</v>
      </c>
      <c r="N101" s="30">
        <v>17189</v>
      </c>
      <c r="P101" s="31">
        <f t="shared" si="5"/>
        <v>508516</v>
      </c>
      <c r="Q101" s="31">
        <f t="shared" si="5"/>
        <v>481961</v>
      </c>
      <c r="S101" s="31">
        <v>5510</v>
      </c>
      <c r="T101" s="28">
        <v>4486</v>
      </c>
      <c r="X101" s="30">
        <v>1077</v>
      </c>
      <c r="Y101" s="32">
        <v>1490</v>
      </c>
      <c r="AA101" s="33">
        <v>522848</v>
      </c>
      <c r="AB101" s="34">
        <v>494155</v>
      </c>
      <c r="AE101" s="35">
        <v>53013</v>
      </c>
      <c r="AF101" s="1">
        <v>43808</v>
      </c>
      <c r="AH101" s="36">
        <v>33634</v>
      </c>
      <c r="AI101" s="37">
        <v>37482</v>
      </c>
      <c r="AK101" s="38">
        <v>55737</v>
      </c>
      <c r="AL101" s="39">
        <v>98223</v>
      </c>
      <c r="AN101" s="40">
        <v>29228</v>
      </c>
      <c r="AO101" s="41">
        <v>29770</v>
      </c>
      <c r="AQ101" s="35">
        <v>3728</v>
      </c>
      <c r="AR101" s="42">
        <v>4006</v>
      </c>
      <c r="AT101" s="43">
        <v>14300</v>
      </c>
      <c r="AU101" s="43">
        <v>19400</v>
      </c>
      <c r="AV101" s="43">
        <v>13200</v>
      </c>
      <c r="AW101" s="43">
        <v>21800</v>
      </c>
      <c r="AX101" s="35">
        <v>53013</v>
      </c>
      <c r="AY101" s="35">
        <f t="shared" si="6"/>
        <v>182973</v>
      </c>
      <c r="AZ101" s="35">
        <v>73605</v>
      </c>
      <c r="BA101" s="35">
        <f t="shared" si="7"/>
        <v>309591</v>
      </c>
      <c r="BB101" s="44">
        <f t="shared" si="8"/>
        <v>758085900</v>
      </c>
      <c r="BC101" s="44">
        <f t="shared" si="8"/>
        <v>3549676200</v>
      </c>
      <c r="BD101" s="44">
        <f t="shared" si="8"/>
        <v>971586000</v>
      </c>
      <c r="BE101" s="44">
        <f t="shared" si="9"/>
        <v>5279348100</v>
      </c>
      <c r="BF101" s="35">
        <v>59778</v>
      </c>
      <c r="BG101" s="35">
        <v>123195</v>
      </c>
      <c r="BH101" s="45">
        <v>160</v>
      </c>
      <c r="BI101" s="46">
        <v>5663</v>
      </c>
      <c r="BJ101" s="27">
        <v>320351</v>
      </c>
      <c r="BK101">
        <v>317336</v>
      </c>
      <c r="BO101" s="47">
        <v>52886.377999999997</v>
      </c>
      <c r="BP101" s="31">
        <v>52740.767999999996</v>
      </c>
      <c r="BT101" s="48">
        <v>230389</v>
      </c>
      <c r="BU101">
        <v>214814</v>
      </c>
      <c r="BV101" s="49">
        <v>88634</v>
      </c>
      <c r="BW101" s="50">
        <v>60630</v>
      </c>
      <c r="CA101" s="38">
        <v>88028</v>
      </c>
      <c r="CB101" s="39">
        <v>49791</v>
      </c>
    </row>
    <row r="102" spans="1:80" ht="12">
      <c r="A102" s="27">
        <v>1</v>
      </c>
      <c r="B102" s="27" t="s">
        <v>592</v>
      </c>
      <c r="C102" s="27" t="s">
        <v>591</v>
      </c>
      <c r="D102" s="27" t="s">
        <v>102</v>
      </c>
      <c r="E102" s="1" t="s">
        <v>18</v>
      </c>
      <c r="F102" s="1">
        <v>6</v>
      </c>
      <c r="G102" s="1" t="s">
        <v>19</v>
      </c>
      <c r="H102" s="28">
        <v>2203</v>
      </c>
      <c r="I102" s="28">
        <v>2136</v>
      </c>
      <c r="J102" s="29">
        <v>2</v>
      </c>
      <c r="K102" s="1">
        <v>3</v>
      </c>
      <c r="M102" s="30">
        <v>136</v>
      </c>
      <c r="N102" s="30">
        <v>71</v>
      </c>
      <c r="P102" s="31">
        <f t="shared" si="5"/>
        <v>2067</v>
      </c>
      <c r="Q102" s="31">
        <f t="shared" si="5"/>
        <v>2065</v>
      </c>
      <c r="S102" s="31">
        <v>33</v>
      </c>
      <c r="T102" s="28">
        <v>12</v>
      </c>
      <c r="X102" s="30">
        <v>2</v>
      </c>
      <c r="Y102" s="32">
        <v>0</v>
      </c>
      <c r="AA102" s="33">
        <v>2177</v>
      </c>
      <c r="AB102" s="34">
        <v>2144</v>
      </c>
      <c r="AE102" s="35">
        <v>433</v>
      </c>
      <c r="AF102" s="1">
        <v>447</v>
      </c>
      <c r="AH102" s="36">
        <v>244</v>
      </c>
      <c r="AI102" s="37">
        <v>339</v>
      </c>
      <c r="AK102" s="38">
        <v>156</v>
      </c>
      <c r="AL102" s="39">
        <v>298</v>
      </c>
      <c r="AN102" s="40">
        <v>173</v>
      </c>
      <c r="AO102" s="41">
        <v>236</v>
      </c>
      <c r="AQ102" s="35">
        <v>13</v>
      </c>
      <c r="AR102" s="42">
        <v>10</v>
      </c>
      <c r="AT102" s="43">
        <v>14300</v>
      </c>
      <c r="AU102" s="43">
        <v>19400</v>
      </c>
      <c r="AV102" s="43">
        <v>13200</v>
      </c>
      <c r="AW102" s="43">
        <v>21800</v>
      </c>
      <c r="AX102" s="35">
        <v>433</v>
      </c>
      <c r="AY102" s="35">
        <f t="shared" si="6"/>
        <v>873</v>
      </c>
      <c r="AZ102" s="35">
        <v>209</v>
      </c>
      <c r="BA102" s="35">
        <f t="shared" si="7"/>
        <v>1515</v>
      </c>
      <c r="BB102" s="44">
        <f t="shared" si="8"/>
        <v>6191900</v>
      </c>
      <c r="BC102" s="44">
        <f t="shared" si="8"/>
        <v>16936200</v>
      </c>
      <c r="BD102" s="44">
        <f t="shared" si="8"/>
        <v>2758800</v>
      </c>
      <c r="BE102" s="44">
        <f t="shared" si="9"/>
        <v>25886900</v>
      </c>
      <c r="BF102" s="35">
        <v>220</v>
      </c>
      <c r="BG102" s="35">
        <v>653</v>
      </c>
      <c r="BH102" s="45">
        <v>0</v>
      </c>
      <c r="BI102" s="46">
        <v>0</v>
      </c>
      <c r="BJ102" s="27">
        <v>326032</v>
      </c>
      <c r="BK102">
        <v>307889</v>
      </c>
      <c r="BO102" s="47">
        <v>300.36700000000002</v>
      </c>
      <c r="BP102" s="31">
        <v>283.08699999999999</v>
      </c>
      <c r="BT102" s="48">
        <v>989</v>
      </c>
      <c r="BU102">
        <v>881</v>
      </c>
      <c r="BV102" s="49">
        <v>639</v>
      </c>
      <c r="BW102" s="50">
        <v>640</v>
      </c>
      <c r="CA102" s="38">
        <v>468</v>
      </c>
      <c r="CB102" s="51">
        <v>308</v>
      </c>
    </row>
    <row r="103" spans="1:80" ht="12">
      <c r="A103" s="27">
        <v>1</v>
      </c>
      <c r="B103" s="27" t="s">
        <v>633</v>
      </c>
      <c r="C103" s="27" t="s">
        <v>632</v>
      </c>
      <c r="D103" s="27" t="s">
        <v>634</v>
      </c>
      <c r="E103" t="s">
        <v>16</v>
      </c>
      <c r="F103">
        <v>5</v>
      </c>
      <c r="G103" t="s">
        <v>17</v>
      </c>
      <c r="H103" s="28">
        <v>256384</v>
      </c>
      <c r="I103" s="28">
        <v>240714</v>
      </c>
      <c r="J103" s="29">
        <v>323</v>
      </c>
      <c r="K103" s="1">
        <v>239</v>
      </c>
      <c r="M103" s="30">
        <v>18222</v>
      </c>
      <c r="N103" s="30">
        <v>10415</v>
      </c>
      <c r="P103" s="31">
        <f t="shared" si="5"/>
        <v>238162</v>
      </c>
      <c r="Q103" s="31">
        <f t="shared" si="5"/>
        <v>230299</v>
      </c>
      <c r="S103" s="31">
        <v>1979</v>
      </c>
      <c r="T103" s="28">
        <v>1592</v>
      </c>
      <c r="X103" s="30">
        <v>374</v>
      </c>
      <c r="Y103" s="32">
        <v>258</v>
      </c>
      <c r="AA103" s="33">
        <v>246509</v>
      </c>
      <c r="AB103" s="34">
        <v>236767</v>
      </c>
      <c r="AE103" s="35">
        <v>13116</v>
      </c>
      <c r="AF103" s="1">
        <v>9910</v>
      </c>
      <c r="AH103" s="36">
        <v>12870</v>
      </c>
      <c r="AI103" s="37">
        <v>14149</v>
      </c>
      <c r="AK103" s="38">
        <v>30903</v>
      </c>
      <c r="AL103" s="39">
        <v>49318</v>
      </c>
      <c r="AN103" s="40">
        <v>14574</v>
      </c>
      <c r="AO103" s="41">
        <v>15066</v>
      </c>
      <c r="AQ103" s="35">
        <v>2342</v>
      </c>
      <c r="AR103" s="42">
        <v>3030</v>
      </c>
      <c r="AT103" s="43">
        <v>15400</v>
      </c>
      <c r="AU103" s="43">
        <v>20500</v>
      </c>
      <c r="AV103" s="43">
        <v>11400</v>
      </c>
      <c r="AW103" s="43">
        <v>21600</v>
      </c>
      <c r="AX103" s="35">
        <v>13116</v>
      </c>
      <c r="AY103" s="35">
        <f t="shared" si="6"/>
        <v>97590</v>
      </c>
      <c r="AZ103" s="35">
        <v>27019</v>
      </c>
      <c r="BA103" s="35">
        <f t="shared" si="7"/>
        <v>137725</v>
      </c>
      <c r="BB103" s="44">
        <f t="shared" si="8"/>
        <v>201986400</v>
      </c>
      <c r="BC103" s="44">
        <f t="shared" si="8"/>
        <v>2000595000</v>
      </c>
      <c r="BD103" s="44">
        <f t="shared" si="8"/>
        <v>308016600</v>
      </c>
      <c r="BE103" s="44">
        <f t="shared" si="9"/>
        <v>2510598000</v>
      </c>
      <c r="BF103" s="35">
        <v>28356</v>
      </c>
      <c r="BG103" s="35">
        <v>69234</v>
      </c>
      <c r="BH103" s="45">
        <v>0</v>
      </c>
      <c r="BI103" s="46">
        <v>2236</v>
      </c>
      <c r="BJ103" s="27">
        <v>554876</v>
      </c>
      <c r="BK103">
        <v>509657</v>
      </c>
      <c r="BO103" s="47">
        <v>32040.923000000006</v>
      </c>
      <c r="BP103" s="31">
        <v>31225.526000000005</v>
      </c>
      <c r="BT103" s="48">
        <v>109307</v>
      </c>
      <c r="BU103">
        <v>102540</v>
      </c>
      <c r="BV103" s="49">
        <v>52669</v>
      </c>
      <c r="BW103" s="50">
        <v>28439</v>
      </c>
      <c r="CA103" s="38">
        <v>39811</v>
      </c>
      <c r="CB103" s="51">
        <v>21731</v>
      </c>
    </row>
    <row r="104" spans="1:80" ht="12">
      <c r="A104" s="27">
        <v>1</v>
      </c>
      <c r="B104" s="27" t="s">
        <v>640</v>
      </c>
      <c r="C104" s="27" t="s">
        <v>639</v>
      </c>
      <c r="D104" s="27" t="s">
        <v>283</v>
      </c>
      <c r="E104" t="s">
        <v>18</v>
      </c>
      <c r="F104">
        <v>6</v>
      </c>
      <c r="G104" t="s">
        <v>19</v>
      </c>
      <c r="H104" s="28">
        <v>130959</v>
      </c>
      <c r="I104" s="28">
        <v>129706</v>
      </c>
      <c r="J104" s="29">
        <v>146</v>
      </c>
      <c r="K104" s="1">
        <v>133</v>
      </c>
      <c r="M104" s="30">
        <v>7089</v>
      </c>
      <c r="N104" s="30">
        <v>5006</v>
      </c>
      <c r="P104" s="31">
        <f t="shared" si="5"/>
        <v>123870</v>
      </c>
      <c r="Q104" s="31">
        <f t="shared" si="5"/>
        <v>124700</v>
      </c>
      <c r="S104" s="31">
        <v>1881</v>
      </c>
      <c r="T104" s="28">
        <v>1830</v>
      </c>
      <c r="X104" s="30">
        <v>164</v>
      </c>
      <c r="Y104" s="32">
        <v>144</v>
      </c>
      <c r="AA104" s="33">
        <v>127699</v>
      </c>
      <c r="AB104" s="34">
        <v>128105</v>
      </c>
      <c r="AE104" s="35">
        <v>10747</v>
      </c>
      <c r="AF104" s="1">
        <v>9790</v>
      </c>
      <c r="AH104" s="36">
        <v>6693</v>
      </c>
      <c r="AI104" s="37">
        <v>8266</v>
      </c>
      <c r="AK104" s="38">
        <v>15752</v>
      </c>
      <c r="AL104" s="39">
        <v>25929</v>
      </c>
      <c r="AN104" s="40">
        <v>7078</v>
      </c>
      <c r="AO104" s="41">
        <v>6938</v>
      </c>
      <c r="AQ104" s="35">
        <v>1133</v>
      </c>
      <c r="AR104" s="42">
        <v>1125</v>
      </c>
      <c r="AT104" s="43">
        <v>13400</v>
      </c>
      <c r="AU104" s="43">
        <v>18400</v>
      </c>
      <c r="AV104" s="43">
        <v>12200</v>
      </c>
      <c r="AW104" s="43">
        <v>20400</v>
      </c>
      <c r="AX104" s="35">
        <v>10747</v>
      </c>
      <c r="AY104" s="35">
        <f t="shared" si="6"/>
        <v>44319</v>
      </c>
      <c r="AZ104" s="35">
        <v>18416</v>
      </c>
      <c r="BA104" s="35">
        <f t="shared" si="7"/>
        <v>73482</v>
      </c>
      <c r="BB104" s="44">
        <f t="shared" si="8"/>
        <v>144009800</v>
      </c>
      <c r="BC104" s="44">
        <f t="shared" si="8"/>
        <v>815469600</v>
      </c>
      <c r="BD104" s="44">
        <f t="shared" si="8"/>
        <v>224675200</v>
      </c>
      <c r="BE104" s="44">
        <f t="shared" si="9"/>
        <v>1184154600</v>
      </c>
      <c r="BF104" s="35">
        <v>14782</v>
      </c>
      <c r="BG104" s="35">
        <v>29537</v>
      </c>
      <c r="BH104" s="45">
        <v>50</v>
      </c>
      <c r="BI104" s="46">
        <v>1672</v>
      </c>
      <c r="BJ104" s="27">
        <v>517083</v>
      </c>
      <c r="BK104">
        <v>482863</v>
      </c>
      <c r="BO104" s="47">
        <v>15033.949000000001</v>
      </c>
      <c r="BP104" s="31">
        <v>14525.462000000001</v>
      </c>
      <c r="BT104" s="48">
        <v>59010</v>
      </c>
      <c r="BU104">
        <v>57420</v>
      </c>
      <c r="BV104" s="49">
        <v>28584</v>
      </c>
      <c r="BW104" s="50">
        <v>18368</v>
      </c>
      <c r="CA104" s="38">
        <v>17499</v>
      </c>
      <c r="CB104" s="51">
        <v>10701</v>
      </c>
    </row>
    <row r="105" spans="1:80" ht="12">
      <c r="A105" s="27">
        <v>1</v>
      </c>
      <c r="B105" s="27" t="s">
        <v>646</v>
      </c>
      <c r="C105" s="27" t="s">
        <v>645</v>
      </c>
      <c r="D105" s="27" t="s">
        <v>647</v>
      </c>
      <c r="E105" t="s">
        <v>16</v>
      </c>
      <c r="F105">
        <v>5</v>
      </c>
      <c r="G105" t="s">
        <v>17</v>
      </c>
      <c r="H105" s="28">
        <v>183491</v>
      </c>
      <c r="I105" s="28">
        <v>163440</v>
      </c>
      <c r="J105" s="29">
        <v>541</v>
      </c>
      <c r="K105" s="1">
        <v>457</v>
      </c>
      <c r="M105" s="30">
        <v>27433</v>
      </c>
      <c r="N105" s="30">
        <v>13148</v>
      </c>
      <c r="P105" s="31">
        <f t="shared" si="5"/>
        <v>156058</v>
      </c>
      <c r="Q105" s="31">
        <f t="shared" si="5"/>
        <v>150292</v>
      </c>
      <c r="S105" s="31">
        <v>2312</v>
      </c>
      <c r="T105" s="28">
        <v>2163</v>
      </c>
      <c r="X105" s="30">
        <v>496</v>
      </c>
      <c r="Y105" s="32">
        <v>332</v>
      </c>
      <c r="AA105" s="33">
        <v>168797</v>
      </c>
      <c r="AB105" s="34">
        <v>158012</v>
      </c>
      <c r="AE105" s="35">
        <v>13966</v>
      </c>
      <c r="AF105" s="1">
        <v>11271</v>
      </c>
      <c r="AH105" s="36">
        <v>10589</v>
      </c>
      <c r="AI105" s="37">
        <v>11243</v>
      </c>
      <c r="AK105" s="38">
        <v>21865</v>
      </c>
      <c r="AL105" s="39">
        <v>26956</v>
      </c>
      <c r="AN105" s="40">
        <v>10101</v>
      </c>
      <c r="AO105" s="41">
        <v>8396</v>
      </c>
      <c r="AQ105" s="35">
        <v>7813</v>
      </c>
      <c r="AR105" s="42">
        <v>6660</v>
      </c>
      <c r="AT105" s="43">
        <v>13900</v>
      </c>
      <c r="AU105" s="43">
        <v>21400</v>
      </c>
      <c r="AV105" s="43">
        <v>12700</v>
      </c>
      <c r="AW105" s="43">
        <v>22700</v>
      </c>
      <c r="AX105" s="35">
        <v>13966</v>
      </c>
      <c r="AY105" s="35">
        <f t="shared" si="6"/>
        <v>69438</v>
      </c>
      <c r="AZ105" s="35">
        <v>16837</v>
      </c>
      <c r="BA105" s="35">
        <f t="shared" si="7"/>
        <v>100241</v>
      </c>
      <c r="BB105" s="44">
        <f t="shared" si="8"/>
        <v>194127400</v>
      </c>
      <c r="BC105" s="44">
        <f t="shared" si="8"/>
        <v>1485973200</v>
      </c>
      <c r="BD105" s="44">
        <f t="shared" si="8"/>
        <v>213829900</v>
      </c>
      <c r="BE105" s="44">
        <f t="shared" si="9"/>
        <v>1893930500</v>
      </c>
      <c r="BF105" s="35">
        <v>18289</v>
      </c>
      <c r="BG105" s="35">
        <v>51149</v>
      </c>
      <c r="BH105" s="45">
        <v>80</v>
      </c>
      <c r="BI105" s="46">
        <v>1908</v>
      </c>
      <c r="BJ105" s="27">
        <v>388362</v>
      </c>
      <c r="BK105">
        <v>386689</v>
      </c>
      <c r="BO105" s="47">
        <v>21331.515000000003</v>
      </c>
      <c r="BP105" s="31">
        <v>17261.292999999998</v>
      </c>
      <c r="BT105" s="48">
        <v>82374</v>
      </c>
      <c r="BU105">
        <v>72212</v>
      </c>
      <c r="BV105" s="49">
        <v>54015</v>
      </c>
      <c r="BW105" s="50">
        <v>26559</v>
      </c>
      <c r="CA105" s="38">
        <v>35216</v>
      </c>
      <c r="CB105" s="51">
        <v>18906</v>
      </c>
    </row>
    <row r="106" spans="1:80" ht="12">
      <c r="A106" s="27">
        <v>1</v>
      </c>
      <c r="B106" s="27" t="s">
        <v>655</v>
      </c>
      <c r="C106" s="27" t="s">
        <v>654</v>
      </c>
      <c r="D106" s="27" t="s">
        <v>656</v>
      </c>
      <c r="E106" t="s">
        <v>16</v>
      </c>
      <c r="F106">
        <v>5</v>
      </c>
      <c r="G106" t="s">
        <v>17</v>
      </c>
      <c r="H106" s="28">
        <v>147645</v>
      </c>
      <c r="I106" s="28">
        <v>138282</v>
      </c>
      <c r="J106" s="29">
        <v>225</v>
      </c>
      <c r="K106" s="1">
        <v>182</v>
      </c>
      <c r="M106" s="30">
        <v>12090</v>
      </c>
      <c r="N106" s="30">
        <v>7163</v>
      </c>
      <c r="P106" s="31">
        <f t="shared" si="5"/>
        <v>135555</v>
      </c>
      <c r="Q106" s="31">
        <f t="shared" si="5"/>
        <v>131119</v>
      </c>
      <c r="S106" s="31">
        <v>1752</v>
      </c>
      <c r="T106" s="28">
        <v>1340</v>
      </c>
      <c r="X106" s="30">
        <v>272</v>
      </c>
      <c r="Y106" s="32">
        <v>203</v>
      </c>
      <c r="AA106" s="33">
        <v>141523</v>
      </c>
      <c r="AB106" s="34">
        <v>135799</v>
      </c>
      <c r="AE106" s="35">
        <v>10888</v>
      </c>
      <c r="AF106" s="1">
        <v>8801</v>
      </c>
      <c r="AH106" s="36">
        <v>9090</v>
      </c>
      <c r="AI106" s="37">
        <v>10570</v>
      </c>
      <c r="AK106" s="38">
        <v>15497</v>
      </c>
      <c r="AL106" s="39">
        <v>24363</v>
      </c>
      <c r="AN106" s="40">
        <v>7159</v>
      </c>
      <c r="AO106" s="41">
        <v>7070</v>
      </c>
      <c r="AQ106" s="35">
        <v>4653</v>
      </c>
      <c r="AR106" s="42">
        <v>4928</v>
      </c>
      <c r="AT106" s="43">
        <v>16800</v>
      </c>
      <c r="AU106" s="43">
        <v>22600</v>
      </c>
      <c r="AV106" s="43">
        <v>15100</v>
      </c>
      <c r="AW106" s="43">
        <v>25600</v>
      </c>
      <c r="AX106" s="35">
        <v>10888</v>
      </c>
      <c r="AY106" s="35">
        <f t="shared" si="6"/>
        <v>58255</v>
      </c>
      <c r="AZ106" s="35">
        <v>17178</v>
      </c>
      <c r="BA106" s="35">
        <f t="shared" si="7"/>
        <v>86321</v>
      </c>
      <c r="BB106" s="44">
        <f t="shared" si="8"/>
        <v>182918400</v>
      </c>
      <c r="BC106" s="44">
        <f t="shared" si="8"/>
        <v>1316563000</v>
      </c>
      <c r="BD106" s="44">
        <f t="shared" si="8"/>
        <v>259387800</v>
      </c>
      <c r="BE106" s="44">
        <f t="shared" si="9"/>
        <v>1758869200</v>
      </c>
      <c r="BF106" s="35">
        <v>16215</v>
      </c>
      <c r="BG106" s="35">
        <v>42040</v>
      </c>
      <c r="BH106" s="45">
        <v>80</v>
      </c>
      <c r="BI106" s="46">
        <v>1524</v>
      </c>
      <c r="BJ106" s="27">
        <v>443688</v>
      </c>
      <c r="BK106">
        <v>398078</v>
      </c>
      <c r="BO106" s="47">
        <v>13720.039999999999</v>
      </c>
      <c r="BP106" s="31">
        <v>11922.232</v>
      </c>
      <c r="BT106" s="48">
        <v>63530</v>
      </c>
      <c r="BU106">
        <v>59047</v>
      </c>
      <c r="BV106" s="49">
        <v>24340</v>
      </c>
      <c r="BW106" s="50">
        <v>10756</v>
      </c>
      <c r="CA106" s="38">
        <v>25612</v>
      </c>
      <c r="CB106" s="51">
        <v>14839</v>
      </c>
    </row>
    <row r="107" spans="1:80" ht="12">
      <c r="A107" s="27">
        <v>1</v>
      </c>
      <c r="B107" s="27" t="s">
        <v>1066</v>
      </c>
      <c r="C107" s="27" t="s">
        <v>1065</v>
      </c>
      <c r="D107" s="27" t="s">
        <v>294</v>
      </c>
      <c r="E107" t="s">
        <v>4</v>
      </c>
      <c r="F107">
        <v>3</v>
      </c>
      <c r="G107" t="s">
        <v>5</v>
      </c>
      <c r="H107" s="28">
        <v>209156</v>
      </c>
      <c r="I107" s="28">
        <v>180046</v>
      </c>
      <c r="J107" s="29">
        <v>268</v>
      </c>
      <c r="K107" s="1">
        <v>224</v>
      </c>
      <c r="M107" s="30">
        <v>26961</v>
      </c>
      <c r="N107" s="30">
        <v>13688</v>
      </c>
      <c r="P107" s="31">
        <f t="shared" si="5"/>
        <v>182195</v>
      </c>
      <c r="Q107" s="31">
        <f t="shared" si="5"/>
        <v>166358</v>
      </c>
      <c r="S107" s="31">
        <v>1179</v>
      </c>
      <c r="T107" s="28">
        <v>853</v>
      </c>
      <c r="X107" s="30">
        <v>440</v>
      </c>
      <c r="Y107" s="32">
        <v>384</v>
      </c>
      <c r="AA107" s="33">
        <v>187898</v>
      </c>
      <c r="AB107" s="34">
        <v>171409</v>
      </c>
      <c r="AE107" s="35">
        <v>12061</v>
      </c>
      <c r="AF107" s="1">
        <v>8088</v>
      </c>
      <c r="AH107" s="36">
        <v>11673</v>
      </c>
      <c r="AI107" s="37">
        <v>12271</v>
      </c>
      <c r="AK107" s="38">
        <v>26106</v>
      </c>
      <c r="AL107" s="39">
        <v>33514</v>
      </c>
      <c r="AN107" s="40">
        <v>14440</v>
      </c>
      <c r="AO107" s="41">
        <v>12816</v>
      </c>
      <c r="AQ107" s="35">
        <v>8231</v>
      </c>
      <c r="AR107" s="42">
        <v>7237</v>
      </c>
      <c r="AT107" s="43">
        <v>13200</v>
      </c>
      <c r="AU107" s="43">
        <v>24900</v>
      </c>
      <c r="AV107" s="43">
        <v>11600</v>
      </c>
      <c r="AW107" s="43">
        <v>25900</v>
      </c>
      <c r="AX107" s="35">
        <v>12061</v>
      </c>
      <c r="AY107" s="35">
        <f t="shared" si="6"/>
        <v>94049</v>
      </c>
      <c r="AZ107" s="35">
        <v>17868</v>
      </c>
      <c r="BA107" s="35">
        <f t="shared" si="7"/>
        <v>123978</v>
      </c>
      <c r="BB107" s="44">
        <f t="shared" si="8"/>
        <v>159205200</v>
      </c>
      <c r="BC107" s="44">
        <f t="shared" si="8"/>
        <v>2341820100</v>
      </c>
      <c r="BD107" s="44">
        <f t="shared" si="8"/>
        <v>207268800</v>
      </c>
      <c r="BE107" s="44">
        <f t="shared" si="9"/>
        <v>2708294100</v>
      </c>
      <c r="BF107" s="35">
        <v>22137</v>
      </c>
      <c r="BG107" s="35">
        <v>71912</v>
      </c>
      <c r="BH107" s="45">
        <v>0</v>
      </c>
      <c r="BI107" s="46">
        <v>1605</v>
      </c>
      <c r="BJ107" s="27">
        <v>510068</v>
      </c>
      <c r="BK107">
        <v>470840</v>
      </c>
      <c r="BO107" s="47">
        <v>21867.300999999999</v>
      </c>
      <c r="BP107" s="31">
        <v>17668.075000000001</v>
      </c>
      <c r="BT107" s="48">
        <v>88360</v>
      </c>
      <c r="BU107">
        <v>75154</v>
      </c>
      <c r="BV107" s="49">
        <v>32811</v>
      </c>
      <c r="BW107" s="50">
        <v>11359</v>
      </c>
      <c r="CA107" s="38">
        <v>34581</v>
      </c>
      <c r="CB107" s="51">
        <v>20065</v>
      </c>
    </row>
    <row r="108" spans="1:80" ht="12">
      <c r="A108" s="27">
        <v>1</v>
      </c>
      <c r="B108" s="27" t="s">
        <v>1063</v>
      </c>
      <c r="C108" s="27" t="s">
        <v>1062</v>
      </c>
      <c r="D108" s="27" t="s">
        <v>1064</v>
      </c>
      <c r="E108" s="1" t="s">
        <v>16</v>
      </c>
      <c r="F108" s="1">
        <v>5</v>
      </c>
      <c r="G108" s="1" t="s">
        <v>17</v>
      </c>
      <c r="H108" s="28">
        <v>470981</v>
      </c>
      <c r="I108" s="28">
        <v>432970</v>
      </c>
      <c r="J108" s="29">
        <v>671</v>
      </c>
      <c r="K108" s="1">
        <v>553</v>
      </c>
      <c r="M108" s="30">
        <v>37148</v>
      </c>
      <c r="N108" s="30">
        <v>26203</v>
      </c>
      <c r="P108" s="31">
        <f t="shared" si="5"/>
        <v>433833</v>
      </c>
      <c r="Q108" s="31">
        <f t="shared" si="5"/>
        <v>406767</v>
      </c>
      <c r="S108" s="31">
        <v>4237</v>
      </c>
      <c r="T108" s="28">
        <v>3060</v>
      </c>
      <c r="X108" s="30">
        <v>1264</v>
      </c>
      <c r="Y108" s="32">
        <v>1018</v>
      </c>
      <c r="AA108" s="33">
        <v>454971</v>
      </c>
      <c r="AB108" s="34">
        <v>425983</v>
      </c>
      <c r="AE108" s="35">
        <v>38102</v>
      </c>
      <c r="AF108" s="1">
        <v>31888</v>
      </c>
      <c r="AH108" s="36">
        <v>37816</v>
      </c>
      <c r="AI108" s="37">
        <v>38458</v>
      </c>
      <c r="AK108" s="38">
        <v>43936</v>
      </c>
      <c r="AL108" s="39">
        <v>70474</v>
      </c>
      <c r="AN108" s="40">
        <v>24192</v>
      </c>
      <c r="AO108" s="41">
        <v>24033</v>
      </c>
      <c r="AQ108" s="35">
        <v>7601</v>
      </c>
      <c r="AR108" s="42">
        <v>7513</v>
      </c>
      <c r="AT108" s="43">
        <v>18000</v>
      </c>
      <c r="AU108" s="43">
        <v>25200</v>
      </c>
      <c r="AV108" s="43">
        <v>14400</v>
      </c>
      <c r="AW108" s="43">
        <v>27900</v>
      </c>
      <c r="AX108" s="35">
        <v>38102</v>
      </c>
      <c r="AY108" s="35">
        <f t="shared" si="6"/>
        <v>194024</v>
      </c>
      <c r="AZ108" s="35">
        <v>49893</v>
      </c>
      <c r="BA108" s="35">
        <f t="shared" si="7"/>
        <v>282019</v>
      </c>
      <c r="BB108" s="44">
        <f t="shared" si="8"/>
        <v>685836000</v>
      </c>
      <c r="BC108" s="44">
        <f t="shared" si="8"/>
        <v>4889404800</v>
      </c>
      <c r="BD108" s="44">
        <f t="shared" si="8"/>
        <v>718459200</v>
      </c>
      <c r="BE108" s="44">
        <f t="shared" si="9"/>
        <v>6293700000</v>
      </c>
      <c r="BF108" s="35">
        <v>50806</v>
      </c>
      <c r="BG108" s="35">
        <v>143218</v>
      </c>
      <c r="BH108" s="45">
        <v>180</v>
      </c>
      <c r="BI108" s="46">
        <v>4138</v>
      </c>
      <c r="BJ108" s="27">
        <v>412275</v>
      </c>
      <c r="BK108">
        <v>386722</v>
      </c>
      <c r="BO108" s="47">
        <v>40558.866999999998</v>
      </c>
      <c r="BP108" s="31">
        <v>34830.244999999995</v>
      </c>
      <c r="BT108" s="48">
        <v>194194</v>
      </c>
      <c r="BU108">
        <v>176655</v>
      </c>
      <c r="BV108" s="49">
        <v>72870</v>
      </c>
      <c r="BW108" s="50">
        <v>45561</v>
      </c>
      <c r="CA108" s="38">
        <v>92653</v>
      </c>
      <c r="CB108" s="51">
        <v>58044</v>
      </c>
    </row>
    <row r="109" spans="1:80" ht="12">
      <c r="A109" s="27">
        <v>1</v>
      </c>
      <c r="B109" s="27" t="s">
        <v>572</v>
      </c>
      <c r="C109" s="27" t="s">
        <v>571</v>
      </c>
      <c r="D109" s="27" t="s">
        <v>573</v>
      </c>
      <c r="E109" t="s">
        <v>14</v>
      </c>
      <c r="F109">
        <v>4</v>
      </c>
      <c r="G109" t="s">
        <v>15</v>
      </c>
      <c r="H109" s="28">
        <v>183631</v>
      </c>
      <c r="I109" s="28">
        <v>156059</v>
      </c>
      <c r="J109" s="29">
        <v>174</v>
      </c>
      <c r="K109" s="1">
        <v>120</v>
      </c>
      <c r="M109" s="30">
        <v>37912</v>
      </c>
      <c r="N109" s="30">
        <v>15268</v>
      </c>
      <c r="P109" s="31">
        <f t="shared" si="5"/>
        <v>145719</v>
      </c>
      <c r="Q109" s="31">
        <f t="shared" si="5"/>
        <v>140791</v>
      </c>
      <c r="S109" s="31">
        <v>1090</v>
      </c>
      <c r="T109" s="28">
        <v>781</v>
      </c>
      <c r="X109" s="30">
        <v>541</v>
      </c>
      <c r="Y109" s="32">
        <v>376</v>
      </c>
      <c r="AA109" s="33">
        <v>151544</v>
      </c>
      <c r="AB109" s="34">
        <v>140003</v>
      </c>
      <c r="AE109" s="35">
        <v>10012</v>
      </c>
      <c r="AF109" s="1">
        <v>7133</v>
      </c>
      <c r="AH109" s="36">
        <v>9841</v>
      </c>
      <c r="AI109" s="37">
        <v>10839</v>
      </c>
      <c r="AK109" s="38">
        <v>33133</v>
      </c>
      <c r="AL109" s="39">
        <v>32881</v>
      </c>
      <c r="AN109" s="40">
        <v>14279</v>
      </c>
      <c r="AO109" s="41">
        <v>10094</v>
      </c>
      <c r="AQ109" s="35">
        <v>4432</v>
      </c>
      <c r="AR109" s="42">
        <v>5085</v>
      </c>
      <c r="AT109" s="43">
        <v>16600</v>
      </c>
      <c r="AU109" s="43">
        <v>21600</v>
      </c>
      <c r="AV109" s="43">
        <v>12700</v>
      </c>
      <c r="AW109" s="43">
        <v>23400</v>
      </c>
      <c r="AX109" s="35">
        <v>10012</v>
      </c>
      <c r="AY109" s="35">
        <f t="shared" si="6"/>
        <v>75358</v>
      </c>
      <c r="AZ109" s="35">
        <v>15323</v>
      </c>
      <c r="BA109" s="35">
        <f t="shared" si="7"/>
        <v>100693</v>
      </c>
      <c r="BB109" s="44">
        <f t="shared" si="8"/>
        <v>166199200</v>
      </c>
      <c r="BC109" s="44">
        <f t="shared" si="8"/>
        <v>1627732800</v>
      </c>
      <c r="BD109" s="44">
        <f t="shared" si="8"/>
        <v>194602100</v>
      </c>
      <c r="BE109" s="44">
        <f t="shared" si="9"/>
        <v>1988534100</v>
      </c>
      <c r="BF109" s="35">
        <v>18654</v>
      </c>
      <c r="BG109" s="35">
        <v>56704</v>
      </c>
      <c r="BH109" s="45">
        <v>0</v>
      </c>
      <c r="BI109" s="46">
        <v>1426</v>
      </c>
      <c r="BJ109" s="27">
        <v>496425</v>
      </c>
      <c r="BK109">
        <v>435249</v>
      </c>
      <c r="BO109" s="47">
        <v>21479.995000000003</v>
      </c>
      <c r="BP109" s="31">
        <v>17959.991000000002</v>
      </c>
      <c r="BT109" s="48">
        <v>74023</v>
      </c>
      <c r="BU109">
        <v>65380</v>
      </c>
      <c r="BV109" s="49">
        <v>37282</v>
      </c>
      <c r="BW109" s="50">
        <v>13655</v>
      </c>
      <c r="CA109" s="38">
        <v>25957</v>
      </c>
      <c r="CB109" s="51">
        <v>15417</v>
      </c>
    </row>
    <row r="110" spans="1:80" ht="12">
      <c r="A110" s="27">
        <v>1</v>
      </c>
      <c r="B110" s="27" t="s">
        <v>527</v>
      </c>
      <c r="C110" s="27" t="s">
        <v>526</v>
      </c>
      <c r="D110" s="27" t="s">
        <v>528</v>
      </c>
      <c r="E110" t="s">
        <v>14</v>
      </c>
      <c r="F110">
        <v>4</v>
      </c>
      <c r="G110" t="s">
        <v>15</v>
      </c>
      <c r="H110" s="28">
        <v>203201</v>
      </c>
      <c r="I110" s="28">
        <v>184367</v>
      </c>
      <c r="J110" s="29">
        <v>369</v>
      </c>
      <c r="K110" s="1">
        <v>250</v>
      </c>
      <c r="M110" s="30">
        <v>62922</v>
      </c>
      <c r="N110" s="30">
        <v>36263</v>
      </c>
      <c r="P110" s="31">
        <f t="shared" si="5"/>
        <v>140279</v>
      </c>
      <c r="Q110" s="31">
        <f t="shared" si="5"/>
        <v>148104</v>
      </c>
      <c r="S110" s="31">
        <v>920</v>
      </c>
      <c r="T110" s="28">
        <v>760</v>
      </c>
      <c r="X110" s="30">
        <v>285</v>
      </c>
      <c r="Y110" s="32">
        <v>249</v>
      </c>
      <c r="AA110" s="33">
        <v>111079</v>
      </c>
      <c r="AB110" s="34">
        <v>132566</v>
      </c>
      <c r="AE110" s="35">
        <v>12198</v>
      </c>
      <c r="AF110" s="1">
        <v>8804</v>
      </c>
      <c r="AH110" s="36">
        <v>8887</v>
      </c>
      <c r="AI110" s="37">
        <v>11628</v>
      </c>
      <c r="AK110" s="38">
        <v>37045</v>
      </c>
      <c r="AL110" s="39">
        <v>40107</v>
      </c>
      <c r="AN110" s="40">
        <v>14593</v>
      </c>
      <c r="AO110" s="41">
        <v>10931</v>
      </c>
      <c r="AQ110" s="35">
        <v>2348</v>
      </c>
      <c r="AR110" s="42">
        <v>2745</v>
      </c>
      <c r="AT110" s="43">
        <v>14600</v>
      </c>
      <c r="AU110" s="43">
        <v>22100</v>
      </c>
      <c r="AV110" s="43">
        <v>12100</v>
      </c>
      <c r="AW110" s="43">
        <v>22500</v>
      </c>
      <c r="AX110" s="35">
        <v>12198</v>
      </c>
      <c r="AY110" s="35">
        <f t="shared" si="6"/>
        <v>71678</v>
      </c>
      <c r="AZ110" s="35">
        <v>14336</v>
      </c>
      <c r="BA110" s="35">
        <f t="shared" si="7"/>
        <v>98212</v>
      </c>
      <c r="BB110" s="44">
        <f t="shared" si="8"/>
        <v>178090800</v>
      </c>
      <c r="BC110" s="44">
        <f t="shared" si="8"/>
        <v>1584083800</v>
      </c>
      <c r="BD110" s="44">
        <f t="shared" si="8"/>
        <v>173465600</v>
      </c>
      <c r="BE110" s="44">
        <f t="shared" si="9"/>
        <v>1935640200</v>
      </c>
      <c r="BF110" s="35">
        <v>18407</v>
      </c>
      <c r="BG110" s="35">
        <v>53271</v>
      </c>
      <c r="BH110" s="45">
        <v>0</v>
      </c>
      <c r="BI110" s="46">
        <v>1309</v>
      </c>
      <c r="BJ110" s="27">
        <v>396348</v>
      </c>
      <c r="BK110">
        <v>381135</v>
      </c>
      <c r="BO110" s="47">
        <v>23142.014999999996</v>
      </c>
      <c r="BP110" s="31">
        <v>19787.983</v>
      </c>
      <c r="BT110" s="48">
        <v>74293</v>
      </c>
      <c r="BU110">
        <v>70755</v>
      </c>
      <c r="BV110" s="49">
        <v>46041</v>
      </c>
      <c r="BW110" s="50">
        <v>19427</v>
      </c>
      <c r="CA110" s="38">
        <v>32261</v>
      </c>
      <c r="CB110" s="51">
        <v>18772</v>
      </c>
    </row>
    <row r="111" spans="1:80" ht="12">
      <c r="A111" s="27">
        <v>1</v>
      </c>
      <c r="B111" s="27" t="s">
        <v>525</v>
      </c>
      <c r="C111" s="27" t="s">
        <v>524</v>
      </c>
      <c r="D111" s="27" t="s">
        <v>92</v>
      </c>
      <c r="E111" s="1" t="s">
        <v>14</v>
      </c>
      <c r="F111" s="1">
        <v>4</v>
      </c>
      <c r="G111" s="1" t="s">
        <v>15</v>
      </c>
      <c r="H111" s="28">
        <v>157479</v>
      </c>
      <c r="I111" s="28">
        <v>147908</v>
      </c>
      <c r="J111" s="29">
        <v>239</v>
      </c>
      <c r="K111" s="1">
        <v>199</v>
      </c>
      <c r="M111" s="30">
        <v>27746</v>
      </c>
      <c r="N111" s="30">
        <v>18106</v>
      </c>
      <c r="P111" s="31">
        <f t="shared" si="5"/>
        <v>129733</v>
      </c>
      <c r="Q111" s="31">
        <f t="shared" si="5"/>
        <v>129802</v>
      </c>
      <c r="S111" s="31">
        <v>1130</v>
      </c>
      <c r="T111" s="28">
        <v>880</v>
      </c>
      <c r="X111" s="30">
        <v>460</v>
      </c>
      <c r="Y111" s="32">
        <v>384</v>
      </c>
      <c r="AA111" s="33">
        <v>126846</v>
      </c>
      <c r="AB111" s="34">
        <v>128659</v>
      </c>
      <c r="AE111" s="35">
        <v>10826</v>
      </c>
      <c r="AF111" s="1">
        <v>8584</v>
      </c>
      <c r="AH111" s="36">
        <v>10312</v>
      </c>
      <c r="AI111" s="37">
        <v>12159</v>
      </c>
      <c r="AK111" s="38">
        <v>20208</v>
      </c>
      <c r="AL111" s="39">
        <v>26959</v>
      </c>
      <c r="AN111" s="40">
        <v>9366</v>
      </c>
      <c r="AO111" s="41">
        <v>7908</v>
      </c>
      <c r="AQ111" s="35">
        <v>2080</v>
      </c>
      <c r="AR111" s="42">
        <v>2119</v>
      </c>
      <c r="AT111" s="43">
        <v>20200</v>
      </c>
      <c r="AU111" s="43">
        <v>25900</v>
      </c>
      <c r="AV111" s="43">
        <v>14400</v>
      </c>
      <c r="AW111" s="43">
        <v>27800</v>
      </c>
      <c r="AX111" s="35">
        <v>10826</v>
      </c>
      <c r="AY111" s="35">
        <f t="shared" si="6"/>
        <v>61784</v>
      </c>
      <c r="AZ111" s="35">
        <v>14517</v>
      </c>
      <c r="BA111" s="35">
        <f t="shared" si="7"/>
        <v>87127</v>
      </c>
      <c r="BB111" s="44">
        <f t="shared" si="8"/>
        <v>218685200</v>
      </c>
      <c r="BC111" s="44">
        <f t="shared" si="8"/>
        <v>1600205600</v>
      </c>
      <c r="BD111" s="44">
        <f t="shared" si="8"/>
        <v>209044800</v>
      </c>
      <c r="BE111" s="44">
        <f t="shared" si="9"/>
        <v>2027935600</v>
      </c>
      <c r="BF111" s="35">
        <v>15841</v>
      </c>
      <c r="BG111" s="35">
        <v>45943</v>
      </c>
      <c r="BH111" s="45">
        <v>50</v>
      </c>
      <c r="BI111" s="46">
        <v>1269</v>
      </c>
      <c r="BJ111" s="27">
        <v>392210</v>
      </c>
      <c r="BK111">
        <v>308907</v>
      </c>
      <c r="BO111" s="47">
        <v>15970.752</v>
      </c>
      <c r="BP111" s="31">
        <v>13808.707999999999</v>
      </c>
      <c r="BT111" s="48">
        <v>63812</v>
      </c>
      <c r="BU111">
        <v>59597</v>
      </c>
      <c r="BV111" s="49">
        <v>24037</v>
      </c>
      <c r="BW111" s="50">
        <v>12962</v>
      </c>
      <c r="CA111" s="38">
        <v>30448</v>
      </c>
      <c r="CB111" s="51">
        <v>21633</v>
      </c>
    </row>
    <row r="112" spans="1:80" ht="12">
      <c r="A112" s="27">
        <v>1</v>
      </c>
      <c r="B112" s="27" t="s">
        <v>530</v>
      </c>
      <c r="C112" s="27" t="s">
        <v>529</v>
      </c>
      <c r="D112" s="27" t="s">
        <v>531</v>
      </c>
      <c r="E112" s="1" t="s">
        <v>14</v>
      </c>
      <c r="F112" s="1">
        <v>4</v>
      </c>
      <c r="G112" s="1" t="s">
        <v>15</v>
      </c>
      <c r="H112" s="28">
        <v>254381</v>
      </c>
      <c r="I112" s="28">
        <v>233654</v>
      </c>
      <c r="J112" s="29">
        <v>418</v>
      </c>
      <c r="K112" s="1">
        <v>313</v>
      </c>
      <c r="M112" s="30">
        <v>20145</v>
      </c>
      <c r="N112" s="30">
        <v>12596</v>
      </c>
      <c r="P112" s="31">
        <f t="shared" si="5"/>
        <v>234236</v>
      </c>
      <c r="Q112" s="31">
        <f t="shared" si="5"/>
        <v>221058</v>
      </c>
      <c r="S112" s="31">
        <v>1537</v>
      </c>
      <c r="T112" s="28">
        <v>1044</v>
      </c>
      <c r="X112" s="30">
        <v>569</v>
      </c>
      <c r="Y112" s="32">
        <v>444</v>
      </c>
      <c r="AA112" s="33">
        <v>238722</v>
      </c>
      <c r="AB112" s="34">
        <v>227316</v>
      </c>
      <c r="AE112" s="35">
        <v>20472</v>
      </c>
      <c r="AF112" s="1">
        <v>16395</v>
      </c>
      <c r="AH112" s="36">
        <v>19730</v>
      </c>
      <c r="AI112" s="37">
        <v>22326</v>
      </c>
      <c r="AK112" s="38">
        <v>25152</v>
      </c>
      <c r="AL112" s="39">
        <v>41330</v>
      </c>
      <c r="AN112" s="40">
        <v>11912</v>
      </c>
      <c r="AO112" s="41">
        <v>12351</v>
      </c>
      <c r="AQ112" s="35">
        <v>4366</v>
      </c>
      <c r="AR112" s="42">
        <v>4515</v>
      </c>
      <c r="AT112" s="43">
        <v>19800</v>
      </c>
      <c r="AU112" s="43">
        <v>28000</v>
      </c>
      <c r="AV112" s="43">
        <v>13900</v>
      </c>
      <c r="AW112" s="43">
        <v>30000</v>
      </c>
      <c r="AX112" s="35">
        <v>20472</v>
      </c>
      <c r="AY112" s="35">
        <f t="shared" si="6"/>
        <v>107373</v>
      </c>
      <c r="AZ112" s="35">
        <v>25111</v>
      </c>
      <c r="BA112" s="35">
        <f t="shared" si="7"/>
        <v>152956</v>
      </c>
      <c r="BB112" s="44">
        <f t="shared" si="8"/>
        <v>405345600</v>
      </c>
      <c r="BC112" s="44">
        <f t="shared" si="8"/>
        <v>3006444000</v>
      </c>
      <c r="BD112" s="44">
        <f t="shared" si="8"/>
        <v>349042900</v>
      </c>
      <c r="BE112" s="44">
        <f t="shared" si="9"/>
        <v>3760832500</v>
      </c>
      <c r="BF112" s="35">
        <v>26069</v>
      </c>
      <c r="BG112" s="35">
        <v>81304</v>
      </c>
      <c r="BH112" s="45">
        <v>50</v>
      </c>
      <c r="BI112" s="46">
        <v>1822</v>
      </c>
      <c r="BJ112" s="27">
        <v>448828</v>
      </c>
      <c r="BK112">
        <v>419822</v>
      </c>
      <c r="BO112" s="47">
        <v>20751.21</v>
      </c>
      <c r="BP112" s="31">
        <v>17697.978999999999</v>
      </c>
      <c r="BT112" s="48">
        <v>104399</v>
      </c>
      <c r="BU112">
        <v>94265</v>
      </c>
      <c r="BV112" s="49">
        <v>28882</v>
      </c>
      <c r="BW112" s="50">
        <v>13639</v>
      </c>
      <c r="CA112" s="38">
        <v>49093</v>
      </c>
      <c r="CB112" s="51">
        <v>29777</v>
      </c>
    </row>
    <row r="113" spans="1:80" ht="12">
      <c r="A113" s="27">
        <v>1</v>
      </c>
      <c r="B113" s="27" t="s">
        <v>714</v>
      </c>
      <c r="C113" s="27" t="s">
        <v>713</v>
      </c>
      <c r="D113" s="27" t="s">
        <v>715</v>
      </c>
      <c r="E113" t="s">
        <v>14</v>
      </c>
      <c r="F113">
        <v>4</v>
      </c>
      <c r="G113" t="s">
        <v>15</v>
      </c>
      <c r="H113" s="28">
        <v>173658</v>
      </c>
      <c r="I113" s="28">
        <v>160269</v>
      </c>
      <c r="J113" s="29">
        <v>233</v>
      </c>
      <c r="K113" s="1">
        <v>192</v>
      </c>
      <c r="M113" s="30">
        <v>17134</v>
      </c>
      <c r="N113" s="30">
        <v>9633</v>
      </c>
      <c r="P113" s="31">
        <f t="shared" si="5"/>
        <v>156524</v>
      </c>
      <c r="Q113" s="31">
        <f t="shared" si="5"/>
        <v>150636</v>
      </c>
      <c r="S113" s="31">
        <v>1843</v>
      </c>
      <c r="T113" s="28">
        <v>1708</v>
      </c>
      <c r="X113" s="30">
        <v>255</v>
      </c>
      <c r="Y113" s="32">
        <v>189</v>
      </c>
      <c r="AA113" s="33">
        <v>159023</v>
      </c>
      <c r="AB113" s="34">
        <v>153483</v>
      </c>
      <c r="AE113" s="35">
        <v>12801</v>
      </c>
      <c r="AF113" s="1">
        <v>9956</v>
      </c>
      <c r="AH113" s="36">
        <v>11140</v>
      </c>
      <c r="AI113" s="37">
        <v>11812</v>
      </c>
      <c r="AK113" s="38">
        <v>22806</v>
      </c>
      <c r="AL113" s="39">
        <v>31191</v>
      </c>
      <c r="AN113" s="40">
        <v>8139</v>
      </c>
      <c r="AO113" s="41">
        <v>7161</v>
      </c>
      <c r="AQ113" s="35">
        <v>9046</v>
      </c>
      <c r="AR113" s="42">
        <v>8629</v>
      </c>
      <c r="AT113" s="43">
        <v>17200</v>
      </c>
      <c r="AU113" s="43">
        <v>27100</v>
      </c>
      <c r="AV113" s="43">
        <v>14400</v>
      </c>
      <c r="AW113" s="43">
        <v>28100</v>
      </c>
      <c r="AX113" s="35">
        <v>12801</v>
      </c>
      <c r="AY113" s="35">
        <f t="shared" si="6"/>
        <v>65921</v>
      </c>
      <c r="AZ113" s="35">
        <v>17655</v>
      </c>
      <c r="BA113" s="35">
        <f t="shared" si="7"/>
        <v>96377</v>
      </c>
      <c r="BB113" s="44">
        <f t="shared" si="8"/>
        <v>220177200</v>
      </c>
      <c r="BC113" s="44">
        <f t="shared" si="8"/>
        <v>1786459100</v>
      </c>
      <c r="BD113" s="44">
        <f t="shared" si="8"/>
        <v>254232000</v>
      </c>
      <c r="BE113" s="44">
        <f t="shared" si="9"/>
        <v>2260868300</v>
      </c>
      <c r="BF113" s="35">
        <v>17949</v>
      </c>
      <c r="BG113" s="35">
        <v>47972</v>
      </c>
      <c r="BH113" s="45">
        <v>40</v>
      </c>
      <c r="BI113" s="46">
        <v>1722</v>
      </c>
      <c r="BJ113" s="27">
        <v>587467</v>
      </c>
      <c r="BK113">
        <v>520830</v>
      </c>
      <c r="BO113" s="47">
        <v>19254.877999999997</v>
      </c>
      <c r="BP113" s="31">
        <v>17409.712</v>
      </c>
      <c r="BT113" s="48">
        <v>74678</v>
      </c>
      <c r="BU113">
        <v>70978</v>
      </c>
      <c r="BV113" s="49">
        <v>37217</v>
      </c>
      <c r="BW113" s="50">
        <v>20331</v>
      </c>
      <c r="CA113" s="38">
        <v>26326</v>
      </c>
      <c r="CB113" s="51">
        <v>13782</v>
      </c>
    </row>
    <row r="114" spans="1:80" ht="12">
      <c r="A114" s="27">
        <v>1</v>
      </c>
      <c r="B114" s="27" t="s">
        <v>719</v>
      </c>
      <c r="C114" s="27" t="s">
        <v>718</v>
      </c>
      <c r="D114" s="27" t="s">
        <v>720</v>
      </c>
      <c r="E114" t="s">
        <v>14</v>
      </c>
      <c r="F114">
        <v>4</v>
      </c>
      <c r="G114" t="s">
        <v>15</v>
      </c>
      <c r="H114" s="28">
        <v>157705</v>
      </c>
      <c r="I114" s="28">
        <v>143099</v>
      </c>
      <c r="J114" s="29">
        <v>143</v>
      </c>
      <c r="K114" s="1">
        <v>81</v>
      </c>
      <c r="M114" s="30">
        <v>18891</v>
      </c>
      <c r="N114" s="30">
        <v>7213</v>
      </c>
      <c r="P114" s="31">
        <f t="shared" si="5"/>
        <v>138814</v>
      </c>
      <c r="Q114" s="31">
        <f t="shared" si="5"/>
        <v>135886</v>
      </c>
      <c r="S114" s="31">
        <v>782</v>
      </c>
      <c r="T114" s="28">
        <v>562</v>
      </c>
      <c r="X114" s="30">
        <v>227</v>
      </c>
      <c r="Y114" s="32">
        <v>89</v>
      </c>
      <c r="AA114" s="33">
        <v>135429</v>
      </c>
      <c r="AB114" s="34">
        <v>136399</v>
      </c>
      <c r="AE114" s="35">
        <v>10161</v>
      </c>
      <c r="AF114" s="1">
        <v>7337</v>
      </c>
      <c r="AH114" s="36">
        <v>10090</v>
      </c>
      <c r="AI114" s="37">
        <v>11669</v>
      </c>
      <c r="AK114" s="38">
        <v>25275</v>
      </c>
      <c r="AL114" s="39">
        <v>34825</v>
      </c>
      <c r="AN114" s="40">
        <v>9726</v>
      </c>
      <c r="AO114" s="41">
        <v>9014</v>
      </c>
      <c r="AQ114" s="35">
        <v>4873</v>
      </c>
      <c r="AR114" s="42">
        <v>5412</v>
      </c>
      <c r="AT114" s="43">
        <v>16300</v>
      </c>
      <c r="AU114" s="43">
        <v>25800</v>
      </c>
      <c r="AV114" s="43">
        <v>12000</v>
      </c>
      <c r="AW114" s="43">
        <v>25200</v>
      </c>
      <c r="AX114" s="35">
        <v>10161</v>
      </c>
      <c r="AY114" s="35">
        <f t="shared" si="6"/>
        <v>64990</v>
      </c>
      <c r="AZ114" s="35">
        <v>13377</v>
      </c>
      <c r="BA114" s="35">
        <f t="shared" si="7"/>
        <v>88528</v>
      </c>
      <c r="BB114" s="44">
        <f t="shared" si="8"/>
        <v>165624300</v>
      </c>
      <c r="BC114" s="44">
        <f t="shared" si="8"/>
        <v>1676742000</v>
      </c>
      <c r="BD114" s="44">
        <f t="shared" si="8"/>
        <v>160524000</v>
      </c>
      <c r="BE114" s="44">
        <f t="shared" si="9"/>
        <v>2002890300</v>
      </c>
      <c r="BF114" s="35">
        <v>16370</v>
      </c>
      <c r="BG114" s="35">
        <v>48620</v>
      </c>
      <c r="BH114" s="45">
        <v>0</v>
      </c>
      <c r="BI114" s="46">
        <v>1142</v>
      </c>
      <c r="BJ114" s="27">
        <v>408318</v>
      </c>
      <c r="BK114">
        <v>345756</v>
      </c>
      <c r="BO114" s="47">
        <v>16744.705000000002</v>
      </c>
      <c r="BP114" s="31">
        <v>14989.28</v>
      </c>
      <c r="BT114" s="48">
        <v>62353</v>
      </c>
      <c r="BU114">
        <v>58485</v>
      </c>
      <c r="BV114" s="49">
        <v>22175</v>
      </c>
      <c r="BW114" s="50">
        <v>7859</v>
      </c>
      <c r="CA114" s="38">
        <v>19907</v>
      </c>
      <c r="CB114" s="51">
        <v>9642</v>
      </c>
    </row>
    <row r="115" spans="1:80" ht="12">
      <c r="A115" s="27">
        <v>1</v>
      </c>
      <c r="B115" s="27" t="s">
        <v>803</v>
      </c>
      <c r="C115" s="27" t="s">
        <v>802</v>
      </c>
      <c r="D115" s="27" t="s">
        <v>804</v>
      </c>
      <c r="E115" t="s">
        <v>14</v>
      </c>
      <c r="F115">
        <v>4</v>
      </c>
      <c r="G115" t="s">
        <v>15</v>
      </c>
      <c r="H115" s="28">
        <v>263925</v>
      </c>
      <c r="I115" s="28">
        <v>249488</v>
      </c>
      <c r="J115" s="29">
        <v>334</v>
      </c>
      <c r="K115" s="1">
        <v>291</v>
      </c>
      <c r="M115" s="30">
        <v>27352</v>
      </c>
      <c r="N115" s="30">
        <v>15480</v>
      </c>
      <c r="P115" s="31">
        <f t="shared" si="5"/>
        <v>236573</v>
      </c>
      <c r="Q115" s="31">
        <f t="shared" si="5"/>
        <v>234008</v>
      </c>
      <c r="S115" s="31">
        <v>1492</v>
      </c>
      <c r="T115" s="28">
        <v>1073</v>
      </c>
      <c r="X115" s="30">
        <v>266</v>
      </c>
      <c r="Y115" s="32">
        <v>230</v>
      </c>
      <c r="AA115" s="33">
        <v>236579</v>
      </c>
      <c r="AB115" s="34">
        <v>236065</v>
      </c>
      <c r="AE115" s="35">
        <v>16876</v>
      </c>
      <c r="AF115" s="1">
        <v>13636</v>
      </c>
      <c r="AH115" s="36">
        <v>17269</v>
      </c>
      <c r="AI115" s="37">
        <v>20733</v>
      </c>
      <c r="AK115" s="38">
        <v>35759</v>
      </c>
      <c r="AL115" s="39">
        <v>54232</v>
      </c>
      <c r="AN115" s="40">
        <v>15598</v>
      </c>
      <c r="AO115" s="41">
        <v>15734</v>
      </c>
      <c r="AQ115" s="35">
        <v>6336</v>
      </c>
      <c r="AR115" s="42">
        <v>7598</v>
      </c>
      <c r="AT115" s="43">
        <v>14500</v>
      </c>
      <c r="AU115" s="43">
        <v>23500</v>
      </c>
      <c r="AV115" s="43">
        <v>13000</v>
      </c>
      <c r="AW115" s="43">
        <v>23800</v>
      </c>
      <c r="AX115" s="35">
        <v>16876</v>
      </c>
      <c r="AY115" s="35">
        <f t="shared" si="6"/>
        <v>105049</v>
      </c>
      <c r="AZ115" s="35">
        <v>24738</v>
      </c>
      <c r="BA115" s="35">
        <f t="shared" si="7"/>
        <v>146663</v>
      </c>
      <c r="BB115" s="44">
        <f t="shared" si="8"/>
        <v>244702000</v>
      </c>
      <c r="BC115" s="44">
        <f t="shared" si="8"/>
        <v>2468651500</v>
      </c>
      <c r="BD115" s="44">
        <f t="shared" si="8"/>
        <v>321594000</v>
      </c>
      <c r="BE115" s="44">
        <f t="shared" si="9"/>
        <v>3034947500</v>
      </c>
      <c r="BF115" s="35">
        <v>27137</v>
      </c>
      <c r="BG115" s="35">
        <v>77912</v>
      </c>
      <c r="BH115" s="45">
        <v>0</v>
      </c>
      <c r="BI115" s="46">
        <v>2013</v>
      </c>
      <c r="BJ115" s="27">
        <v>605735</v>
      </c>
      <c r="BK115">
        <v>553089</v>
      </c>
      <c r="BO115" s="47">
        <v>26808.243999999995</v>
      </c>
      <c r="BP115" s="31">
        <v>23742.626000000004</v>
      </c>
      <c r="BT115" s="48">
        <v>106209</v>
      </c>
      <c r="BU115">
        <v>99566</v>
      </c>
      <c r="BV115" s="49">
        <v>45811</v>
      </c>
      <c r="BW115" s="50">
        <v>20694</v>
      </c>
      <c r="CA115" s="38">
        <v>36007</v>
      </c>
      <c r="CB115" s="51">
        <v>20140</v>
      </c>
    </row>
    <row r="116" spans="1:80" ht="12">
      <c r="A116" s="27">
        <v>1</v>
      </c>
      <c r="B116" s="27" t="s">
        <v>533</v>
      </c>
      <c r="C116" s="27" t="s">
        <v>532</v>
      </c>
      <c r="D116" s="27" t="s">
        <v>534</v>
      </c>
      <c r="E116" t="s">
        <v>16</v>
      </c>
      <c r="F116">
        <v>5</v>
      </c>
      <c r="G116" t="s">
        <v>17</v>
      </c>
      <c r="H116" s="28">
        <v>113205</v>
      </c>
      <c r="I116" s="28">
        <v>109618</v>
      </c>
      <c r="J116" s="29">
        <v>294</v>
      </c>
      <c r="K116" s="1">
        <v>237</v>
      </c>
      <c r="M116" s="30">
        <v>14919</v>
      </c>
      <c r="N116" s="30">
        <v>10157</v>
      </c>
      <c r="P116" s="31">
        <f t="shared" si="5"/>
        <v>98286</v>
      </c>
      <c r="Q116" s="31">
        <f t="shared" si="5"/>
        <v>99461</v>
      </c>
      <c r="S116" s="31">
        <v>638</v>
      </c>
      <c r="T116" s="28">
        <v>441</v>
      </c>
      <c r="X116" s="30">
        <v>431</v>
      </c>
      <c r="Y116" s="32">
        <v>529</v>
      </c>
      <c r="AA116" s="33">
        <v>102554</v>
      </c>
      <c r="AB116" s="34">
        <v>104194</v>
      </c>
      <c r="AE116" s="35">
        <v>8167</v>
      </c>
      <c r="AF116" s="1">
        <v>6765</v>
      </c>
      <c r="AH116" s="36">
        <v>9823</v>
      </c>
      <c r="AI116" s="37">
        <v>10721</v>
      </c>
      <c r="AK116" s="38">
        <v>11284</v>
      </c>
      <c r="AL116" s="39">
        <v>16650</v>
      </c>
      <c r="AN116" s="40">
        <v>5594</v>
      </c>
      <c r="AO116" s="41">
        <v>5855</v>
      </c>
      <c r="AQ116" s="35">
        <v>1770</v>
      </c>
      <c r="AR116" s="42">
        <v>1967</v>
      </c>
      <c r="AT116" s="43">
        <v>22600</v>
      </c>
      <c r="AU116" s="43">
        <v>32200</v>
      </c>
      <c r="AV116" s="43">
        <v>15100</v>
      </c>
      <c r="AW116" s="43">
        <v>32800</v>
      </c>
      <c r="AX116" s="35">
        <v>8167</v>
      </c>
      <c r="AY116" s="35">
        <f t="shared" si="6"/>
        <v>51828</v>
      </c>
      <c r="AZ116" s="35">
        <v>8496</v>
      </c>
      <c r="BA116" s="35">
        <f t="shared" si="7"/>
        <v>68491</v>
      </c>
      <c r="BB116" s="44">
        <f t="shared" si="8"/>
        <v>184574200</v>
      </c>
      <c r="BC116" s="44">
        <f t="shared" si="8"/>
        <v>1668861600</v>
      </c>
      <c r="BD116" s="44">
        <f t="shared" si="8"/>
        <v>128289600</v>
      </c>
      <c r="BE116" s="44">
        <f t="shared" si="9"/>
        <v>1981725400</v>
      </c>
      <c r="BF116" s="35">
        <v>11066</v>
      </c>
      <c r="BG116" s="35">
        <v>40762</v>
      </c>
      <c r="BH116" s="45">
        <v>0</v>
      </c>
      <c r="BI116" s="46">
        <v>701</v>
      </c>
      <c r="BJ116" s="27">
        <v>419571</v>
      </c>
      <c r="BK116">
        <v>391062</v>
      </c>
      <c r="BO116" s="47">
        <v>9471.6880000000001</v>
      </c>
      <c r="BP116" s="31">
        <v>8338.241</v>
      </c>
      <c r="BT116" s="48">
        <v>45878</v>
      </c>
      <c r="BU116">
        <v>43392</v>
      </c>
      <c r="BV116" s="49">
        <v>13673</v>
      </c>
      <c r="BW116" s="50">
        <v>7849</v>
      </c>
      <c r="CA116" s="38">
        <v>24580</v>
      </c>
      <c r="CB116" s="51">
        <v>17722</v>
      </c>
    </row>
    <row r="117" spans="1:80" s="1" customFormat="1" ht="12">
      <c r="A117" s="27">
        <v>1</v>
      </c>
      <c r="B117" s="27" t="s">
        <v>541</v>
      </c>
      <c r="C117" s="27" t="s">
        <v>540</v>
      </c>
      <c r="D117" s="27" t="s">
        <v>542</v>
      </c>
      <c r="E117" t="s">
        <v>16</v>
      </c>
      <c r="F117">
        <v>5</v>
      </c>
      <c r="G117" t="s">
        <v>17</v>
      </c>
      <c r="H117" s="28">
        <v>153822</v>
      </c>
      <c r="I117" s="28">
        <v>144479</v>
      </c>
      <c r="J117" s="29">
        <v>301</v>
      </c>
      <c r="K117" s="1">
        <v>277</v>
      </c>
      <c r="M117" s="30">
        <v>13919</v>
      </c>
      <c r="N117" s="30">
        <v>9439</v>
      </c>
      <c r="P117" s="31">
        <f t="shared" si="5"/>
        <v>139903</v>
      </c>
      <c r="Q117" s="31">
        <f t="shared" si="5"/>
        <v>135040</v>
      </c>
      <c r="S117" s="31">
        <v>1022</v>
      </c>
      <c r="T117" s="28">
        <v>781</v>
      </c>
      <c r="X117" s="30">
        <v>542</v>
      </c>
      <c r="Y117" s="32">
        <v>560</v>
      </c>
      <c r="AA117" s="33">
        <v>145854</v>
      </c>
      <c r="AB117" s="34">
        <v>140681</v>
      </c>
      <c r="AE117" s="35">
        <v>12691</v>
      </c>
      <c r="AF117" s="1">
        <v>10568</v>
      </c>
      <c r="AH117" s="36">
        <v>13119</v>
      </c>
      <c r="AI117" s="37">
        <v>14749</v>
      </c>
      <c r="AK117" s="38">
        <v>14435</v>
      </c>
      <c r="AL117" s="39">
        <v>23260</v>
      </c>
      <c r="AN117" s="40">
        <v>6880</v>
      </c>
      <c r="AO117" s="41">
        <v>7373</v>
      </c>
      <c r="AQ117" s="35">
        <v>2878</v>
      </c>
      <c r="AR117" s="42">
        <v>3433</v>
      </c>
      <c r="AT117" s="43">
        <v>21600</v>
      </c>
      <c r="AU117" s="43">
        <v>31600</v>
      </c>
      <c r="AV117" s="43">
        <v>16100</v>
      </c>
      <c r="AW117" s="43">
        <v>34100</v>
      </c>
      <c r="AX117" s="35">
        <v>12691</v>
      </c>
      <c r="AY117" s="35">
        <f t="shared" si="6"/>
        <v>66651</v>
      </c>
      <c r="AZ117" s="35">
        <v>14094</v>
      </c>
      <c r="BA117" s="35">
        <f t="shared" si="7"/>
        <v>93436</v>
      </c>
      <c r="BB117" s="44">
        <f t="shared" si="8"/>
        <v>274125600</v>
      </c>
      <c r="BC117" s="44">
        <f t="shared" si="8"/>
        <v>2106171600</v>
      </c>
      <c r="BD117" s="44">
        <f t="shared" si="8"/>
        <v>226913400</v>
      </c>
      <c r="BE117" s="44">
        <f t="shared" si="9"/>
        <v>2607210600</v>
      </c>
      <c r="BF117" s="35">
        <v>15567</v>
      </c>
      <c r="BG117" s="35">
        <v>51084</v>
      </c>
      <c r="BH117" s="45">
        <v>50</v>
      </c>
      <c r="BI117" s="46">
        <v>1122</v>
      </c>
      <c r="BJ117" s="27">
        <v>968747</v>
      </c>
      <c r="BK117" s="1">
        <v>806931</v>
      </c>
      <c r="BO117" s="47">
        <v>11849.853999999998</v>
      </c>
      <c r="BP117" s="52">
        <v>10240.627</v>
      </c>
      <c r="BT117" s="48">
        <v>62340</v>
      </c>
      <c r="BU117" s="1">
        <v>57360</v>
      </c>
      <c r="BV117" s="49">
        <v>19864</v>
      </c>
      <c r="BW117" s="50">
        <v>11021</v>
      </c>
      <c r="CA117" s="38">
        <v>34172</v>
      </c>
      <c r="CB117" s="51">
        <v>22409</v>
      </c>
    </row>
    <row r="118" spans="1:80" s="1" customFormat="1" ht="12">
      <c r="A118" s="27">
        <v>1</v>
      </c>
      <c r="B118" s="27" t="s">
        <v>536</v>
      </c>
      <c r="C118" s="27" t="s">
        <v>535</v>
      </c>
      <c r="D118" s="27" t="s">
        <v>537</v>
      </c>
      <c r="E118" t="s">
        <v>4</v>
      </c>
      <c r="F118">
        <v>3</v>
      </c>
      <c r="G118" t="s">
        <v>5</v>
      </c>
      <c r="H118" s="28">
        <v>155698</v>
      </c>
      <c r="I118" s="28">
        <v>143091</v>
      </c>
      <c r="J118" s="29">
        <v>592</v>
      </c>
      <c r="K118" s="1">
        <v>517</v>
      </c>
      <c r="M118" s="30">
        <v>38652</v>
      </c>
      <c r="N118" s="30">
        <v>20035</v>
      </c>
      <c r="P118" s="31">
        <f t="shared" si="5"/>
        <v>117046</v>
      </c>
      <c r="Q118" s="31">
        <f t="shared" si="5"/>
        <v>123056</v>
      </c>
      <c r="S118" s="31">
        <v>938</v>
      </c>
      <c r="T118" s="28">
        <v>749</v>
      </c>
      <c r="X118" s="30">
        <v>533</v>
      </c>
      <c r="Y118" s="32">
        <v>414</v>
      </c>
      <c r="AA118" s="33">
        <v>116387</v>
      </c>
      <c r="AB118" s="34">
        <v>124240</v>
      </c>
      <c r="AE118" s="35">
        <v>9238</v>
      </c>
      <c r="AF118" s="1">
        <v>7348</v>
      </c>
      <c r="AH118" s="36">
        <v>9365</v>
      </c>
      <c r="AI118" s="37">
        <v>10504</v>
      </c>
      <c r="AK118" s="38">
        <v>20503</v>
      </c>
      <c r="AL118" s="39">
        <v>23275</v>
      </c>
      <c r="AN118" s="40">
        <v>9072</v>
      </c>
      <c r="AO118" s="41">
        <v>8408</v>
      </c>
      <c r="AQ118" s="35">
        <v>3290</v>
      </c>
      <c r="AR118" s="42">
        <v>4523</v>
      </c>
      <c r="AT118" s="43">
        <v>18700</v>
      </c>
      <c r="AU118" s="43">
        <v>27000</v>
      </c>
      <c r="AV118" s="43">
        <v>12400</v>
      </c>
      <c r="AW118" s="43">
        <v>27600</v>
      </c>
      <c r="AX118" s="35">
        <v>9238</v>
      </c>
      <c r="AY118" s="35">
        <f t="shared" si="6"/>
        <v>65937</v>
      </c>
      <c r="AZ118" s="35">
        <v>10001</v>
      </c>
      <c r="BA118" s="35">
        <f t="shared" si="7"/>
        <v>85176</v>
      </c>
      <c r="BB118" s="44">
        <f t="shared" si="8"/>
        <v>172750600</v>
      </c>
      <c r="BC118" s="44">
        <f t="shared" si="8"/>
        <v>1780299000</v>
      </c>
      <c r="BD118" s="44">
        <f t="shared" si="8"/>
        <v>124012400</v>
      </c>
      <c r="BE118" s="44">
        <f t="shared" si="9"/>
        <v>2077062000</v>
      </c>
      <c r="BF118" s="35">
        <v>13883</v>
      </c>
      <c r="BG118" s="35">
        <v>52054</v>
      </c>
      <c r="BH118" s="45">
        <v>40</v>
      </c>
      <c r="BI118" s="46">
        <v>1019</v>
      </c>
      <c r="BJ118" s="27">
        <v>460899</v>
      </c>
      <c r="BK118" s="1">
        <v>435540</v>
      </c>
      <c r="BO118" s="47">
        <v>17726.777000000002</v>
      </c>
      <c r="BP118" s="52">
        <v>14568.008</v>
      </c>
      <c r="BT118" s="48">
        <v>62869</v>
      </c>
      <c r="BU118" s="1">
        <v>57877</v>
      </c>
      <c r="BV118" s="49">
        <v>40637</v>
      </c>
      <c r="BW118" s="50">
        <v>20366</v>
      </c>
      <c r="CA118" s="38">
        <v>40308</v>
      </c>
      <c r="CB118" s="51">
        <v>28910</v>
      </c>
    </row>
    <row r="119" spans="1:80" ht="12">
      <c r="A119" s="27">
        <v>1</v>
      </c>
      <c r="B119" s="27" t="s">
        <v>539</v>
      </c>
      <c r="C119" s="27" t="s">
        <v>538</v>
      </c>
      <c r="D119" s="27" t="s">
        <v>282</v>
      </c>
      <c r="E119" t="s">
        <v>14</v>
      </c>
      <c r="F119">
        <v>4</v>
      </c>
      <c r="G119" t="s">
        <v>15</v>
      </c>
      <c r="H119" s="28">
        <v>140205</v>
      </c>
      <c r="I119" s="28">
        <v>119063</v>
      </c>
      <c r="J119" s="29">
        <v>371</v>
      </c>
      <c r="K119" s="1">
        <v>293</v>
      </c>
      <c r="M119" s="30">
        <v>54677</v>
      </c>
      <c r="N119" s="30">
        <v>28579</v>
      </c>
      <c r="P119" s="31">
        <f t="shared" si="5"/>
        <v>85528</v>
      </c>
      <c r="Q119" s="31">
        <f t="shared" si="5"/>
        <v>90484</v>
      </c>
      <c r="S119" s="31">
        <v>579</v>
      </c>
      <c r="T119" s="28">
        <v>449</v>
      </c>
      <c r="X119" s="30">
        <v>190</v>
      </c>
      <c r="Y119" s="32">
        <v>163</v>
      </c>
      <c r="AA119" s="33">
        <v>64053</v>
      </c>
      <c r="AB119" s="34">
        <v>75843</v>
      </c>
      <c r="AE119" s="35">
        <v>8926</v>
      </c>
      <c r="AF119" s="1">
        <v>5380</v>
      </c>
      <c r="AH119" s="36">
        <v>7238</v>
      </c>
      <c r="AI119" s="37">
        <v>8720</v>
      </c>
      <c r="AK119" s="38">
        <v>26820</v>
      </c>
      <c r="AL119" s="39">
        <v>23500</v>
      </c>
      <c r="AN119" s="40">
        <v>10483</v>
      </c>
      <c r="AO119" s="41">
        <v>7404</v>
      </c>
      <c r="AQ119" s="35">
        <v>1751</v>
      </c>
      <c r="AR119" s="42">
        <v>1550</v>
      </c>
      <c r="AT119" s="43">
        <v>11800</v>
      </c>
      <c r="AU119" s="43">
        <v>23600</v>
      </c>
      <c r="AV119" s="43">
        <v>11400</v>
      </c>
      <c r="AW119" s="43">
        <v>23900</v>
      </c>
      <c r="AX119" s="35">
        <v>8926</v>
      </c>
      <c r="AY119" s="35">
        <f t="shared" si="6"/>
        <v>55496</v>
      </c>
      <c r="AZ119" s="35">
        <v>7517</v>
      </c>
      <c r="BA119" s="35">
        <f t="shared" si="7"/>
        <v>71939</v>
      </c>
      <c r="BB119" s="44">
        <f t="shared" si="8"/>
        <v>105326800</v>
      </c>
      <c r="BC119" s="44">
        <f t="shared" si="8"/>
        <v>1309705600</v>
      </c>
      <c r="BD119" s="44">
        <f t="shared" si="8"/>
        <v>85693800</v>
      </c>
      <c r="BE119" s="44">
        <f t="shared" si="9"/>
        <v>1500726200</v>
      </c>
      <c r="BF119" s="35">
        <v>11886</v>
      </c>
      <c r="BG119" s="35">
        <v>43610</v>
      </c>
      <c r="BH119" s="45">
        <v>0</v>
      </c>
      <c r="BI119" s="46">
        <v>777</v>
      </c>
      <c r="BJ119" s="27">
        <v>449121</v>
      </c>
      <c r="BK119">
        <v>419040</v>
      </c>
      <c r="BO119" s="47">
        <v>16831.324000000004</v>
      </c>
      <c r="BP119" s="31">
        <v>12845.782000000001</v>
      </c>
      <c r="BT119" s="48">
        <v>50766</v>
      </c>
      <c r="BU119">
        <v>44987</v>
      </c>
      <c r="BV119" s="49">
        <v>35103</v>
      </c>
      <c r="BW119" s="50">
        <v>11268</v>
      </c>
      <c r="CA119" s="38">
        <v>26158</v>
      </c>
      <c r="CB119" s="51">
        <v>16252</v>
      </c>
    </row>
    <row r="120" spans="1:80" ht="12">
      <c r="A120" s="27">
        <v>1</v>
      </c>
      <c r="B120" s="27" t="s">
        <v>544</v>
      </c>
      <c r="C120" s="27" t="s">
        <v>543</v>
      </c>
      <c r="D120" s="27" t="s">
        <v>545</v>
      </c>
      <c r="E120" t="s">
        <v>14</v>
      </c>
      <c r="F120">
        <v>4</v>
      </c>
      <c r="G120" t="s">
        <v>15</v>
      </c>
      <c r="H120" s="28">
        <v>144560</v>
      </c>
      <c r="I120" s="28">
        <v>133627</v>
      </c>
      <c r="J120" s="29">
        <v>689</v>
      </c>
      <c r="K120" s="1">
        <v>662</v>
      </c>
      <c r="M120" s="30">
        <v>25128</v>
      </c>
      <c r="N120" s="30">
        <v>18217</v>
      </c>
      <c r="P120" s="31">
        <f t="shared" si="5"/>
        <v>119432</v>
      </c>
      <c r="Q120" s="31">
        <f t="shared" si="5"/>
        <v>115410</v>
      </c>
      <c r="S120" s="31">
        <v>1246</v>
      </c>
      <c r="T120" s="28">
        <v>859</v>
      </c>
      <c r="X120" s="30">
        <v>1251</v>
      </c>
      <c r="Y120" s="32">
        <v>1577</v>
      </c>
      <c r="AA120" s="33">
        <v>124505</v>
      </c>
      <c r="AB120" s="34">
        <v>123515</v>
      </c>
      <c r="AE120" s="35">
        <v>12903</v>
      </c>
      <c r="AF120" s="1">
        <v>10264</v>
      </c>
      <c r="AH120" s="36">
        <v>13812</v>
      </c>
      <c r="AI120" s="37">
        <v>14378</v>
      </c>
      <c r="AK120" s="38">
        <v>13348</v>
      </c>
      <c r="AL120" s="39">
        <v>18226</v>
      </c>
      <c r="AN120" s="40">
        <v>5305</v>
      </c>
      <c r="AO120" s="41">
        <v>5123</v>
      </c>
      <c r="AQ120" s="35">
        <v>2482</v>
      </c>
      <c r="AR120" s="42">
        <v>2301</v>
      </c>
      <c r="AT120" s="43">
        <v>24000</v>
      </c>
      <c r="AU120" s="43">
        <v>42100</v>
      </c>
      <c r="AV120" s="43">
        <v>18100</v>
      </c>
      <c r="AW120" s="43">
        <v>42900</v>
      </c>
      <c r="AX120" s="35">
        <v>12903</v>
      </c>
      <c r="AY120" s="35">
        <f t="shared" si="6"/>
        <v>59064</v>
      </c>
      <c r="AZ120" s="35">
        <v>13366</v>
      </c>
      <c r="BA120" s="35">
        <f t="shared" si="7"/>
        <v>85333</v>
      </c>
      <c r="BB120" s="44">
        <f t="shared" si="8"/>
        <v>309672000</v>
      </c>
      <c r="BC120" s="44">
        <f t="shared" si="8"/>
        <v>2486594400</v>
      </c>
      <c r="BD120" s="44">
        <f t="shared" si="8"/>
        <v>241924600</v>
      </c>
      <c r="BE120" s="44">
        <f t="shared" si="9"/>
        <v>3038191000</v>
      </c>
      <c r="BF120" s="35">
        <v>12727</v>
      </c>
      <c r="BG120" s="35">
        <v>46337</v>
      </c>
      <c r="BH120" s="45">
        <v>120</v>
      </c>
      <c r="BI120" s="46">
        <v>1141</v>
      </c>
      <c r="BJ120" s="27">
        <v>512018</v>
      </c>
      <c r="BK120">
        <v>473106</v>
      </c>
      <c r="BO120" s="47">
        <v>11056.028</v>
      </c>
      <c r="BP120" s="31">
        <v>9601.31</v>
      </c>
      <c r="BT120" s="48">
        <v>58349</v>
      </c>
      <c r="BU120">
        <v>54261</v>
      </c>
      <c r="BV120" s="49">
        <v>22526</v>
      </c>
      <c r="BW120" s="50">
        <v>14363</v>
      </c>
      <c r="CA120" s="38">
        <v>38477</v>
      </c>
      <c r="CB120" s="51">
        <v>27695</v>
      </c>
    </row>
    <row r="121" spans="1:80" ht="12">
      <c r="A121" s="27">
        <v>1</v>
      </c>
      <c r="B121" s="27" t="s">
        <v>547</v>
      </c>
      <c r="C121" s="27" t="s">
        <v>546</v>
      </c>
      <c r="D121" s="27" t="s">
        <v>548</v>
      </c>
      <c r="E121" t="s">
        <v>16</v>
      </c>
      <c r="F121">
        <v>5</v>
      </c>
      <c r="G121" t="s">
        <v>17</v>
      </c>
      <c r="H121" s="28">
        <v>154380</v>
      </c>
      <c r="I121" s="28">
        <v>150234</v>
      </c>
      <c r="J121" s="29">
        <v>396</v>
      </c>
      <c r="K121" s="1">
        <v>441</v>
      </c>
      <c r="M121" s="30">
        <v>19066</v>
      </c>
      <c r="N121" s="30">
        <v>13861</v>
      </c>
      <c r="P121" s="31">
        <f t="shared" si="5"/>
        <v>135314</v>
      </c>
      <c r="Q121" s="31">
        <f t="shared" si="5"/>
        <v>136373</v>
      </c>
      <c r="S121" s="31">
        <v>1050</v>
      </c>
      <c r="T121" s="28">
        <v>713</v>
      </c>
      <c r="X121" s="30">
        <v>562</v>
      </c>
      <c r="Y121" s="32">
        <v>527</v>
      </c>
      <c r="AA121" s="33">
        <v>136525</v>
      </c>
      <c r="AB121" s="34">
        <v>141052</v>
      </c>
      <c r="AE121" s="35">
        <v>12081</v>
      </c>
      <c r="AF121" s="1">
        <v>10219</v>
      </c>
      <c r="AH121" s="36">
        <v>12692</v>
      </c>
      <c r="AI121" s="37">
        <v>15048</v>
      </c>
      <c r="AK121" s="38">
        <v>10876</v>
      </c>
      <c r="AL121" s="39">
        <v>18379</v>
      </c>
      <c r="AN121" s="40">
        <v>4978</v>
      </c>
      <c r="AO121" s="41">
        <v>5391</v>
      </c>
      <c r="AQ121" s="35">
        <v>3491</v>
      </c>
      <c r="AR121" s="42">
        <v>4146</v>
      </c>
      <c r="AT121" s="43">
        <v>19200</v>
      </c>
      <c r="AU121" s="43">
        <v>35100</v>
      </c>
      <c r="AV121" s="43">
        <v>17000</v>
      </c>
      <c r="AW121" s="43">
        <v>37000</v>
      </c>
      <c r="AX121" s="35">
        <v>12081</v>
      </c>
      <c r="AY121" s="35">
        <f t="shared" si="6"/>
        <v>66542</v>
      </c>
      <c r="AZ121" s="35">
        <v>14976</v>
      </c>
      <c r="BA121" s="35">
        <f t="shared" si="7"/>
        <v>93599</v>
      </c>
      <c r="BB121" s="44">
        <f t="shared" si="8"/>
        <v>231955200</v>
      </c>
      <c r="BC121" s="44">
        <f t="shared" si="8"/>
        <v>2335624200</v>
      </c>
      <c r="BD121" s="44">
        <f t="shared" si="8"/>
        <v>254592000</v>
      </c>
      <c r="BE121" s="44">
        <f t="shared" si="9"/>
        <v>2822171400</v>
      </c>
      <c r="BF121" s="35">
        <v>15282</v>
      </c>
      <c r="BG121" s="35">
        <v>51260</v>
      </c>
      <c r="BH121" s="45">
        <v>60</v>
      </c>
      <c r="BI121" s="46">
        <v>1044</v>
      </c>
      <c r="BJ121" s="27">
        <v>674242</v>
      </c>
      <c r="BK121">
        <v>648750</v>
      </c>
      <c r="BO121" s="47">
        <v>8455.2939999999999</v>
      </c>
      <c r="BP121" s="31">
        <v>7465.9649999999992</v>
      </c>
      <c r="BT121" s="48">
        <v>60332</v>
      </c>
      <c r="BU121">
        <v>57272</v>
      </c>
      <c r="BV121" s="49">
        <v>16620</v>
      </c>
      <c r="BW121" s="50">
        <v>10403</v>
      </c>
      <c r="CA121" s="38">
        <v>42861</v>
      </c>
      <c r="CB121" s="51">
        <v>31954</v>
      </c>
    </row>
    <row r="122" spans="1:80" ht="12">
      <c r="A122" s="27">
        <v>1</v>
      </c>
      <c r="B122" s="27" t="s">
        <v>557</v>
      </c>
      <c r="C122" s="27" t="s">
        <v>556</v>
      </c>
      <c r="D122" s="27" t="s">
        <v>558</v>
      </c>
      <c r="E122" t="s">
        <v>14</v>
      </c>
      <c r="F122">
        <v>4</v>
      </c>
      <c r="G122" t="s">
        <v>15</v>
      </c>
      <c r="H122" s="28">
        <v>248821</v>
      </c>
      <c r="I122" s="28">
        <v>207060</v>
      </c>
      <c r="J122" s="29">
        <v>609</v>
      </c>
      <c r="K122" s="1">
        <v>284</v>
      </c>
      <c r="M122" s="30">
        <v>46174</v>
      </c>
      <c r="N122" s="30">
        <v>20525</v>
      </c>
      <c r="P122" s="31">
        <f t="shared" si="5"/>
        <v>202647</v>
      </c>
      <c r="Q122" s="31">
        <f t="shared" si="5"/>
        <v>186535</v>
      </c>
      <c r="S122" s="31">
        <v>1179</v>
      </c>
      <c r="T122" s="28">
        <v>774</v>
      </c>
      <c r="X122" s="30">
        <v>657</v>
      </c>
      <c r="Y122" s="32">
        <v>456</v>
      </c>
      <c r="AA122" s="33">
        <v>199094</v>
      </c>
      <c r="AB122" s="34">
        <v>187852</v>
      </c>
      <c r="AE122" s="35">
        <v>15731</v>
      </c>
      <c r="AF122" s="1">
        <v>10892</v>
      </c>
      <c r="AH122" s="36">
        <v>16463</v>
      </c>
      <c r="AI122" s="37">
        <v>17615</v>
      </c>
      <c r="AK122" s="38">
        <v>30954</v>
      </c>
      <c r="AL122" s="39">
        <v>38314</v>
      </c>
      <c r="AN122" s="40">
        <v>15740</v>
      </c>
      <c r="AO122" s="41">
        <v>14176</v>
      </c>
      <c r="AQ122" s="35">
        <v>6704</v>
      </c>
      <c r="AR122" s="42">
        <v>5994</v>
      </c>
      <c r="AT122" s="43">
        <v>14700</v>
      </c>
      <c r="AU122" s="43">
        <v>26400</v>
      </c>
      <c r="AV122" s="43">
        <v>13200</v>
      </c>
      <c r="AW122" s="43">
        <v>27600</v>
      </c>
      <c r="AX122" s="35">
        <v>15731</v>
      </c>
      <c r="AY122" s="35">
        <f t="shared" si="6"/>
        <v>107648</v>
      </c>
      <c r="AZ122" s="35">
        <v>18654</v>
      </c>
      <c r="BA122" s="35">
        <f t="shared" si="7"/>
        <v>142033</v>
      </c>
      <c r="BB122" s="44">
        <f t="shared" si="8"/>
        <v>231245700</v>
      </c>
      <c r="BC122" s="44">
        <f t="shared" si="8"/>
        <v>2841907200</v>
      </c>
      <c r="BD122" s="44">
        <f t="shared" si="8"/>
        <v>246232800</v>
      </c>
      <c r="BE122" s="44">
        <f t="shared" si="9"/>
        <v>3319385700</v>
      </c>
      <c r="BF122" s="35">
        <v>23644</v>
      </c>
      <c r="BG122" s="35">
        <v>84004</v>
      </c>
      <c r="BH122" s="45">
        <v>40</v>
      </c>
      <c r="BI122" s="46">
        <v>1552</v>
      </c>
      <c r="BJ122" s="27">
        <v>481971</v>
      </c>
      <c r="BK122">
        <v>448592</v>
      </c>
      <c r="BO122" s="47">
        <v>25428.095000000001</v>
      </c>
      <c r="BP122" s="31">
        <v>20029.616999999998</v>
      </c>
      <c r="BT122" s="48">
        <v>98584</v>
      </c>
      <c r="BU122">
        <v>83359</v>
      </c>
      <c r="BV122" s="49">
        <v>45547</v>
      </c>
      <c r="BW122" s="50">
        <v>13737</v>
      </c>
      <c r="CA122" s="38">
        <v>50122</v>
      </c>
      <c r="CB122" s="51">
        <v>27176</v>
      </c>
    </row>
    <row r="123" spans="1:80" ht="12">
      <c r="A123" s="27">
        <v>1</v>
      </c>
      <c r="B123" s="27" t="s">
        <v>682</v>
      </c>
      <c r="C123" s="27" t="s">
        <v>681</v>
      </c>
      <c r="D123" s="27" t="s">
        <v>369</v>
      </c>
      <c r="E123" t="s">
        <v>4</v>
      </c>
      <c r="F123">
        <v>3</v>
      </c>
      <c r="G123" t="s">
        <v>5</v>
      </c>
      <c r="H123" s="28">
        <v>273369</v>
      </c>
      <c r="I123" s="28">
        <v>247821</v>
      </c>
      <c r="J123" s="29">
        <v>1561</v>
      </c>
      <c r="K123" s="1">
        <v>1271</v>
      </c>
      <c r="M123" s="30">
        <v>42911</v>
      </c>
      <c r="N123" s="30">
        <v>26751</v>
      </c>
      <c r="P123" s="31">
        <f t="shared" si="5"/>
        <v>230458</v>
      </c>
      <c r="Q123" s="31">
        <f t="shared" si="5"/>
        <v>221070</v>
      </c>
      <c r="S123" s="31">
        <v>2226</v>
      </c>
      <c r="T123" s="28">
        <v>2266</v>
      </c>
      <c r="X123" s="30">
        <v>1305</v>
      </c>
      <c r="Y123" s="32">
        <v>874</v>
      </c>
      <c r="AA123" s="33">
        <v>243512</v>
      </c>
      <c r="AB123" s="34">
        <v>233582</v>
      </c>
      <c r="AE123" s="35">
        <v>27241</v>
      </c>
      <c r="AF123" s="1">
        <v>19272</v>
      </c>
      <c r="AH123" s="36">
        <v>16923</v>
      </c>
      <c r="AI123" s="37">
        <v>16710</v>
      </c>
      <c r="AK123" s="38">
        <v>28913</v>
      </c>
      <c r="AL123" s="39">
        <v>38143</v>
      </c>
      <c r="AN123" s="40">
        <v>11959</v>
      </c>
      <c r="AO123" s="41">
        <v>10526</v>
      </c>
      <c r="AQ123" s="35">
        <v>9367</v>
      </c>
      <c r="AR123" s="42">
        <v>10139</v>
      </c>
      <c r="AT123" s="43">
        <v>18000</v>
      </c>
      <c r="AU123" s="43">
        <v>24300</v>
      </c>
      <c r="AV123" s="43">
        <v>13500</v>
      </c>
      <c r="AW123" s="43">
        <v>27000</v>
      </c>
      <c r="AX123" s="35">
        <v>27241</v>
      </c>
      <c r="AY123" s="35">
        <f t="shared" si="6"/>
        <v>103491</v>
      </c>
      <c r="AZ123" s="35">
        <v>19625</v>
      </c>
      <c r="BA123" s="35">
        <f t="shared" si="7"/>
        <v>150357</v>
      </c>
      <c r="BB123" s="44">
        <f t="shared" si="8"/>
        <v>490338000</v>
      </c>
      <c r="BC123" s="44">
        <f t="shared" si="8"/>
        <v>2514831300</v>
      </c>
      <c r="BD123" s="44">
        <f t="shared" si="8"/>
        <v>264937500</v>
      </c>
      <c r="BE123" s="44">
        <f t="shared" si="9"/>
        <v>3270106800</v>
      </c>
      <c r="BF123" s="35">
        <v>27492</v>
      </c>
      <c r="BG123" s="35">
        <v>75999</v>
      </c>
      <c r="BH123" s="45">
        <v>130</v>
      </c>
      <c r="BI123" s="46">
        <v>2081</v>
      </c>
      <c r="BJ123" s="27">
        <v>529853</v>
      </c>
      <c r="BK123">
        <v>489200</v>
      </c>
      <c r="BO123" s="47">
        <v>35521.775999999998</v>
      </c>
      <c r="BP123" s="31">
        <v>32047.690000000002</v>
      </c>
      <c r="BT123" s="48">
        <v>121540</v>
      </c>
      <c r="BU123">
        <v>114479</v>
      </c>
      <c r="BV123" s="49">
        <v>77763</v>
      </c>
      <c r="BW123" s="50">
        <v>47002</v>
      </c>
      <c r="CA123" s="38">
        <v>76960</v>
      </c>
      <c r="CB123" s="51">
        <v>50502</v>
      </c>
    </row>
    <row r="124" spans="1:80" ht="12">
      <c r="A124" s="27">
        <v>1</v>
      </c>
      <c r="B124" s="27" t="s">
        <v>755</v>
      </c>
      <c r="C124" s="27" t="s">
        <v>754</v>
      </c>
      <c r="D124" s="27" t="s">
        <v>756</v>
      </c>
      <c r="E124" t="s">
        <v>4</v>
      </c>
      <c r="F124">
        <v>3</v>
      </c>
      <c r="G124" t="s">
        <v>5</v>
      </c>
      <c r="H124" s="28">
        <v>205056</v>
      </c>
      <c r="I124" s="28">
        <v>186696</v>
      </c>
      <c r="J124" s="29">
        <v>481</v>
      </c>
      <c r="K124" s="1">
        <v>440</v>
      </c>
      <c r="M124" s="30">
        <v>25048</v>
      </c>
      <c r="N124" s="30">
        <v>14082</v>
      </c>
      <c r="P124" s="31">
        <f t="shared" si="5"/>
        <v>180008</v>
      </c>
      <c r="Q124" s="31">
        <f t="shared" si="5"/>
        <v>172614</v>
      </c>
      <c r="S124" s="31">
        <v>1549</v>
      </c>
      <c r="T124" s="28">
        <v>1259</v>
      </c>
      <c r="X124" s="30">
        <v>328</v>
      </c>
      <c r="Y124" s="32">
        <v>246</v>
      </c>
      <c r="AA124" s="33">
        <v>181182</v>
      </c>
      <c r="AB124" s="34">
        <v>176882</v>
      </c>
      <c r="AE124" s="35">
        <v>11551</v>
      </c>
      <c r="AF124" s="1">
        <v>9126</v>
      </c>
      <c r="AH124" s="36">
        <v>11250</v>
      </c>
      <c r="AI124" s="37">
        <v>13210</v>
      </c>
      <c r="AK124" s="38">
        <v>26871</v>
      </c>
      <c r="AL124" s="39">
        <v>36730</v>
      </c>
      <c r="AN124" s="40">
        <v>12554</v>
      </c>
      <c r="AO124" s="41">
        <v>12206</v>
      </c>
      <c r="AQ124" s="35">
        <v>2614</v>
      </c>
      <c r="AR124" s="42">
        <v>2740</v>
      </c>
      <c r="AT124" s="43">
        <v>14200</v>
      </c>
      <c r="AU124" s="43">
        <v>21700</v>
      </c>
      <c r="AV124" s="43">
        <v>12100</v>
      </c>
      <c r="AW124" s="43">
        <v>22800</v>
      </c>
      <c r="AX124" s="35">
        <v>11551</v>
      </c>
      <c r="AY124" s="35">
        <f t="shared" si="6"/>
        <v>78369</v>
      </c>
      <c r="AZ124" s="35">
        <v>16385</v>
      </c>
      <c r="BA124" s="35">
        <f t="shared" si="7"/>
        <v>106305</v>
      </c>
      <c r="BB124" s="44">
        <f t="shared" si="8"/>
        <v>164024200</v>
      </c>
      <c r="BC124" s="44">
        <f t="shared" si="8"/>
        <v>1700607300</v>
      </c>
      <c r="BD124" s="44">
        <f t="shared" si="8"/>
        <v>198258500</v>
      </c>
      <c r="BE124" s="44">
        <f t="shared" si="9"/>
        <v>2062890000</v>
      </c>
      <c r="BF124" s="35">
        <v>20626</v>
      </c>
      <c r="BG124" s="35">
        <v>57743</v>
      </c>
      <c r="BH124" s="45">
        <v>30</v>
      </c>
      <c r="BI124" s="46">
        <v>1706</v>
      </c>
      <c r="BJ124" s="27">
        <v>726687</v>
      </c>
      <c r="BK124">
        <v>649918</v>
      </c>
      <c r="BO124" s="47">
        <v>26141.336000000003</v>
      </c>
      <c r="BP124" s="31">
        <v>23492.098000000002</v>
      </c>
      <c r="BT124" s="48">
        <v>85473</v>
      </c>
      <c r="BU124">
        <v>78719</v>
      </c>
      <c r="BV124" s="49">
        <v>52935</v>
      </c>
      <c r="BW124" s="50">
        <v>26162</v>
      </c>
      <c r="CA124" s="38">
        <v>35734</v>
      </c>
      <c r="CB124" s="51">
        <v>22485</v>
      </c>
    </row>
    <row r="125" spans="1:80" ht="12">
      <c r="A125" s="27">
        <v>1</v>
      </c>
      <c r="B125" s="27" t="s">
        <v>760</v>
      </c>
      <c r="C125" s="27" t="s">
        <v>759</v>
      </c>
      <c r="D125" s="27" t="s">
        <v>761</v>
      </c>
      <c r="E125" t="s">
        <v>4</v>
      </c>
      <c r="F125">
        <v>3</v>
      </c>
      <c r="G125" t="s">
        <v>5</v>
      </c>
      <c r="H125" s="28">
        <v>236882</v>
      </c>
      <c r="I125" s="28">
        <v>217450</v>
      </c>
      <c r="J125" s="29">
        <v>589</v>
      </c>
      <c r="K125" s="1">
        <v>580</v>
      </c>
      <c r="M125" s="30">
        <v>41677</v>
      </c>
      <c r="N125" s="30">
        <v>19269</v>
      </c>
      <c r="P125" s="31">
        <f t="shared" si="5"/>
        <v>195205</v>
      </c>
      <c r="Q125" s="31">
        <f t="shared" si="5"/>
        <v>198181</v>
      </c>
      <c r="S125" s="31">
        <v>1588</v>
      </c>
      <c r="T125" s="28">
        <v>1241</v>
      </c>
      <c r="X125" s="30">
        <v>566</v>
      </c>
      <c r="Y125" s="32">
        <v>405</v>
      </c>
      <c r="AA125" s="33">
        <v>203528</v>
      </c>
      <c r="AB125" s="34">
        <v>200859</v>
      </c>
      <c r="AE125" s="35">
        <v>12964</v>
      </c>
      <c r="AF125" s="1">
        <v>9524</v>
      </c>
      <c r="AH125" s="36">
        <v>12943</v>
      </c>
      <c r="AI125" s="37">
        <v>14924</v>
      </c>
      <c r="AK125" s="38">
        <v>33798</v>
      </c>
      <c r="AL125" s="39">
        <v>40635</v>
      </c>
      <c r="AN125" s="40">
        <v>15424</v>
      </c>
      <c r="AO125" s="41">
        <v>13841</v>
      </c>
      <c r="AQ125" s="35">
        <v>4702</v>
      </c>
      <c r="AR125" s="42">
        <v>4750</v>
      </c>
      <c r="AT125" s="43">
        <v>14500</v>
      </c>
      <c r="AU125" s="43">
        <v>22500</v>
      </c>
      <c r="AV125" s="43">
        <v>11000</v>
      </c>
      <c r="AW125" s="43">
        <v>23100</v>
      </c>
      <c r="AX125" s="35">
        <v>12964</v>
      </c>
      <c r="AY125" s="35">
        <f t="shared" si="6"/>
        <v>90938</v>
      </c>
      <c r="AZ125" s="35">
        <v>17775</v>
      </c>
      <c r="BA125" s="35">
        <f t="shared" si="7"/>
        <v>121677</v>
      </c>
      <c r="BB125" s="44">
        <f t="shared" si="8"/>
        <v>187978000</v>
      </c>
      <c r="BC125" s="44">
        <f t="shared" si="8"/>
        <v>2046105000</v>
      </c>
      <c r="BD125" s="44">
        <f t="shared" si="8"/>
        <v>195525000</v>
      </c>
      <c r="BE125" s="44">
        <f t="shared" si="9"/>
        <v>2429608000</v>
      </c>
      <c r="BF125" s="35">
        <v>22856</v>
      </c>
      <c r="BG125" s="35">
        <v>68082</v>
      </c>
      <c r="BH125" s="45">
        <v>0</v>
      </c>
      <c r="BI125" s="46">
        <v>1750</v>
      </c>
      <c r="BJ125" s="27">
        <v>326337</v>
      </c>
      <c r="BK125">
        <v>312249</v>
      </c>
      <c r="BO125" s="47">
        <v>31380.893</v>
      </c>
      <c r="BP125" s="31">
        <v>28324.940999999999</v>
      </c>
      <c r="BT125" s="48">
        <v>98254</v>
      </c>
      <c r="BU125">
        <v>91217</v>
      </c>
      <c r="BV125" s="49">
        <v>59971</v>
      </c>
      <c r="BW125" s="50">
        <v>35577</v>
      </c>
      <c r="CA125" s="38">
        <v>44114</v>
      </c>
      <c r="CB125" s="51">
        <v>28763</v>
      </c>
    </row>
    <row r="126" spans="1:80" ht="12">
      <c r="A126" s="27">
        <v>1</v>
      </c>
      <c r="B126" s="27" t="s">
        <v>1061</v>
      </c>
      <c r="C126" s="27" t="s">
        <v>1060</v>
      </c>
      <c r="D126" s="27" t="s">
        <v>293</v>
      </c>
      <c r="E126" t="s">
        <v>16</v>
      </c>
      <c r="F126">
        <v>5</v>
      </c>
      <c r="G126" t="s">
        <v>17</v>
      </c>
      <c r="H126" s="28">
        <v>138265</v>
      </c>
      <c r="I126" s="28">
        <v>132730</v>
      </c>
      <c r="J126" s="29">
        <v>186</v>
      </c>
      <c r="K126" s="1">
        <v>126</v>
      </c>
      <c r="M126" s="30">
        <v>7217</v>
      </c>
      <c r="N126" s="30">
        <v>5297</v>
      </c>
      <c r="P126" s="31">
        <f t="shared" si="5"/>
        <v>131048</v>
      </c>
      <c r="Q126" s="31">
        <f t="shared" si="5"/>
        <v>127433</v>
      </c>
      <c r="S126" s="31">
        <v>1813</v>
      </c>
      <c r="T126" s="28">
        <v>1465</v>
      </c>
      <c r="X126" s="30">
        <v>262</v>
      </c>
      <c r="Y126" s="32">
        <v>202</v>
      </c>
      <c r="AA126" s="33">
        <v>134545</v>
      </c>
      <c r="AB126" s="34">
        <v>130982</v>
      </c>
      <c r="AE126" s="35">
        <v>11553</v>
      </c>
      <c r="AF126" s="1">
        <v>9552</v>
      </c>
      <c r="AH126" s="36">
        <v>6489</v>
      </c>
      <c r="AI126" s="37">
        <v>7724</v>
      </c>
      <c r="AK126" s="38">
        <v>15263</v>
      </c>
      <c r="AL126" s="39">
        <v>26282</v>
      </c>
      <c r="AN126" s="40">
        <v>6924</v>
      </c>
      <c r="AO126" s="41">
        <v>7640</v>
      </c>
      <c r="AQ126" s="35">
        <v>888</v>
      </c>
      <c r="AR126" s="42">
        <v>1022</v>
      </c>
      <c r="AT126" s="43">
        <v>16800</v>
      </c>
      <c r="AU126" s="43">
        <v>20200</v>
      </c>
      <c r="AV126" s="43">
        <v>14000</v>
      </c>
      <c r="AW126" s="43">
        <v>22500</v>
      </c>
      <c r="AX126" s="35">
        <v>11553</v>
      </c>
      <c r="AY126" s="35">
        <f t="shared" si="6"/>
        <v>46081</v>
      </c>
      <c r="AZ126" s="35">
        <v>20478</v>
      </c>
      <c r="BA126" s="35">
        <f t="shared" si="7"/>
        <v>78112</v>
      </c>
      <c r="BB126" s="44">
        <f t="shared" si="8"/>
        <v>194090400</v>
      </c>
      <c r="BC126" s="44">
        <f t="shared" si="8"/>
        <v>930836200</v>
      </c>
      <c r="BD126" s="44">
        <f t="shared" si="8"/>
        <v>286692000</v>
      </c>
      <c r="BE126" s="44">
        <f t="shared" si="9"/>
        <v>1411618600</v>
      </c>
      <c r="BF126" s="35">
        <v>15728</v>
      </c>
      <c r="BG126" s="35">
        <v>30353</v>
      </c>
      <c r="BH126" s="45">
        <v>60</v>
      </c>
      <c r="BI126" s="46">
        <v>1601</v>
      </c>
      <c r="BJ126" s="27">
        <v>1044763</v>
      </c>
      <c r="BK126">
        <v>965227</v>
      </c>
      <c r="BO126" s="47">
        <v>14788.518</v>
      </c>
      <c r="BP126" s="31">
        <v>13955.655000000001</v>
      </c>
      <c r="BT126" s="48">
        <v>61085</v>
      </c>
      <c r="BU126">
        <v>57519</v>
      </c>
      <c r="BV126" s="49">
        <v>23674</v>
      </c>
      <c r="BW126" s="50">
        <v>13340</v>
      </c>
      <c r="CA126" s="38">
        <v>20208</v>
      </c>
      <c r="CB126" s="51">
        <v>12424</v>
      </c>
    </row>
    <row r="127" spans="1:80" ht="12">
      <c r="A127" s="27">
        <v>1</v>
      </c>
      <c r="B127" s="27" t="s">
        <v>553</v>
      </c>
      <c r="C127" s="27" t="s">
        <v>552</v>
      </c>
      <c r="D127" s="27" t="s">
        <v>93</v>
      </c>
      <c r="E127" t="s">
        <v>14</v>
      </c>
      <c r="F127">
        <v>4</v>
      </c>
      <c r="G127" t="s">
        <v>15</v>
      </c>
      <c r="H127" s="28">
        <v>174137</v>
      </c>
      <c r="I127" s="28">
        <v>165760</v>
      </c>
      <c r="J127" s="29">
        <v>318</v>
      </c>
      <c r="K127" s="1">
        <v>304</v>
      </c>
      <c r="M127" s="30">
        <v>18843</v>
      </c>
      <c r="N127" s="30">
        <v>13039</v>
      </c>
      <c r="P127" s="31">
        <f t="shared" si="5"/>
        <v>155294</v>
      </c>
      <c r="Q127" s="31">
        <f t="shared" si="5"/>
        <v>152721</v>
      </c>
      <c r="S127" s="31">
        <v>1178</v>
      </c>
      <c r="T127" s="28">
        <v>913</v>
      </c>
      <c r="X127" s="30">
        <v>553</v>
      </c>
      <c r="Y127" s="32">
        <v>436</v>
      </c>
      <c r="AA127" s="33">
        <v>156079</v>
      </c>
      <c r="AB127" s="34">
        <v>155887</v>
      </c>
      <c r="AE127" s="35">
        <v>15531</v>
      </c>
      <c r="AF127" s="1">
        <v>12819</v>
      </c>
      <c r="AH127" s="36">
        <v>14580</v>
      </c>
      <c r="AI127" s="37">
        <v>17002</v>
      </c>
      <c r="AK127" s="38">
        <v>16999</v>
      </c>
      <c r="AL127" s="39">
        <v>26885</v>
      </c>
      <c r="AN127" s="40">
        <v>7705</v>
      </c>
      <c r="AO127" s="41">
        <v>8570</v>
      </c>
      <c r="AQ127" s="35">
        <v>3640</v>
      </c>
      <c r="AR127" s="42">
        <v>4100</v>
      </c>
      <c r="AT127" s="43">
        <v>25500</v>
      </c>
      <c r="AU127" s="43">
        <v>30300</v>
      </c>
      <c r="AV127" s="43">
        <v>14000</v>
      </c>
      <c r="AW127" s="43">
        <v>32800</v>
      </c>
      <c r="AX127" s="35">
        <v>15531</v>
      </c>
      <c r="AY127" s="35">
        <f t="shared" si="6"/>
        <v>72447</v>
      </c>
      <c r="AZ127" s="35">
        <v>15684</v>
      </c>
      <c r="BA127" s="35">
        <f t="shared" si="7"/>
        <v>103662</v>
      </c>
      <c r="BB127" s="44">
        <f t="shared" si="8"/>
        <v>396040500</v>
      </c>
      <c r="BC127" s="44">
        <f t="shared" si="8"/>
        <v>2195144100</v>
      </c>
      <c r="BD127" s="44">
        <f t="shared" si="8"/>
        <v>219576000</v>
      </c>
      <c r="BE127" s="44">
        <f t="shared" si="9"/>
        <v>2810760600</v>
      </c>
      <c r="BF127" s="35">
        <v>17751</v>
      </c>
      <c r="BG127" s="35">
        <v>54696</v>
      </c>
      <c r="BH127" s="45">
        <v>50</v>
      </c>
      <c r="BI127" s="46">
        <v>1284</v>
      </c>
      <c r="BJ127" s="27">
        <v>410110</v>
      </c>
      <c r="BK127">
        <v>383770</v>
      </c>
      <c r="BO127" s="47">
        <v>13467.716</v>
      </c>
      <c r="BP127" s="31">
        <v>11941.462</v>
      </c>
      <c r="BT127" s="48">
        <v>69406</v>
      </c>
      <c r="BU127">
        <v>64526</v>
      </c>
      <c r="BV127" s="49">
        <v>21921</v>
      </c>
      <c r="BW127" s="50">
        <v>11361</v>
      </c>
      <c r="CA127" s="38">
        <v>38496</v>
      </c>
      <c r="CB127" s="51">
        <v>25817</v>
      </c>
    </row>
    <row r="128" spans="1:80" s="1" customFormat="1" ht="12">
      <c r="A128" s="27">
        <v>1</v>
      </c>
      <c r="B128" s="27" t="s">
        <v>555</v>
      </c>
      <c r="C128" s="27" t="s">
        <v>554</v>
      </c>
      <c r="D128" s="27" t="s">
        <v>94</v>
      </c>
      <c r="E128" t="s">
        <v>14</v>
      </c>
      <c r="F128">
        <v>4</v>
      </c>
      <c r="G128" t="s">
        <v>15</v>
      </c>
      <c r="H128" s="28">
        <v>92635</v>
      </c>
      <c r="I128" s="28">
        <v>89237</v>
      </c>
      <c r="J128" s="29">
        <v>308</v>
      </c>
      <c r="K128" s="1">
        <v>286</v>
      </c>
      <c r="M128" s="30">
        <v>10254</v>
      </c>
      <c r="N128" s="30">
        <v>8279</v>
      </c>
      <c r="P128" s="31">
        <f t="shared" si="5"/>
        <v>82381</v>
      </c>
      <c r="Q128" s="31">
        <f t="shared" si="5"/>
        <v>80958</v>
      </c>
      <c r="S128" s="31">
        <v>860</v>
      </c>
      <c r="T128" s="28">
        <v>703</v>
      </c>
      <c r="X128" s="30">
        <v>541</v>
      </c>
      <c r="Y128" s="32">
        <v>675</v>
      </c>
      <c r="AA128" s="33">
        <v>84749</v>
      </c>
      <c r="AB128" s="34">
        <v>85170</v>
      </c>
      <c r="AE128" s="35">
        <v>9586</v>
      </c>
      <c r="AF128" s="1">
        <v>8058</v>
      </c>
      <c r="AH128" s="36">
        <v>8014</v>
      </c>
      <c r="AI128" s="37">
        <v>8994</v>
      </c>
      <c r="AK128" s="38">
        <v>6779</v>
      </c>
      <c r="AL128" s="39">
        <v>10926</v>
      </c>
      <c r="AN128" s="40">
        <v>2845</v>
      </c>
      <c r="AO128" s="41">
        <v>2968</v>
      </c>
      <c r="AQ128" s="35">
        <v>2301</v>
      </c>
      <c r="AR128" s="42">
        <v>2070</v>
      </c>
      <c r="AT128" s="43">
        <v>35400</v>
      </c>
      <c r="AU128" s="43">
        <v>43300</v>
      </c>
      <c r="AV128" s="43">
        <v>21100</v>
      </c>
      <c r="AW128" s="43">
        <v>47400</v>
      </c>
      <c r="AX128" s="35">
        <v>9586</v>
      </c>
      <c r="AY128" s="35">
        <f t="shared" si="6"/>
        <v>33832</v>
      </c>
      <c r="AZ128" s="35">
        <v>10038</v>
      </c>
      <c r="BA128" s="35">
        <f t="shared" si="7"/>
        <v>53456</v>
      </c>
      <c r="BB128" s="44">
        <f t="shared" si="8"/>
        <v>339344400</v>
      </c>
      <c r="BC128" s="44">
        <f t="shared" si="8"/>
        <v>1464925600</v>
      </c>
      <c r="BD128" s="44">
        <f t="shared" si="8"/>
        <v>211801800</v>
      </c>
      <c r="BE128" s="44">
        <f t="shared" si="9"/>
        <v>2016071800</v>
      </c>
      <c r="BF128" s="35">
        <v>8854</v>
      </c>
      <c r="BG128" s="35">
        <v>24978</v>
      </c>
      <c r="BH128" s="45">
        <v>70</v>
      </c>
      <c r="BI128" s="46">
        <v>724</v>
      </c>
      <c r="BJ128" s="27">
        <v>662472</v>
      </c>
      <c r="BK128" s="1">
        <v>645745</v>
      </c>
      <c r="BO128" s="47">
        <v>6130.6860000000015</v>
      </c>
      <c r="BP128" s="52">
        <v>5610.4840000000004</v>
      </c>
      <c r="BT128" s="48">
        <v>36946</v>
      </c>
      <c r="BU128" s="1">
        <v>35275</v>
      </c>
      <c r="BV128" s="49">
        <v>8315</v>
      </c>
      <c r="BW128" s="50">
        <v>4952</v>
      </c>
      <c r="CA128" s="38">
        <v>24640</v>
      </c>
      <c r="CB128" s="51">
        <v>18329</v>
      </c>
    </row>
    <row r="129" spans="1:80" s="1" customFormat="1" ht="12">
      <c r="A129" s="27">
        <v>1</v>
      </c>
      <c r="B129" s="27" t="s">
        <v>560</v>
      </c>
      <c r="C129" s="27" t="s">
        <v>559</v>
      </c>
      <c r="D129" s="27" t="s">
        <v>95</v>
      </c>
      <c r="E129" t="s">
        <v>14</v>
      </c>
      <c r="F129">
        <v>4</v>
      </c>
      <c r="G129" t="s">
        <v>15</v>
      </c>
      <c r="H129" s="28">
        <v>66867</v>
      </c>
      <c r="I129" s="28">
        <v>61937</v>
      </c>
      <c r="J129" s="29">
        <v>211</v>
      </c>
      <c r="K129" s="1">
        <v>233</v>
      </c>
      <c r="M129" s="30">
        <v>10395</v>
      </c>
      <c r="N129" s="30">
        <v>7591</v>
      </c>
      <c r="P129" s="31">
        <f t="shared" si="5"/>
        <v>56472</v>
      </c>
      <c r="Q129" s="31">
        <f t="shared" si="5"/>
        <v>54346</v>
      </c>
      <c r="S129" s="31">
        <v>687</v>
      </c>
      <c r="T129" s="28">
        <v>497</v>
      </c>
      <c r="X129" s="30">
        <v>631</v>
      </c>
      <c r="Y129" s="32">
        <v>921</v>
      </c>
      <c r="AA129" s="33">
        <v>56365</v>
      </c>
      <c r="AB129" s="34">
        <v>57848</v>
      </c>
      <c r="AE129" s="35">
        <v>6850</v>
      </c>
      <c r="AF129" s="1">
        <v>5613</v>
      </c>
      <c r="AH129" s="36">
        <v>6340</v>
      </c>
      <c r="AI129" s="37">
        <v>6720</v>
      </c>
      <c r="AK129" s="38">
        <v>5988</v>
      </c>
      <c r="AL129" s="39">
        <v>8633</v>
      </c>
      <c r="AN129" s="40">
        <v>2125</v>
      </c>
      <c r="AO129" s="41">
        <v>2032</v>
      </c>
      <c r="AQ129" s="35">
        <v>1311</v>
      </c>
      <c r="AR129" s="42">
        <v>1093</v>
      </c>
      <c r="AT129" s="43">
        <v>41100</v>
      </c>
      <c r="AU129" s="43">
        <v>45100</v>
      </c>
      <c r="AV129" s="43">
        <v>21600</v>
      </c>
      <c r="AW129" s="43">
        <v>50600</v>
      </c>
      <c r="AX129" s="35">
        <v>6850</v>
      </c>
      <c r="AY129" s="35">
        <f t="shared" si="6"/>
        <v>25309</v>
      </c>
      <c r="AZ129" s="35">
        <v>6914</v>
      </c>
      <c r="BA129" s="35">
        <f t="shared" si="7"/>
        <v>39073</v>
      </c>
      <c r="BB129" s="44">
        <f t="shared" si="8"/>
        <v>281535000</v>
      </c>
      <c r="BC129" s="44">
        <f t="shared" si="8"/>
        <v>1141435900</v>
      </c>
      <c r="BD129" s="44">
        <f t="shared" si="8"/>
        <v>149342400</v>
      </c>
      <c r="BE129" s="44">
        <f t="shared" si="9"/>
        <v>1572313300</v>
      </c>
      <c r="BF129" s="35">
        <v>5643</v>
      </c>
      <c r="BG129" s="35">
        <v>19666</v>
      </c>
      <c r="BH129" s="45">
        <v>60</v>
      </c>
      <c r="BI129" s="46">
        <v>572</v>
      </c>
      <c r="BJ129" s="27">
        <v>793192</v>
      </c>
      <c r="BK129" s="1">
        <v>740259</v>
      </c>
      <c r="BO129" s="47">
        <v>4464.8639999999996</v>
      </c>
      <c r="BP129" s="52">
        <v>3956.1709999999998</v>
      </c>
      <c r="BT129" s="48">
        <v>26514</v>
      </c>
      <c r="BU129" s="1">
        <v>24781</v>
      </c>
      <c r="BV129" s="49">
        <v>7368</v>
      </c>
      <c r="BW129" s="50">
        <v>4284</v>
      </c>
      <c r="CA129" s="38">
        <v>16486</v>
      </c>
      <c r="CB129" s="51">
        <v>11577</v>
      </c>
    </row>
    <row r="130" spans="1:80" s="1" customFormat="1" ht="12">
      <c r="A130" s="27">
        <v>1</v>
      </c>
      <c r="B130" s="27" t="s">
        <v>562</v>
      </c>
      <c r="C130" s="27" t="s">
        <v>561</v>
      </c>
      <c r="D130" s="27" t="s">
        <v>96</v>
      </c>
      <c r="E130" t="s">
        <v>14</v>
      </c>
      <c r="F130">
        <v>4</v>
      </c>
      <c r="G130" t="s">
        <v>15</v>
      </c>
      <c r="H130" s="28">
        <v>171644</v>
      </c>
      <c r="I130" s="28">
        <v>162106</v>
      </c>
      <c r="J130" s="29">
        <v>414</v>
      </c>
      <c r="K130" s="1">
        <v>427</v>
      </c>
      <c r="M130" s="30">
        <v>25847</v>
      </c>
      <c r="N130" s="30">
        <v>18549</v>
      </c>
      <c r="P130" s="31">
        <f t="shared" si="5"/>
        <v>145797</v>
      </c>
      <c r="Q130" s="31">
        <f t="shared" si="5"/>
        <v>143557</v>
      </c>
      <c r="S130" s="31">
        <v>1200</v>
      </c>
      <c r="T130" s="28">
        <v>1031</v>
      </c>
      <c r="X130" s="30">
        <v>686</v>
      </c>
      <c r="Y130" s="32">
        <v>902</v>
      </c>
      <c r="AA130" s="33">
        <v>139477</v>
      </c>
      <c r="AB130" s="34">
        <v>142430</v>
      </c>
      <c r="AE130" s="35">
        <v>15108</v>
      </c>
      <c r="AF130" s="1">
        <v>12164</v>
      </c>
      <c r="AH130" s="36">
        <v>13299</v>
      </c>
      <c r="AI130" s="37">
        <v>15093</v>
      </c>
      <c r="AK130" s="38">
        <v>17410</v>
      </c>
      <c r="AL130" s="39">
        <v>25240</v>
      </c>
      <c r="AN130" s="40">
        <v>6828</v>
      </c>
      <c r="AO130" s="41">
        <v>7011</v>
      </c>
      <c r="AQ130" s="35">
        <v>2654</v>
      </c>
      <c r="AR130" s="42">
        <v>2753</v>
      </c>
      <c r="AT130" s="43">
        <v>23300</v>
      </c>
      <c r="AU130" s="43">
        <v>32000</v>
      </c>
      <c r="AV130" s="43">
        <v>17800</v>
      </c>
      <c r="AW130" s="43">
        <v>34200</v>
      </c>
      <c r="AX130" s="35">
        <v>15108</v>
      </c>
      <c r="AY130" s="35">
        <f t="shared" si="6"/>
        <v>67725</v>
      </c>
      <c r="AZ130" s="35">
        <v>15713</v>
      </c>
      <c r="BA130" s="35">
        <f t="shared" si="7"/>
        <v>98546</v>
      </c>
      <c r="BB130" s="44">
        <f t="shared" si="8"/>
        <v>352016400</v>
      </c>
      <c r="BC130" s="44">
        <f t="shared" si="8"/>
        <v>2167200000</v>
      </c>
      <c r="BD130" s="44">
        <f t="shared" si="8"/>
        <v>279691400</v>
      </c>
      <c r="BE130" s="44">
        <f t="shared" si="9"/>
        <v>2798907800</v>
      </c>
      <c r="BF130" s="35">
        <v>16001</v>
      </c>
      <c r="BG130" s="35">
        <v>51724</v>
      </c>
      <c r="BH130" s="45">
        <v>70</v>
      </c>
      <c r="BI130" s="46">
        <v>1213</v>
      </c>
      <c r="BJ130" s="27">
        <v>528301</v>
      </c>
      <c r="BK130" s="1">
        <v>468451</v>
      </c>
      <c r="BO130" s="47">
        <v>13492.879000000001</v>
      </c>
      <c r="BP130" s="52">
        <v>11918.257</v>
      </c>
      <c r="BT130" s="48">
        <v>67861</v>
      </c>
      <c r="BU130" s="1">
        <v>63504</v>
      </c>
      <c r="BV130" s="49">
        <v>25442</v>
      </c>
      <c r="BW130" s="50">
        <v>12975</v>
      </c>
      <c r="CA130" s="38">
        <v>39783</v>
      </c>
      <c r="CB130" s="51">
        <v>27749</v>
      </c>
    </row>
    <row r="131" spans="1:80" s="1" customFormat="1" ht="12">
      <c r="A131" s="27">
        <v>1</v>
      </c>
      <c r="B131" s="27" t="s">
        <v>564</v>
      </c>
      <c r="C131" s="27" t="s">
        <v>563</v>
      </c>
      <c r="D131" s="27" t="s">
        <v>97</v>
      </c>
      <c r="E131" t="s">
        <v>4</v>
      </c>
      <c r="F131">
        <v>3</v>
      </c>
      <c r="G131" t="s">
        <v>5</v>
      </c>
      <c r="H131" s="28">
        <v>123867</v>
      </c>
      <c r="I131" s="28">
        <v>108856</v>
      </c>
      <c r="J131" s="29">
        <v>1134</v>
      </c>
      <c r="K131" s="1">
        <v>807</v>
      </c>
      <c r="M131" s="30">
        <v>36397</v>
      </c>
      <c r="N131" s="30">
        <v>20851</v>
      </c>
      <c r="P131" s="31">
        <f t="shared" ref="P131:Q194" si="10">H131-M131</f>
        <v>87470</v>
      </c>
      <c r="Q131" s="31">
        <f t="shared" si="10"/>
        <v>88005</v>
      </c>
      <c r="S131" s="31">
        <v>1014</v>
      </c>
      <c r="T131" s="28">
        <v>702</v>
      </c>
      <c r="X131" s="30">
        <v>2284</v>
      </c>
      <c r="Y131" s="32">
        <v>1588</v>
      </c>
      <c r="AA131" s="33">
        <v>102205</v>
      </c>
      <c r="AB131" s="34">
        <v>97365</v>
      </c>
      <c r="AE131" s="35">
        <v>7291</v>
      </c>
      <c r="AF131" s="1">
        <v>5502</v>
      </c>
      <c r="AH131" s="36">
        <v>8559</v>
      </c>
      <c r="AI131" s="37">
        <v>7917</v>
      </c>
      <c r="AK131" s="38">
        <v>12354</v>
      </c>
      <c r="AL131" s="39">
        <v>12946</v>
      </c>
      <c r="AN131" s="40">
        <v>6246</v>
      </c>
      <c r="AO131" s="41">
        <v>5411</v>
      </c>
      <c r="AQ131" s="35">
        <v>961</v>
      </c>
      <c r="AR131" s="42">
        <v>962</v>
      </c>
      <c r="AT131" s="43">
        <v>20400</v>
      </c>
      <c r="AU131" s="43">
        <v>28900</v>
      </c>
      <c r="AV131" s="43">
        <v>13900</v>
      </c>
      <c r="AW131" s="43">
        <v>30900</v>
      </c>
      <c r="AX131" s="35">
        <v>7291</v>
      </c>
      <c r="AY131" s="35">
        <f t="shared" ref="AY131:AY194" si="11">BF131+BG131</f>
        <v>47351</v>
      </c>
      <c r="AZ131" s="35">
        <v>7001</v>
      </c>
      <c r="BA131" s="35">
        <f t="shared" ref="BA131:BA194" si="12">AX131+AY131+AZ131</f>
        <v>61643</v>
      </c>
      <c r="BB131" s="44">
        <f t="shared" ref="BB131:BD194" si="13">AT131*AX131</f>
        <v>148736400</v>
      </c>
      <c r="BC131" s="44">
        <f t="shared" si="13"/>
        <v>1368443900</v>
      </c>
      <c r="BD131" s="44">
        <f t="shared" si="13"/>
        <v>97313900</v>
      </c>
      <c r="BE131" s="44">
        <f t="shared" ref="BE131:BE194" si="14">BB131+BC131+BD131</f>
        <v>1614494200</v>
      </c>
      <c r="BF131" s="35">
        <v>10001</v>
      </c>
      <c r="BG131" s="35">
        <v>37350</v>
      </c>
      <c r="BH131" s="45">
        <v>50</v>
      </c>
      <c r="BI131" s="46">
        <v>747</v>
      </c>
      <c r="BJ131" s="27">
        <v>687874</v>
      </c>
      <c r="BK131" s="1">
        <v>627891</v>
      </c>
      <c r="BO131" s="47">
        <v>13579.565000000001</v>
      </c>
      <c r="BP131" s="52">
        <v>11861.395999999999</v>
      </c>
      <c r="BT131" s="48">
        <v>46714</v>
      </c>
      <c r="BU131" s="1">
        <v>42658</v>
      </c>
      <c r="BV131" s="49">
        <v>29526</v>
      </c>
      <c r="BW131" s="50">
        <v>19714</v>
      </c>
      <c r="CA131" s="38">
        <v>45434</v>
      </c>
      <c r="CB131" s="51">
        <v>33487</v>
      </c>
    </row>
    <row r="132" spans="1:80" ht="12">
      <c r="A132" s="27">
        <v>1</v>
      </c>
      <c r="B132" s="27" t="s">
        <v>566</v>
      </c>
      <c r="C132" s="27" t="s">
        <v>565</v>
      </c>
      <c r="D132" s="27" t="s">
        <v>98</v>
      </c>
      <c r="E132" t="s">
        <v>16</v>
      </c>
      <c r="F132">
        <v>5</v>
      </c>
      <c r="G132" t="s">
        <v>17</v>
      </c>
      <c r="H132" s="28">
        <v>83818</v>
      </c>
      <c r="I132" s="28">
        <v>73233</v>
      </c>
      <c r="J132" s="29">
        <v>165</v>
      </c>
      <c r="K132" s="1">
        <v>87</v>
      </c>
      <c r="M132" s="30">
        <v>8245</v>
      </c>
      <c r="N132" s="30">
        <v>4971</v>
      </c>
      <c r="P132" s="31">
        <f t="shared" si="10"/>
        <v>75573</v>
      </c>
      <c r="Q132" s="31">
        <f t="shared" si="10"/>
        <v>68262</v>
      </c>
      <c r="S132" s="31">
        <v>656</v>
      </c>
      <c r="T132" s="28">
        <v>460</v>
      </c>
      <c r="X132" s="30">
        <v>1658</v>
      </c>
      <c r="Y132" s="32">
        <v>1772</v>
      </c>
      <c r="AA132" s="33">
        <v>80673</v>
      </c>
      <c r="AB132" s="34">
        <v>71674</v>
      </c>
      <c r="AE132" s="35">
        <v>7227</v>
      </c>
      <c r="AF132" s="1">
        <v>5768</v>
      </c>
      <c r="AH132" s="36">
        <v>6854</v>
      </c>
      <c r="AI132" s="37">
        <v>7324</v>
      </c>
      <c r="AK132" s="38">
        <v>9511</v>
      </c>
      <c r="AL132" s="39">
        <v>13940</v>
      </c>
      <c r="AN132" s="40">
        <v>3886</v>
      </c>
      <c r="AO132" s="41">
        <v>4109</v>
      </c>
      <c r="AQ132" s="35">
        <v>939</v>
      </c>
      <c r="AR132" s="42">
        <v>905</v>
      </c>
      <c r="AT132" s="43">
        <v>17800</v>
      </c>
      <c r="AU132" s="43">
        <v>28600</v>
      </c>
      <c r="AV132" s="43">
        <v>14300</v>
      </c>
      <c r="AW132" s="43">
        <v>29600</v>
      </c>
      <c r="AX132" s="35">
        <v>7227</v>
      </c>
      <c r="AY132" s="35">
        <f t="shared" si="11"/>
        <v>35537</v>
      </c>
      <c r="AZ132" s="35">
        <v>8224</v>
      </c>
      <c r="BA132" s="35">
        <f t="shared" si="12"/>
        <v>50988</v>
      </c>
      <c r="BB132" s="44">
        <f t="shared" si="13"/>
        <v>128640600</v>
      </c>
      <c r="BC132" s="44">
        <f t="shared" si="13"/>
        <v>1016358200</v>
      </c>
      <c r="BD132" s="44">
        <f t="shared" si="13"/>
        <v>117603200</v>
      </c>
      <c r="BE132" s="44">
        <f t="shared" si="14"/>
        <v>1262602000</v>
      </c>
      <c r="BF132" s="35">
        <v>8811</v>
      </c>
      <c r="BG132" s="35">
        <v>26726</v>
      </c>
      <c r="BH132" s="45">
        <v>50</v>
      </c>
      <c r="BI132" s="46">
        <v>677</v>
      </c>
      <c r="BJ132" s="27">
        <v>579202</v>
      </c>
      <c r="BK132">
        <v>530744</v>
      </c>
      <c r="BO132" s="47">
        <v>6765.32</v>
      </c>
      <c r="BP132" s="31">
        <v>5649.0249999999996</v>
      </c>
      <c r="BT132" s="48">
        <v>34614</v>
      </c>
      <c r="BU132">
        <v>29780</v>
      </c>
      <c r="BV132" s="49">
        <v>10576</v>
      </c>
      <c r="BW132" s="50">
        <v>5808</v>
      </c>
      <c r="CA132" s="38">
        <v>17064</v>
      </c>
      <c r="CB132" s="51">
        <v>9914</v>
      </c>
    </row>
    <row r="133" spans="1:80" ht="12">
      <c r="A133" s="27">
        <v>1</v>
      </c>
      <c r="B133" s="27" t="s">
        <v>568</v>
      </c>
      <c r="C133" s="27" t="s">
        <v>567</v>
      </c>
      <c r="D133" s="27" t="s">
        <v>99</v>
      </c>
      <c r="E133" t="s">
        <v>16</v>
      </c>
      <c r="F133">
        <v>5</v>
      </c>
      <c r="G133" t="s">
        <v>17</v>
      </c>
      <c r="H133" s="28">
        <v>95262</v>
      </c>
      <c r="I133" s="28">
        <v>83523</v>
      </c>
      <c r="J133" s="29">
        <v>49</v>
      </c>
      <c r="K133" s="1">
        <v>35</v>
      </c>
      <c r="M133" s="30">
        <v>8215</v>
      </c>
      <c r="N133" s="30">
        <v>2642</v>
      </c>
      <c r="P133" s="31">
        <f t="shared" si="10"/>
        <v>87047</v>
      </c>
      <c r="Q133" s="31">
        <f t="shared" si="10"/>
        <v>80881</v>
      </c>
      <c r="S133" s="31">
        <v>836</v>
      </c>
      <c r="T133" s="28">
        <v>649</v>
      </c>
      <c r="X133" s="30">
        <v>208</v>
      </c>
      <c r="Y133" s="32">
        <v>165</v>
      </c>
      <c r="AA133" s="33">
        <v>92631</v>
      </c>
      <c r="AB133" s="34">
        <v>82346</v>
      </c>
      <c r="AE133" s="35">
        <v>6408</v>
      </c>
      <c r="AF133" s="1">
        <v>5226</v>
      </c>
      <c r="AH133" s="36">
        <v>6473</v>
      </c>
      <c r="AI133" s="37">
        <v>7173</v>
      </c>
      <c r="AK133" s="38">
        <v>16323</v>
      </c>
      <c r="AL133" s="39">
        <v>20770</v>
      </c>
      <c r="AN133" s="40">
        <v>6489</v>
      </c>
      <c r="AO133" s="41">
        <v>5768</v>
      </c>
      <c r="AQ133" s="35">
        <v>976</v>
      </c>
      <c r="AR133" s="42">
        <v>1081</v>
      </c>
      <c r="AT133" s="43">
        <v>15200</v>
      </c>
      <c r="AU133" s="43">
        <v>21100</v>
      </c>
      <c r="AV133" s="43">
        <v>10500</v>
      </c>
      <c r="AW133" s="43">
        <v>21800</v>
      </c>
      <c r="AX133" s="35">
        <v>6408</v>
      </c>
      <c r="AY133" s="35">
        <f t="shared" si="11"/>
        <v>37005</v>
      </c>
      <c r="AZ133" s="35">
        <v>11869</v>
      </c>
      <c r="BA133" s="35">
        <f t="shared" si="12"/>
        <v>55282</v>
      </c>
      <c r="BB133" s="44">
        <f t="shared" si="13"/>
        <v>97401600</v>
      </c>
      <c r="BC133" s="44">
        <f t="shared" si="13"/>
        <v>780805500</v>
      </c>
      <c r="BD133" s="44">
        <f t="shared" si="13"/>
        <v>124624500</v>
      </c>
      <c r="BE133" s="44">
        <f t="shared" si="14"/>
        <v>1002831600</v>
      </c>
      <c r="BF133" s="35">
        <v>9701</v>
      </c>
      <c r="BG133" s="35">
        <v>27304</v>
      </c>
      <c r="BH133" s="45">
        <v>0</v>
      </c>
      <c r="BI133" s="46">
        <v>992</v>
      </c>
      <c r="BJ133" s="27">
        <v>1179551</v>
      </c>
      <c r="BK133">
        <v>1100961</v>
      </c>
      <c r="BO133" s="47">
        <v>9745.8610000000008</v>
      </c>
      <c r="BP133" s="31">
        <v>7968.1059999999998</v>
      </c>
      <c r="BT133" s="48">
        <v>40620</v>
      </c>
      <c r="BU133">
        <v>35192</v>
      </c>
      <c r="BV133" s="49">
        <v>15225</v>
      </c>
      <c r="BW133" s="50">
        <v>6256</v>
      </c>
      <c r="CA133" s="38">
        <v>9840</v>
      </c>
      <c r="CB133" s="51">
        <v>5132</v>
      </c>
    </row>
    <row r="134" spans="1:80" ht="12">
      <c r="A134" s="27">
        <v>1</v>
      </c>
      <c r="B134" s="27" t="s">
        <v>570</v>
      </c>
      <c r="C134" s="27" t="s">
        <v>569</v>
      </c>
      <c r="D134" s="27" t="s">
        <v>100</v>
      </c>
      <c r="E134" t="s">
        <v>14</v>
      </c>
      <c r="F134">
        <v>4</v>
      </c>
      <c r="G134" t="s">
        <v>15</v>
      </c>
      <c r="H134" s="28">
        <v>169508</v>
      </c>
      <c r="I134" s="28">
        <v>156964</v>
      </c>
      <c r="J134" s="29">
        <v>210</v>
      </c>
      <c r="K134" s="1">
        <v>206</v>
      </c>
      <c r="M134" s="30">
        <v>16310</v>
      </c>
      <c r="N134" s="30">
        <v>10821</v>
      </c>
      <c r="P134" s="31">
        <f t="shared" si="10"/>
        <v>153198</v>
      </c>
      <c r="Q134" s="31">
        <f t="shared" si="10"/>
        <v>146143</v>
      </c>
      <c r="S134" s="31">
        <v>1168</v>
      </c>
      <c r="T134" s="28">
        <v>791</v>
      </c>
      <c r="X134" s="30">
        <v>2542</v>
      </c>
      <c r="Y134" s="32">
        <v>2590</v>
      </c>
      <c r="AA134" s="33">
        <v>160691</v>
      </c>
      <c r="AB134" s="34">
        <v>152487</v>
      </c>
      <c r="AE134" s="35">
        <v>11912</v>
      </c>
      <c r="AF134" s="1">
        <v>9628</v>
      </c>
      <c r="AH134" s="36">
        <v>12975</v>
      </c>
      <c r="AI134" s="37">
        <v>14939</v>
      </c>
      <c r="AK134" s="38">
        <v>18384</v>
      </c>
      <c r="AL134" s="39">
        <v>27221</v>
      </c>
      <c r="AN134" s="40">
        <v>8473</v>
      </c>
      <c r="AO134" s="41">
        <v>8798</v>
      </c>
      <c r="AQ134" s="35">
        <v>2518</v>
      </c>
      <c r="AR134" s="42">
        <v>2496</v>
      </c>
      <c r="AT134" s="43">
        <v>18300</v>
      </c>
      <c r="AU134" s="43">
        <v>25400</v>
      </c>
      <c r="AV134" s="43">
        <v>13900</v>
      </c>
      <c r="AW134" s="43">
        <v>27500</v>
      </c>
      <c r="AX134" s="35">
        <v>11912</v>
      </c>
      <c r="AY134" s="35">
        <f t="shared" si="11"/>
        <v>74295</v>
      </c>
      <c r="AZ134" s="35">
        <v>17677</v>
      </c>
      <c r="BA134" s="35">
        <f t="shared" si="12"/>
        <v>103884</v>
      </c>
      <c r="BB134" s="44">
        <f t="shared" si="13"/>
        <v>217989600</v>
      </c>
      <c r="BC134" s="44">
        <f t="shared" si="13"/>
        <v>1887093000</v>
      </c>
      <c r="BD134" s="44">
        <f t="shared" si="13"/>
        <v>245710300</v>
      </c>
      <c r="BE134" s="44">
        <f t="shared" si="14"/>
        <v>2350792900</v>
      </c>
      <c r="BF134" s="35">
        <v>17780</v>
      </c>
      <c r="BG134" s="35">
        <v>56515</v>
      </c>
      <c r="BH134" s="45">
        <v>40</v>
      </c>
      <c r="BI134" s="46">
        <v>1164</v>
      </c>
      <c r="BJ134" s="27">
        <v>446929</v>
      </c>
      <c r="BK134">
        <v>411601</v>
      </c>
      <c r="BO134" s="47">
        <v>13647.078000000001</v>
      </c>
      <c r="BP134" s="31">
        <v>11593.998</v>
      </c>
      <c r="BT134" s="48">
        <v>69333</v>
      </c>
      <c r="BU134">
        <v>63062</v>
      </c>
      <c r="BV134" s="49">
        <v>22530</v>
      </c>
      <c r="BW134" s="50">
        <v>12890</v>
      </c>
      <c r="CA134" s="38">
        <v>33072</v>
      </c>
      <c r="CB134" s="51">
        <v>21389</v>
      </c>
    </row>
    <row r="135" spans="1:80" ht="12">
      <c r="A135" s="27">
        <v>1</v>
      </c>
      <c r="B135" s="27" t="s">
        <v>575</v>
      </c>
      <c r="C135" s="27" t="s">
        <v>574</v>
      </c>
      <c r="D135" s="27" t="s">
        <v>101</v>
      </c>
      <c r="E135" t="s">
        <v>14</v>
      </c>
      <c r="F135">
        <v>4</v>
      </c>
      <c r="G135" t="s">
        <v>15</v>
      </c>
      <c r="H135" s="28">
        <v>148755</v>
      </c>
      <c r="I135" s="28">
        <v>130109</v>
      </c>
      <c r="J135" s="29">
        <v>456</v>
      </c>
      <c r="K135" s="1">
        <v>259</v>
      </c>
      <c r="M135" s="30">
        <v>16582</v>
      </c>
      <c r="N135" s="30">
        <v>9333</v>
      </c>
      <c r="P135" s="31">
        <f t="shared" si="10"/>
        <v>132173</v>
      </c>
      <c r="Q135" s="31">
        <f t="shared" si="10"/>
        <v>120776</v>
      </c>
      <c r="S135" s="31">
        <v>1153</v>
      </c>
      <c r="T135" s="28">
        <v>827</v>
      </c>
      <c r="X135" s="30">
        <v>981</v>
      </c>
      <c r="Y135" s="32">
        <v>737</v>
      </c>
      <c r="AA135" s="33">
        <v>138787</v>
      </c>
      <c r="AB135" s="34">
        <v>126292</v>
      </c>
      <c r="AE135" s="35">
        <v>12512</v>
      </c>
      <c r="AF135" s="1">
        <v>10380</v>
      </c>
      <c r="AH135" s="36">
        <v>11803</v>
      </c>
      <c r="AI135" s="37">
        <v>12607</v>
      </c>
      <c r="AK135" s="38">
        <v>11464</v>
      </c>
      <c r="AL135" s="39">
        <v>18984</v>
      </c>
      <c r="AN135" s="40">
        <v>6151</v>
      </c>
      <c r="AO135" s="41">
        <v>6323</v>
      </c>
      <c r="AQ135" s="35">
        <v>1789</v>
      </c>
      <c r="AR135" s="42">
        <v>1936</v>
      </c>
      <c r="AT135" s="43">
        <v>27300</v>
      </c>
      <c r="AU135" s="43">
        <v>30800</v>
      </c>
      <c r="AV135" s="43">
        <v>16100</v>
      </c>
      <c r="AW135" s="43">
        <v>34100</v>
      </c>
      <c r="AX135" s="35">
        <v>12512</v>
      </c>
      <c r="AY135" s="35">
        <f t="shared" si="11"/>
        <v>64096</v>
      </c>
      <c r="AZ135" s="35">
        <v>14045</v>
      </c>
      <c r="BA135" s="35">
        <f t="shared" si="12"/>
        <v>90653</v>
      </c>
      <c r="BB135" s="44">
        <f t="shared" si="13"/>
        <v>341577600</v>
      </c>
      <c r="BC135" s="44">
        <f t="shared" si="13"/>
        <v>1974156800</v>
      </c>
      <c r="BD135" s="44">
        <f t="shared" si="13"/>
        <v>226124500</v>
      </c>
      <c r="BE135" s="44">
        <f t="shared" si="14"/>
        <v>2541858900</v>
      </c>
      <c r="BF135" s="35">
        <v>15597</v>
      </c>
      <c r="BG135" s="35">
        <v>48499</v>
      </c>
      <c r="BH135" s="45">
        <v>50</v>
      </c>
      <c r="BI135" s="46">
        <v>970</v>
      </c>
      <c r="BJ135" s="27">
        <v>595884</v>
      </c>
      <c r="BK135">
        <v>553379</v>
      </c>
      <c r="BO135" s="47">
        <v>10686.944000000001</v>
      </c>
      <c r="BP135" s="31">
        <v>8889.9630000000016</v>
      </c>
      <c r="BT135" s="48">
        <v>59960</v>
      </c>
      <c r="BU135">
        <v>52181</v>
      </c>
      <c r="BV135" s="49">
        <v>17526</v>
      </c>
      <c r="BW135" s="50">
        <v>9418</v>
      </c>
      <c r="CA135" s="38">
        <v>41148</v>
      </c>
      <c r="CB135" s="51">
        <v>26386</v>
      </c>
    </row>
    <row r="136" spans="1:80" ht="12">
      <c r="A136" s="27">
        <v>1</v>
      </c>
      <c r="B136" s="27" t="s">
        <v>594</v>
      </c>
      <c r="C136" s="27" t="s">
        <v>593</v>
      </c>
      <c r="D136" s="27" t="s">
        <v>103</v>
      </c>
      <c r="E136" t="s">
        <v>20</v>
      </c>
      <c r="F136">
        <v>9</v>
      </c>
      <c r="G136" t="s">
        <v>21</v>
      </c>
      <c r="H136" s="28">
        <v>96422</v>
      </c>
      <c r="I136" s="28">
        <v>93487</v>
      </c>
      <c r="J136" s="29">
        <v>48</v>
      </c>
      <c r="K136" s="1">
        <v>37</v>
      </c>
      <c r="M136" s="30">
        <v>2583</v>
      </c>
      <c r="N136" s="30">
        <v>1674</v>
      </c>
      <c r="P136" s="31">
        <f t="shared" si="10"/>
        <v>93839</v>
      </c>
      <c r="Q136" s="31">
        <f t="shared" si="10"/>
        <v>91813</v>
      </c>
      <c r="S136" s="31">
        <v>868</v>
      </c>
      <c r="T136" s="28">
        <v>662</v>
      </c>
      <c r="X136" s="30">
        <v>111</v>
      </c>
      <c r="Y136" s="32">
        <v>89</v>
      </c>
      <c r="AA136" s="33">
        <v>95385</v>
      </c>
      <c r="AB136" s="34">
        <v>92920</v>
      </c>
      <c r="AE136" s="35">
        <v>7306</v>
      </c>
      <c r="AF136" s="1">
        <v>6602</v>
      </c>
      <c r="AH136" s="36">
        <v>5868</v>
      </c>
      <c r="AI136" s="37">
        <v>6841</v>
      </c>
      <c r="AK136" s="38">
        <v>12663</v>
      </c>
      <c r="AL136" s="39">
        <v>21350</v>
      </c>
      <c r="AN136" s="40">
        <v>5791</v>
      </c>
      <c r="AO136" s="41">
        <v>5880</v>
      </c>
      <c r="AQ136" s="35">
        <v>507</v>
      </c>
      <c r="AR136" s="42">
        <v>725</v>
      </c>
      <c r="AT136" s="43">
        <v>12100</v>
      </c>
      <c r="AU136" s="43">
        <v>20800</v>
      </c>
      <c r="AV136" s="43">
        <v>14100</v>
      </c>
      <c r="AW136" s="43">
        <v>22900</v>
      </c>
      <c r="AX136" s="35">
        <v>7306</v>
      </c>
      <c r="AY136" s="35">
        <f t="shared" si="11"/>
        <v>37527</v>
      </c>
      <c r="AZ136" s="35">
        <v>13422</v>
      </c>
      <c r="BA136" s="35">
        <f t="shared" si="12"/>
        <v>58255</v>
      </c>
      <c r="BB136" s="44">
        <f t="shared" si="13"/>
        <v>88402600</v>
      </c>
      <c r="BC136" s="44">
        <f t="shared" si="13"/>
        <v>780561600</v>
      </c>
      <c r="BD136" s="44">
        <f t="shared" si="13"/>
        <v>189250200</v>
      </c>
      <c r="BE136" s="44">
        <f t="shared" si="14"/>
        <v>1058214400</v>
      </c>
      <c r="BF136" s="35">
        <v>11615</v>
      </c>
      <c r="BG136" s="35">
        <v>25912</v>
      </c>
      <c r="BH136" s="45">
        <v>0</v>
      </c>
      <c r="BI136" s="46">
        <v>1145</v>
      </c>
      <c r="BJ136" s="27">
        <v>476852</v>
      </c>
      <c r="BK136">
        <v>434180</v>
      </c>
      <c r="BO136" s="47">
        <v>10702.119999999999</v>
      </c>
      <c r="BP136" s="31">
        <v>10617.759999999998</v>
      </c>
      <c r="BT136" s="48">
        <v>42345</v>
      </c>
      <c r="BU136">
        <v>39781</v>
      </c>
      <c r="BV136" s="49">
        <v>8347</v>
      </c>
      <c r="BW136" s="50">
        <v>6101</v>
      </c>
      <c r="CA136" s="38">
        <v>14614</v>
      </c>
      <c r="CB136" s="51">
        <v>9521</v>
      </c>
    </row>
    <row r="137" spans="1:80" ht="12">
      <c r="A137" s="27">
        <v>1</v>
      </c>
      <c r="B137" s="27" t="s">
        <v>596</v>
      </c>
      <c r="C137" s="27" t="s">
        <v>595</v>
      </c>
      <c r="D137" s="27" t="s">
        <v>104</v>
      </c>
      <c r="E137" t="s">
        <v>20</v>
      </c>
      <c r="F137">
        <v>9</v>
      </c>
      <c r="G137" t="s">
        <v>21</v>
      </c>
      <c r="H137" s="28">
        <v>69087</v>
      </c>
      <c r="I137" s="28">
        <v>72001</v>
      </c>
      <c r="J137" s="29">
        <v>14</v>
      </c>
      <c r="K137" s="1">
        <v>12</v>
      </c>
      <c r="M137" s="30">
        <v>2021</v>
      </c>
      <c r="N137" s="30">
        <v>1638</v>
      </c>
      <c r="P137" s="31">
        <f t="shared" si="10"/>
        <v>67066</v>
      </c>
      <c r="Q137" s="31">
        <f t="shared" si="10"/>
        <v>70363</v>
      </c>
      <c r="S137" s="31">
        <v>591</v>
      </c>
      <c r="T137" s="28">
        <v>414</v>
      </c>
      <c r="X137" s="30">
        <v>68</v>
      </c>
      <c r="Y137" s="32">
        <v>72</v>
      </c>
      <c r="AA137" s="33">
        <v>67940</v>
      </c>
      <c r="AB137" s="34">
        <v>71413</v>
      </c>
      <c r="AE137" s="35">
        <v>3155</v>
      </c>
      <c r="AF137" s="1">
        <v>2652</v>
      </c>
      <c r="AH137" s="36">
        <v>2280</v>
      </c>
      <c r="AI137" s="37">
        <v>3215</v>
      </c>
      <c r="AK137" s="38">
        <v>8421</v>
      </c>
      <c r="AL137" s="39">
        <v>16093</v>
      </c>
      <c r="AN137" s="40">
        <v>3679</v>
      </c>
      <c r="AO137" s="41">
        <v>4002</v>
      </c>
      <c r="AQ137" s="35">
        <v>492</v>
      </c>
      <c r="AR137" s="42">
        <v>471</v>
      </c>
      <c r="AT137" s="43">
        <v>11700</v>
      </c>
      <c r="AU137" s="43">
        <v>22400</v>
      </c>
      <c r="AV137" s="43">
        <v>11000</v>
      </c>
      <c r="AW137" s="43">
        <v>22700</v>
      </c>
      <c r="AX137" s="35">
        <v>3155</v>
      </c>
      <c r="AY137" s="35">
        <f t="shared" si="11"/>
        <v>27193</v>
      </c>
      <c r="AZ137" s="35">
        <v>9168</v>
      </c>
      <c r="BA137" s="35">
        <f t="shared" si="12"/>
        <v>39516</v>
      </c>
      <c r="BB137" s="44">
        <f t="shared" si="13"/>
        <v>36913500</v>
      </c>
      <c r="BC137" s="44">
        <f t="shared" si="13"/>
        <v>609123200</v>
      </c>
      <c r="BD137" s="44">
        <f t="shared" si="13"/>
        <v>100848000</v>
      </c>
      <c r="BE137" s="44">
        <f t="shared" si="14"/>
        <v>746884700</v>
      </c>
      <c r="BF137" s="35">
        <v>8470</v>
      </c>
      <c r="BG137" s="35">
        <v>18723</v>
      </c>
      <c r="BH137" s="45">
        <v>0</v>
      </c>
      <c r="BI137" s="46">
        <v>761</v>
      </c>
      <c r="BJ137" s="27">
        <v>342690</v>
      </c>
      <c r="BK137">
        <v>329623</v>
      </c>
      <c r="BO137" s="47">
        <v>8542.753999999999</v>
      </c>
      <c r="BP137" s="31">
        <v>9182.5830000000005</v>
      </c>
      <c r="BT137" s="48">
        <v>31224</v>
      </c>
      <c r="BU137">
        <v>30525</v>
      </c>
      <c r="BV137" s="49">
        <v>9181</v>
      </c>
      <c r="BW137" s="50">
        <v>6060</v>
      </c>
      <c r="CA137" s="38">
        <v>9267</v>
      </c>
      <c r="CB137" s="51">
        <v>5996</v>
      </c>
    </row>
    <row r="138" spans="1:80" ht="12">
      <c r="A138" s="27">
        <v>1</v>
      </c>
      <c r="B138" s="27" t="s">
        <v>598</v>
      </c>
      <c r="C138" s="27" t="s">
        <v>597</v>
      </c>
      <c r="D138" s="27" t="s">
        <v>105</v>
      </c>
      <c r="E138" t="s">
        <v>8</v>
      </c>
      <c r="F138">
        <v>8</v>
      </c>
      <c r="G138" t="s">
        <v>9</v>
      </c>
      <c r="H138" s="28">
        <v>107524</v>
      </c>
      <c r="I138" s="28">
        <v>100721</v>
      </c>
      <c r="J138" s="29">
        <v>40</v>
      </c>
      <c r="K138" s="1">
        <v>43</v>
      </c>
      <c r="M138" s="30">
        <v>5282</v>
      </c>
      <c r="N138" s="30">
        <v>2559</v>
      </c>
      <c r="P138" s="31">
        <f t="shared" si="10"/>
        <v>102242</v>
      </c>
      <c r="Q138" s="31">
        <f t="shared" si="10"/>
        <v>98162</v>
      </c>
      <c r="S138" s="31">
        <v>902</v>
      </c>
      <c r="T138" s="28">
        <v>692</v>
      </c>
      <c r="X138" s="30">
        <v>139</v>
      </c>
      <c r="Y138" s="32">
        <v>64</v>
      </c>
      <c r="AA138" s="33">
        <v>105480</v>
      </c>
      <c r="AB138" s="34">
        <v>99846</v>
      </c>
      <c r="AE138" s="35">
        <v>7311</v>
      </c>
      <c r="AF138" s="1">
        <v>6006</v>
      </c>
      <c r="AH138" s="36">
        <v>7102</v>
      </c>
      <c r="AI138" s="37">
        <v>7722</v>
      </c>
      <c r="AK138" s="38">
        <v>14159</v>
      </c>
      <c r="AL138" s="39">
        <v>21865</v>
      </c>
      <c r="AN138" s="40">
        <v>7124</v>
      </c>
      <c r="AO138" s="41">
        <v>6777</v>
      </c>
      <c r="AQ138" s="35">
        <v>1010</v>
      </c>
      <c r="AR138" s="42">
        <v>1086</v>
      </c>
      <c r="AT138" s="43">
        <v>15100</v>
      </c>
      <c r="AU138" s="43">
        <v>20600</v>
      </c>
      <c r="AV138" s="43">
        <v>12300</v>
      </c>
      <c r="AW138" s="43">
        <v>22100</v>
      </c>
      <c r="AX138" s="35">
        <v>7311</v>
      </c>
      <c r="AY138" s="35">
        <f t="shared" si="11"/>
        <v>44456</v>
      </c>
      <c r="AZ138" s="35">
        <v>12331</v>
      </c>
      <c r="BA138" s="35">
        <f t="shared" si="12"/>
        <v>64098</v>
      </c>
      <c r="BB138" s="44">
        <f t="shared" si="13"/>
        <v>110396100</v>
      </c>
      <c r="BC138" s="44">
        <f t="shared" si="13"/>
        <v>915793600</v>
      </c>
      <c r="BD138" s="44">
        <f t="shared" si="13"/>
        <v>151671300</v>
      </c>
      <c r="BE138" s="44">
        <f t="shared" si="14"/>
        <v>1177861000</v>
      </c>
      <c r="BF138" s="35">
        <v>13295</v>
      </c>
      <c r="BG138" s="35">
        <v>31161</v>
      </c>
      <c r="BH138" s="45">
        <v>0</v>
      </c>
      <c r="BI138" s="46">
        <v>1062</v>
      </c>
      <c r="BJ138" s="27">
        <v>615676</v>
      </c>
      <c r="BK138">
        <v>583337</v>
      </c>
      <c r="BO138" s="47">
        <v>12293.877999999999</v>
      </c>
      <c r="BP138" s="31">
        <v>11908.199999999997</v>
      </c>
      <c r="BT138" s="48">
        <v>48342</v>
      </c>
      <c r="BU138">
        <v>43963</v>
      </c>
      <c r="BV138" s="49">
        <v>14551</v>
      </c>
      <c r="BW138" s="50">
        <v>7412</v>
      </c>
      <c r="CA138" s="38">
        <v>16429</v>
      </c>
      <c r="CB138" s="51">
        <v>10027</v>
      </c>
    </row>
    <row r="139" spans="1:80" ht="12">
      <c r="A139" s="27">
        <v>1</v>
      </c>
      <c r="B139" s="27" t="s">
        <v>600</v>
      </c>
      <c r="C139" s="27" t="s">
        <v>599</v>
      </c>
      <c r="D139" s="27" t="s">
        <v>106</v>
      </c>
      <c r="E139" t="s">
        <v>20</v>
      </c>
      <c r="F139">
        <v>9</v>
      </c>
      <c r="G139" t="s">
        <v>21</v>
      </c>
      <c r="H139" s="28">
        <v>70603</v>
      </c>
      <c r="I139" s="28">
        <v>69342</v>
      </c>
      <c r="J139" s="29">
        <v>31</v>
      </c>
      <c r="K139" s="1">
        <v>14</v>
      </c>
      <c r="M139" s="30">
        <v>2026</v>
      </c>
      <c r="N139" s="30">
        <v>1257</v>
      </c>
      <c r="P139" s="31">
        <f t="shared" si="10"/>
        <v>68577</v>
      </c>
      <c r="Q139" s="31">
        <f t="shared" si="10"/>
        <v>68085</v>
      </c>
      <c r="S139" s="31">
        <v>478</v>
      </c>
      <c r="T139" s="28">
        <v>365</v>
      </c>
      <c r="X139" s="30">
        <v>106</v>
      </c>
      <c r="Y139" s="32">
        <v>53</v>
      </c>
      <c r="AA139" s="33">
        <v>69491</v>
      </c>
      <c r="AB139" s="34">
        <v>68833</v>
      </c>
      <c r="AE139" s="35">
        <v>3675</v>
      </c>
      <c r="AF139" s="1">
        <v>3242</v>
      </c>
      <c r="AH139" s="36">
        <v>3050</v>
      </c>
      <c r="AI139" s="37">
        <v>3302</v>
      </c>
      <c r="AK139" s="38">
        <v>9548</v>
      </c>
      <c r="AL139" s="39">
        <v>16333</v>
      </c>
      <c r="AN139" s="40">
        <v>4045</v>
      </c>
      <c r="AO139" s="41">
        <v>4184</v>
      </c>
      <c r="AQ139" s="35">
        <v>299</v>
      </c>
      <c r="AR139" s="42">
        <v>309</v>
      </c>
      <c r="AT139" s="43">
        <v>12500</v>
      </c>
      <c r="AU139" s="43">
        <v>26700</v>
      </c>
      <c r="AV139" s="43">
        <v>12800</v>
      </c>
      <c r="AW139" s="43">
        <v>26400</v>
      </c>
      <c r="AX139" s="35">
        <v>3675</v>
      </c>
      <c r="AY139" s="35">
        <f t="shared" si="11"/>
        <v>28509</v>
      </c>
      <c r="AZ139" s="35">
        <v>9657</v>
      </c>
      <c r="BA139" s="35">
        <f t="shared" si="12"/>
        <v>41841</v>
      </c>
      <c r="BB139" s="44">
        <f t="shared" si="13"/>
        <v>45937500</v>
      </c>
      <c r="BC139" s="44">
        <f t="shared" si="13"/>
        <v>761190300</v>
      </c>
      <c r="BD139" s="44">
        <f t="shared" si="13"/>
        <v>123609600</v>
      </c>
      <c r="BE139" s="44">
        <f t="shared" si="14"/>
        <v>930737400</v>
      </c>
      <c r="BF139" s="35">
        <v>7984</v>
      </c>
      <c r="BG139" s="35">
        <v>20525</v>
      </c>
      <c r="BH139" s="45">
        <v>0</v>
      </c>
      <c r="BI139" s="46">
        <v>763</v>
      </c>
      <c r="BJ139" s="27">
        <v>2117098</v>
      </c>
      <c r="BK139">
        <v>1979071</v>
      </c>
      <c r="BO139" s="47">
        <v>7860.7650000000003</v>
      </c>
      <c r="BP139" s="31">
        <v>8595.5210000000006</v>
      </c>
      <c r="BT139" s="48">
        <v>30536</v>
      </c>
      <c r="BU139">
        <v>29486</v>
      </c>
      <c r="BV139" s="49">
        <v>5480</v>
      </c>
      <c r="BW139" s="50">
        <v>3952</v>
      </c>
      <c r="CA139" s="38">
        <v>10318</v>
      </c>
      <c r="CB139" s="51">
        <v>6669</v>
      </c>
    </row>
    <row r="140" spans="1:80" ht="12">
      <c r="A140" s="27">
        <v>1</v>
      </c>
      <c r="B140" s="27" t="s">
        <v>602</v>
      </c>
      <c r="C140" s="27" t="s">
        <v>601</v>
      </c>
      <c r="D140" s="27" t="s">
        <v>107</v>
      </c>
      <c r="E140" t="s">
        <v>20</v>
      </c>
      <c r="F140">
        <v>9</v>
      </c>
      <c r="G140" t="s">
        <v>21</v>
      </c>
      <c r="H140" s="28">
        <v>52564</v>
      </c>
      <c r="I140" s="28">
        <v>49770</v>
      </c>
      <c r="J140" s="29">
        <v>23</v>
      </c>
      <c r="K140" s="1">
        <v>21</v>
      </c>
      <c r="M140" s="30">
        <v>1800</v>
      </c>
      <c r="N140" s="30">
        <v>1000</v>
      </c>
      <c r="P140" s="31">
        <f t="shared" si="10"/>
        <v>50764</v>
      </c>
      <c r="Q140" s="31">
        <f t="shared" si="10"/>
        <v>48770</v>
      </c>
      <c r="S140" s="31">
        <v>460</v>
      </c>
      <c r="T140" s="28">
        <v>418</v>
      </c>
      <c r="X140" s="30">
        <v>55</v>
      </c>
      <c r="Y140" s="32">
        <v>44</v>
      </c>
      <c r="AA140" s="33">
        <v>51999</v>
      </c>
      <c r="AB140" s="34">
        <v>49564</v>
      </c>
      <c r="AE140" s="35">
        <v>6685</v>
      </c>
      <c r="AF140" s="1">
        <v>6152</v>
      </c>
      <c r="AH140" s="36">
        <v>5614</v>
      </c>
      <c r="AI140" s="37">
        <v>6467</v>
      </c>
      <c r="AK140" s="38">
        <v>5528</v>
      </c>
      <c r="AL140" s="39">
        <v>9794</v>
      </c>
      <c r="AN140" s="40">
        <v>3500</v>
      </c>
      <c r="AO140" s="41">
        <v>3667</v>
      </c>
      <c r="AQ140" s="35">
        <v>376</v>
      </c>
      <c r="AR140" s="42">
        <v>460</v>
      </c>
      <c r="AT140" s="43">
        <v>12900</v>
      </c>
      <c r="AU140" s="43">
        <v>18200</v>
      </c>
      <c r="AV140" s="43">
        <v>14000</v>
      </c>
      <c r="AW140" s="43">
        <v>21600</v>
      </c>
      <c r="AX140" s="35">
        <v>6685</v>
      </c>
      <c r="AY140" s="35">
        <f t="shared" si="11"/>
        <v>19842</v>
      </c>
      <c r="AZ140" s="35">
        <v>6822</v>
      </c>
      <c r="BA140" s="35">
        <f t="shared" si="12"/>
        <v>33349</v>
      </c>
      <c r="BB140" s="44">
        <f t="shared" si="13"/>
        <v>86236500</v>
      </c>
      <c r="BC140" s="44">
        <f t="shared" si="13"/>
        <v>361124400</v>
      </c>
      <c r="BD140" s="44">
        <f t="shared" si="13"/>
        <v>95508000</v>
      </c>
      <c r="BE140" s="44">
        <f t="shared" si="14"/>
        <v>542868900</v>
      </c>
      <c r="BF140" s="35">
        <v>6191</v>
      </c>
      <c r="BG140" s="35">
        <v>13651</v>
      </c>
      <c r="BH140" s="45">
        <v>30</v>
      </c>
      <c r="BI140" s="46">
        <v>518</v>
      </c>
      <c r="BJ140" s="27">
        <v>659445</v>
      </c>
      <c r="BK140">
        <v>617304</v>
      </c>
      <c r="BO140" s="47">
        <v>4441.6419999999998</v>
      </c>
      <c r="BP140" s="31">
        <v>4148.3890000000001</v>
      </c>
      <c r="BT140" s="48">
        <v>23043</v>
      </c>
      <c r="BU140">
        <v>21143</v>
      </c>
      <c r="BV140" s="49">
        <v>8052</v>
      </c>
      <c r="BW140" s="50">
        <v>6053</v>
      </c>
      <c r="CA140" s="38">
        <v>9294</v>
      </c>
      <c r="CB140" s="51">
        <v>6093</v>
      </c>
    </row>
    <row r="141" spans="1:80" ht="12">
      <c r="A141" s="27">
        <v>1</v>
      </c>
      <c r="B141" s="27" t="s">
        <v>604</v>
      </c>
      <c r="C141" s="27" t="s">
        <v>603</v>
      </c>
      <c r="D141" s="27" t="s">
        <v>108</v>
      </c>
      <c r="E141" t="s">
        <v>12</v>
      </c>
      <c r="F141">
        <v>10</v>
      </c>
      <c r="G141" t="s">
        <v>13</v>
      </c>
      <c r="H141" s="28">
        <v>103658</v>
      </c>
      <c r="I141" s="28">
        <v>102296</v>
      </c>
      <c r="J141" s="29">
        <v>90</v>
      </c>
      <c r="K141" s="1">
        <v>70</v>
      </c>
      <c r="M141" s="30">
        <v>5018</v>
      </c>
      <c r="N141" s="30">
        <v>2955</v>
      </c>
      <c r="P141" s="31">
        <f t="shared" si="10"/>
        <v>98640</v>
      </c>
      <c r="Q141" s="31">
        <f t="shared" si="10"/>
        <v>99341</v>
      </c>
      <c r="S141" s="31">
        <v>1234</v>
      </c>
      <c r="T141" s="28">
        <v>1016</v>
      </c>
      <c r="X141" s="30">
        <v>241</v>
      </c>
      <c r="Y141" s="32">
        <v>171</v>
      </c>
      <c r="AA141" s="33">
        <v>101962</v>
      </c>
      <c r="AB141" s="34">
        <v>101481</v>
      </c>
      <c r="AE141" s="35">
        <v>11102</v>
      </c>
      <c r="AF141" s="1">
        <v>10291</v>
      </c>
      <c r="AH141" s="36">
        <v>7759</v>
      </c>
      <c r="AI141" s="37">
        <v>9027</v>
      </c>
      <c r="AK141" s="38">
        <v>9014</v>
      </c>
      <c r="AL141" s="39">
        <v>16912</v>
      </c>
      <c r="AN141" s="40">
        <v>6084</v>
      </c>
      <c r="AO141" s="41">
        <v>6077</v>
      </c>
      <c r="AQ141" s="35">
        <v>885</v>
      </c>
      <c r="AR141" s="42">
        <v>1267</v>
      </c>
      <c r="AT141" s="43">
        <v>14900</v>
      </c>
      <c r="AU141" s="43">
        <v>20900</v>
      </c>
      <c r="AV141" s="43">
        <v>15600</v>
      </c>
      <c r="AW141" s="43">
        <v>24600</v>
      </c>
      <c r="AX141" s="35">
        <v>11102</v>
      </c>
      <c r="AY141" s="35">
        <f t="shared" si="11"/>
        <v>38878</v>
      </c>
      <c r="AZ141" s="35">
        <v>15457</v>
      </c>
      <c r="BA141" s="35">
        <f t="shared" si="12"/>
        <v>65437</v>
      </c>
      <c r="BB141" s="44">
        <f t="shared" si="13"/>
        <v>165419800</v>
      </c>
      <c r="BC141" s="44">
        <f t="shared" si="13"/>
        <v>812550200</v>
      </c>
      <c r="BD141" s="44">
        <f t="shared" si="13"/>
        <v>241129200</v>
      </c>
      <c r="BE141" s="44">
        <f t="shared" si="14"/>
        <v>1219099200</v>
      </c>
      <c r="BF141" s="35">
        <v>12015</v>
      </c>
      <c r="BG141" s="35">
        <v>26863</v>
      </c>
      <c r="BH141" s="45">
        <v>70</v>
      </c>
      <c r="BI141" s="46">
        <v>1215</v>
      </c>
      <c r="BJ141" s="27">
        <v>698133</v>
      </c>
      <c r="BK141">
        <v>654539</v>
      </c>
      <c r="BO141" s="47">
        <v>8848.9069999999992</v>
      </c>
      <c r="BP141" s="31">
        <v>8669.8900000000012</v>
      </c>
      <c r="BT141" s="48">
        <v>46552</v>
      </c>
      <c r="BU141">
        <v>44129</v>
      </c>
      <c r="BV141" s="49">
        <v>13829</v>
      </c>
      <c r="BW141" s="50">
        <v>10280</v>
      </c>
      <c r="CA141" s="38">
        <v>21703</v>
      </c>
      <c r="CB141" s="51">
        <v>15157</v>
      </c>
    </row>
    <row r="142" spans="1:80" ht="12">
      <c r="A142" s="27">
        <v>1</v>
      </c>
      <c r="B142" s="27" t="s">
        <v>606</v>
      </c>
      <c r="C142" s="27" t="s">
        <v>605</v>
      </c>
      <c r="D142" s="27" t="s">
        <v>109</v>
      </c>
      <c r="E142" t="s">
        <v>12</v>
      </c>
      <c r="F142">
        <v>10</v>
      </c>
      <c r="G142" t="s">
        <v>13</v>
      </c>
      <c r="H142" s="28">
        <v>122309</v>
      </c>
      <c r="I142" s="28">
        <v>116477</v>
      </c>
      <c r="J142" s="29">
        <v>71</v>
      </c>
      <c r="K142" s="1">
        <v>60</v>
      </c>
      <c r="M142" s="30">
        <v>3649</v>
      </c>
      <c r="N142" s="30">
        <v>2327</v>
      </c>
      <c r="P142" s="31">
        <f t="shared" si="10"/>
        <v>118660</v>
      </c>
      <c r="Q142" s="31">
        <f t="shared" si="10"/>
        <v>114150</v>
      </c>
      <c r="S142" s="31">
        <v>1070</v>
      </c>
      <c r="T142" s="28">
        <v>802</v>
      </c>
      <c r="X142" s="30">
        <v>152</v>
      </c>
      <c r="Y142" s="32">
        <v>86</v>
      </c>
      <c r="AA142" s="33">
        <v>120023</v>
      </c>
      <c r="AB142" s="34">
        <v>115384</v>
      </c>
      <c r="AE142" s="35">
        <v>8183</v>
      </c>
      <c r="AF142" s="1">
        <v>6508</v>
      </c>
      <c r="AH142" s="36">
        <v>7752</v>
      </c>
      <c r="AI142" s="37">
        <v>9022</v>
      </c>
      <c r="AK142" s="38">
        <v>16404</v>
      </c>
      <c r="AL142" s="39">
        <v>27765</v>
      </c>
      <c r="AN142" s="40">
        <v>6893</v>
      </c>
      <c r="AO142" s="41">
        <v>7216</v>
      </c>
      <c r="AQ142" s="35">
        <v>961</v>
      </c>
      <c r="AR142" s="42">
        <v>1119</v>
      </c>
      <c r="AT142" s="43">
        <v>17200</v>
      </c>
      <c r="AU142" s="43">
        <v>22900</v>
      </c>
      <c r="AV142" s="43">
        <v>13200</v>
      </c>
      <c r="AW142" s="43">
        <v>24400</v>
      </c>
      <c r="AX142" s="35">
        <v>8183</v>
      </c>
      <c r="AY142" s="35">
        <f t="shared" si="11"/>
        <v>49603</v>
      </c>
      <c r="AZ142" s="35">
        <v>15715</v>
      </c>
      <c r="BA142" s="35">
        <f t="shared" si="12"/>
        <v>73501</v>
      </c>
      <c r="BB142" s="44">
        <f t="shared" si="13"/>
        <v>140747600</v>
      </c>
      <c r="BC142" s="44">
        <f t="shared" si="13"/>
        <v>1135908700</v>
      </c>
      <c r="BD142" s="44">
        <f t="shared" si="13"/>
        <v>207438000</v>
      </c>
      <c r="BE142" s="44">
        <f t="shared" si="14"/>
        <v>1484094300</v>
      </c>
      <c r="BF142" s="35">
        <v>13374</v>
      </c>
      <c r="BG142" s="35">
        <v>36229</v>
      </c>
      <c r="BH142" s="45">
        <v>0</v>
      </c>
      <c r="BI142" s="46">
        <v>1196</v>
      </c>
      <c r="BJ142" s="27">
        <v>622187</v>
      </c>
      <c r="BK142">
        <v>579122</v>
      </c>
      <c r="BO142" s="47">
        <v>11846.263000000003</v>
      </c>
      <c r="BP142" s="31">
        <v>11200.150999999998</v>
      </c>
      <c r="BT142" s="48">
        <v>52596</v>
      </c>
      <c r="BU142">
        <v>49129</v>
      </c>
      <c r="BV142" s="49">
        <v>13247</v>
      </c>
      <c r="BW142" s="50">
        <v>6605</v>
      </c>
      <c r="CA142" s="38">
        <v>20013</v>
      </c>
      <c r="CB142" s="51">
        <v>11785</v>
      </c>
    </row>
    <row r="143" spans="1:80" ht="12">
      <c r="A143" s="27">
        <v>1</v>
      </c>
      <c r="B143" s="27" t="s">
        <v>608</v>
      </c>
      <c r="C143" s="27" t="s">
        <v>607</v>
      </c>
      <c r="D143" s="27" t="s">
        <v>110</v>
      </c>
      <c r="E143" t="s">
        <v>12</v>
      </c>
      <c r="F143">
        <v>10</v>
      </c>
      <c r="G143" t="s">
        <v>13</v>
      </c>
      <c r="H143" s="28">
        <v>75866</v>
      </c>
      <c r="I143" s="28">
        <v>71773</v>
      </c>
      <c r="J143" s="29">
        <v>31</v>
      </c>
      <c r="K143" s="1">
        <v>19</v>
      </c>
      <c r="M143" s="30">
        <v>2295</v>
      </c>
      <c r="N143" s="30">
        <v>1109</v>
      </c>
      <c r="P143" s="31">
        <f t="shared" si="10"/>
        <v>73571</v>
      </c>
      <c r="Q143" s="31">
        <f t="shared" si="10"/>
        <v>70664</v>
      </c>
      <c r="S143" s="31">
        <v>606</v>
      </c>
      <c r="T143" s="28">
        <v>390</v>
      </c>
      <c r="X143" s="30">
        <v>41</v>
      </c>
      <c r="Y143" s="32">
        <v>15</v>
      </c>
      <c r="AA143" s="33">
        <v>74452</v>
      </c>
      <c r="AB143" s="34">
        <v>71134</v>
      </c>
      <c r="AE143" s="35">
        <v>4050</v>
      </c>
      <c r="AF143" s="1">
        <v>3107</v>
      </c>
      <c r="AH143" s="36">
        <v>4289</v>
      </c>
      <c r="AI143" s="37">
        <v>4594</v>
      </c>
      <c r="AK143" s="38">
        <v>12899</v>
      </c>
      <c r="AL143" s="39">
        <v>19781</v>
      </c>
      <c r="AN143" s="40">
        <v>5408</v>
      </c>
      <c r="AO143" s="41">
        <v>4936</v>
      </c>
      <c r="AQ143" s="35">
        <v>592</v>
      </c>
      <c r="AR143" s="42">
        <v>624</v>
      </c>
      <c r="AT143" s="43">
        <v>12700</v>
      </c>
      <c r="AU143" s="43">
        <v>20400</v>
      </c>
      <c r="AV143" s="43">
        <v>10500</v>
      </c>
      <c r="AW143" s="43">
        <v>21300</v>
      </c>
      <c r="AX143" s="35">
        <v>4050</v>
      </c>
      <c r="AY143" s="35">
        <f t="shared" si="11"/>
        <v>29528</v>
      </c>
      <c r="AZ143" s="35">
        <v>9463</v>
      </c>
      <c r="BA143" s="35">
        <f t="shared" si="12"/>
        <v>43041</v>
      </c>
      <c r="BB143" s="44">
        <f t="shared" si="13"/>
        <v>51435000</v>
      </c>
      <c r="BC143" s="44">
        <f t="shared" si="13"/>
        <v>602371200</v>
      </c>
      <c r="BD143" s="44">
        <f t="shared" si="13"/>
        <v>99361500</v>
      </c>
      <c r="BE143" s="44">
        <f t="shared" si="14"/>
        <v>753167700</v>
      </c>
      <c r="BF143" s="35">
        <v>7986</v>
      </c>
      <c r="BG143" s="35">
        <v>21542</v>
      </c>
      <c r="BH143" s="45">
        <v>0</v>
      </c>
      <c r="BI143" s="46">
        <v>778</v>
      </c>
      <c r="BJ143" s="27">
        <v>498041</v>
      </c>
      <c r="BK143">
        <v>453252</v>
      </c>
      <c r="BO143" s="47">
        <v>9041.646999999999</v>
      </c>
      <c r="BP143" s="31">
        <v>8665.2619999999988</v>
      </c>
      <c r="BT143" s="48">
        <v>32801</v>
      </c>
      <c r="BU143">
        <v>30248</v>
      </c>
      <c r="BV143" s="49">
        <v>9992</v>
      </c>
      <c r="BW143" s="50">
        <v>5344</v>
      </c>
      <c r="CA143" s="38">
        <v>8663</v>
      </c>
      <c r="CB143" s="51">
        <v>4660</v>
      </c>
    </row>
    <row r="144" spans="1:80" ht="12">
      <c r="A144" s="27">
        <v>1</v>
      </c>
      <c r="B144" s="27" t="s">
        <v>610</v>
      </c>
      <c r="C144" s="27" t="s">
        <v>609</v>
      </c>
      <c r="D144" s="27" t="s">
        <v>111</v>
      </c>
      <c r="E144" t="s">
        <v>8</v>
      </c>
      <c r="F144">
        <v>8</v>
      </c>
      <c r="G144" t="s">
        <v>9</v>
      </c>
      <c r="H144" s="28">
        <v>103788</v>
      </c>
      <c r="I144" s="28">
        <v>98836</v>
      </c>
      <c r="J144" s="29">
        <v>47</v>
      </c>
      <c r="K144" s="1">
        <v>35</v>
      </c>
      <c r="M144" s="30">
        <v>3953</v>
      </c>
      <c r="N144" s="30">
        <v>2539</v>
      </c>
      <c r="P144" s="31">
        <f t="shared" si="10"/>
        <v>99835</v>
      </c>
      <c r="Q144" s="31">
        <f t="shared" si="10"/>
        <v>96297</v>
      </c>
      <c r="S144" s="31">
        <v>860</v>
      </c>
      <c r="T144" s="28">
        <v>628</v>
      </c>
      <c r="X144" s="30">
        <v>64</v>
      </c>
      <c r="Y144" s="32">
        <v>46</v>
      </c>
      <c r="AA144" s="33">
        <v>100172</v>
      </c>
      <c r="AB144" s="34">
        <v>96992</v>
      </c>
      <c r="AE144" s="35">
        <v>5678</v>
      </c>
      <c r="AF144" s="1">
        <v>4437</v>
      </c>
      <c r="AH144" s="36">
        <v>5366</v>
      </c>
      <c r="AI144" s="37">
        <v>5735</v>
      </c>
      <c r="AK144" s="38">
        <v>14369</v>
      </c>
      <c r="AL144" s="39">
        <v>23237</v>
      </c>
      <c r="AN144" s="40">
        <v>5996</v>
      </c>
      <c r="AO144" s="41">
        <v>6100</v>
      </c>
      <c r="AQ144" s="35">
        <v>994</v>
      </c>
      <c r="AR144" s="42">
        <v>959</v>
      </c>
      <c r="AT144" s="43">
        <v>13500</v>
      </c>
      <c r="AU144" s="43">
        <v>20700</v>
      </c>
      <c r="AV144" s="43">
        <v>12800</v>
      </c>
      <c r="AW144" s="43">
        <v>21700</v>
      </c>
      <c r="AX144" s="35">
        <v>5678</v>
      </c>
      <c r="AY144" s="35">
        <f t="shared" si="11"/>
        <v>40865</v>
      </c>
      <c r="AZ144" s="35">
        <v>12894</v>
      </c>
      <c r="BA144" s="35">
        <f t="shared" si="12"/>
        <v>59437</v>
      </c>
      <c r="BB144" s="44">
        <f t="shared" si="13"/>
        <v>76653000</v>
      </c>
      <c r="BC144" s="44">
        <f t="shared" si="13"/>
        <v>845905500</v>
      </c>
      <c r="BD144" s="44">
        <f t="shared" si="13"/>
        <v>165043200</v>
      </c>
      <c r="BE144" s="44">
        <f t="shared" si="14"/>
        <v>1087601700</v>
      </c>
      <c r="BF144" s="35">
        <v>12272</v>
      </c>
      <c r="BG144" s="35">
        <v>28593</v>
      </c>
      <c r="BH144" s="45">
        <v>0</v>
      </c>
      <c r="BI144" s="46">
        <v>1118</v>
      </c>
      <c r="BJ144" s="27">
        <v>578338</v>
      </c>
      <c r="BK144">
        <v>529917</v>
      </c>
      <c r="BO144" s="47">
        <v>13739.426000000001</v>
      </c>
      <c r="BP144" s="31">
        <v>13179.599999999999</v>
      </c>
      <c r="BT144" s="48">
        <v>46796</v>
      </c>
      <c r="BU144">
        <v>43462</v>
      </c>
      <c r="BV144" s="49">
        <v>11533</v>
      </c>
      <c r="BW144" s="50">
        <v>5137</v>
      </c>
      <c r="CA144" s="38">
        <v>15316</v>
      </c>
      <c r="CB144" s="51">
        <v>9180</v>
      </c>
    </row>
    <row r="145" spans="1:80" ht="12">
      <c r="A145" s="27">
        <v>1</v>
      </c>
      <c r="B145" s="27" t="s">
        <v>615</v>
      </c>
      <c r="C145" s="27" t="s">
        <v>614</v>
      </c>
      <c r="D145" s="27" t="s">
        <v>112</v>
      </c>
      <c r="E145" t="s">
        <v>12</v>
      </c>
      <c r="F145">
        <v>10</v>
      </c>
      <c r="G145" t="s">
        <v>13</v>
      </c>
      <c r="H145" s="28">
        <v>71116</v>
      </c>
      <c r="I145" s="28">
        <v>69473</v>
      </c>
      <c r="J145" s="29">
        <v>66</v>
      </c>
      <c r="K145" s="1">
        <v>53</v>
      </c>
      <c r="M145" s="30">
        <v>2333</v>
      </c>
      <c r="N145" s="30">
        <v>1716</v>
      </c>
      <c r="P145" s="31">
        <f t="shared" si="10"/>
        <v>68783</v>
      </c>
      <c r="Q145" s="31">
        <f t="shared" si="10"/>
        <v>67757</v>
      </c>
      <c r="S145" s="31">
        <v>749</v>
      </c>
      <c r="T145" s="28">
        <v>567</v>
      </c>
      <c r="X145" s="30">
        <v>130</v>
      </c>
      <c r="Y145" s="32">
        <v>78</v>
      </c>
      <c r="AA145" s="33">
        <v>70117</v>
      </c>
      <c r="AB145" s="34">
        <v>68830</v>
      </c>
      <c r="AE145" s="35">
        <v>7578</v>
      </c>
      <c r="AF145" s="1">
        <v>6781</v>
      </c>
      <c r="AH145" s="36">
        <v>6417</v>
      </c>
      <c r="AI145" s="37">
        <v>7625</v>
      </c>
      <c r="AK145" s="38">
        <v>6874</v>
      </c>
      <c r="AL145" s="39">
        <v>12952</v>
      </c>
      <c r="AN145" s="40">
        <v>3775</v>
      </c>
      <c r="AO145" s="41">
        <v>3930</v>
      </c>
      <c r="AQ145" s="35">
        <v>553</v>
      </c>
      <c r="AR145" s="42">
        <v>625</v>
      </c>
      <c r="AT145" s="43">
        <v>16700</v>
      </c>
      <c r="AU145" s="43">
        <v>24900</v>
      </c>
      <c r="AV145" s="43">
        <v>15600</v>
      </c>
      <c r="AW145" s="43">
        <v>28300</v>
      </c>
      <c r="AX145" s="35">
        <v>7578</v>
      </c>
      <c r="AY145" s="35">
        <f t="shared" si="11"/>
        <v>26423</v>
      </c>
      <c r="AZ145" s="35">
        <v>9903</v>
      </c>
      <c r="BA145" s="35">
        <f t="shared" si="12"/>
        <v>43904</v>
      </c>
      <c r="BB145" s="44">
        <f t="shared" si="13"/>
        <v>126552600</v>
      </c>
      <c r="BC145" s="44">
        <f t="shared" si="13"/>
        <v>657932700</v>
      </c>
      <c r="BD145" s="44">
        <f t="shared" si="13"/>
        <v>154486800</v>
      </c>
      <c r="BE145" s="44">
        <f t="shared" si="14"/>
        <v>938972100</v>
      </c>
      <c r="BF145" s="35">
        <v>8270</v>
      </c>
      <c r="BG145" s="35">
        <v>18153</v>
      </c>
      <c r="BH145" s="45">
        <v>0</v>
      </c>
      <c r="BI145" s="46">
        <v>748</v>
      </c>
      <c r="BJ145" s="27">
        <v>534997</v>
      </c>
      <c r="BK145">
        <v>498154</v>
      </c>
      <c r="BO145" s="47">
        <v>6015.6100000000006</v>
      </c>
      <c r="BP145" s="31">
        <v>5749.13</v>
      </c>
      <c r="BT145" s="48">
        <v>30744</v>
      </c>
      <c r="BU145">
        <v>29059</v>
      </c>
      <c r="BV145" s="49">
        <v>8109</v>
      </c>
      <c r="BW145" s="50">
        <v>5619</v>
      </c>
      <c r="CA145" s="38">
        <v>15669</v>
      </c>
      <c r="CB145" s="51">
        <v>10950</v>
      </c>
    </row>
    <row r="146" spans="1:80" ht="12">
      <c r="A146" s="27">
        <v>1</v>
      </c>
      <c r="B146" s="27" t="s">
        <v>617</v>
      </c>
      <c r="C146" s="27" t="s">
        <v>616</v>
      </c>
      <c r="D146" s="27" t="s">
        <v>113</v>
      </c>
      <c r="E146" t="s">
        <v>12</v>
      </c>
      <c r="F146">
        <v>10</v>
      </c>
      <c r="G146" t="s">
        <v>13</v>
      </c>
      <c r="H146" s="28">
        <v>112081</v>
      </c>
      <c r="I146" s="28">
        <v>110078</v>
      </c>
      <c r="J146" s="29">
        <v>44</v>
      </c>
      <c r="K146" s="1">
        <v>60</v>
      </c>
      <c r="M146" s="30">
        <v>4081</v>
      </c>
      <c r="N146" s="30">
        <v>3082</v>
      </c>
      <c r="P146" s="31">
        <f t="shared" si="10"/>
        <v>108000</v>
      </c>
      <c r="Q146" s="31">
        <f t="shared" si="10"/>
        <v>106996</v>
      </c>
      <c r="S146" s="31">
        <v>921</v>
      </c>
      <c r="T146" s="28">
        <v>719</v>
      </c>
      <c r="X146" s="30">
        <v>99</v>
      </c>
      <c r="Y146" s="32">
        <v>83</v>
      </c>
      <c r="AA146" s="33">
        <v>108765</v>
      </c>
      <c r="AB146" s="34">
        <v>107957</v>
      </c>
      <c r="AE146" s="35">
        <v>6595</v>
      </c>
      <c r="AF146" s="1">
        <v>5315</v>
      </c>
      <c r="AH146" s="36">
        <v>6028</v>
      </c>
      <c r="AI146" s="37">
        <v>7710</v>
      </c>
      <c r="AK146" s="38">
        <v>14323</v>
      </c>
      <c r="AL146" s="39">
        <v>25646</v>
      </c>
      <c r="AN146" s="40">
        <v>6588</v>
      </c>
      <c r="AO146" s="41">
        <v>6815</v>
      </c>
      <c r="AQ146" s="35">
        <v>1185</v>
      </c>
      <c r="AR146" s="42">
        <v>1420</v>
      </c>
      <c r="AT146" s="43">
        <v>14300</v>
      </c>
      <c r="AU146" s="43">
        <v>22100</v>
      </c>
      <c r="AV146" s="43">
        <v>11100</v>
      </c>
      <c r="AW146" s="43">
        <v>23100</v>
      </c>
      <c r="AX146" s="35">
        <v>6595</v>
      </c>
      <c r="AY146" s="35">
        <f t="shared" si="11"/>
        <v>46714</v>
      </c>
      <c r="AZ146" s="35">
        <v>12894</v>
      </c>
      <c r="BA146" s="35">
        <f t="shared" si="12"/>
        <v>66203</v>
      </c>
      <c r="BB146" s="44">
        <f t="shared" si="13"/>
        <v>94308500</v>
      </c>
      <c r="BC146" s="44">
        <f t="shared" si="13"/>
        <v>1032379400</v>
      </c>
      <c r="BD146" s="44">
        <f t="shared" si="13"/>
        <v>143123400</v>
      </c>
      <c r="BE146" s="44">
        <f t="shared" si="14"/>
        <v>1269811300</v>
      </c>
      <c r="BF146" s="35">
        <v>12446</v>
      </c>
      <c r="BG146" s="35">
        <v>34268</v>
      </c>
      <c r="BH146" s="45">
        <v>0</v>
      </c>
      <c r="BI146" s="46">
        <v>974</v>
      </c>
      <c r="BJ146" s="27">
        <v>1047899</v>
      </c>
      <c r="BK146">
        <v>928292</v>
      </c>
      <c r="BO146" s="47">
        <v>11852.985000000001</v>
      </c>
      <c r="BP146" s="31">
        <v>11062.092000000001</v>
      </c>
      <c r="BT146" s="48">
        <v>48692</v>
      </c>
      <c r="BU146">
        <v>46224</v>
      </c>
      <c r="BV146" s="49">
        <v>13745</v>
      </c>
      <c r="BW146" s="50">
        <v>6272</v>
      </c>
      <c r="CA146" s="38">
        <v>16602</v>
      </c>
      <c r="CB146" s="51">
        <v>9994</v>
      </c>
    </row>
    <row r="147" spans="1:80" ht="12">
      <c r="A147" s="27">
        <v>1</v>
      </c>
      <c r="B147" s="27" t="s">
        <v>619</v>
      </c>
      <c r="C147" s="27" t="s">
        <v>618</v>
      </c>
      <c r="D147" s="27" t="s">
        <v>114</v>
      </c>
      <c r="E147" t="s">
        <v>20</v>
      </c>
      <c r="F147">
        <v>9</v>
      </c>
      <c r="G147" t="s">
        <v>21</v>
      </c>
      <c r="H147" s="28">
        <v>90892</v>
      </c>
      <c r="I147" s="28">
        <v>89447</v>
      </c>
      <c r="J147" s="29">
        <v>73</v>
      </c>
      <c r="K147" s="1">
        <v>43</v>
      </c>
      <c r="M147" s="30">
        <v>3263</v>
      </c>
      <c r="N147" s="30">
        <v>2577</v>
      </c>
      <c r="P147" s="31">
        <f t="shared" si="10"/>
        <v>87629</v>
      </c>
      <c r="Q147" s="31">
        <f t="shared" si="10"/>
        <v>86870</v>
      </c>
      <c r="S147" s="31">
        <v>706</v>
      </c>
      <c r="T147" s="28">
        <v>582</v>
      </c>
      <c r="X147" s="30">
        <v>124</v>
      </c>
      <c r="Y147" s="32">
        <v>95</v>
      </c>
      <c r="AA147" s="33">
        <v>88954</v>
      </c>
      <c r="AB147" s="34">
        <v>88309</v>
      </c>
      <c r="AE147" s="35">
        <v>7480</v>
      </c>
      <c r="AF147" s="1">
        <v>6338</v>
      </c>
      <c r="AH147" s="36">
        <v>6118</v>
      </c>
      <c r="AI147" s="37">
        <v>7493</v>
      </c>
      <c r="AK147" s="38">
        <v>9460</v>
      </c>
      <c r="AL147" s="39">
        <v>16856</v>
      </c>
      <c r="AN147" s="40">
        <v>4759</v>
      </c>
      <c r="AO147" s="41">
        <v>5365</v>
      </c>
      <c r="AQ147" s="35">
        <v>1342</v>
      </c>
      <c r="AR147" s="42">
        <v>1349</v>
      </c>
      <c r="AT147" s="43">
        <v>17500</v>
      </c>
      <c r="AU147" s="43">
        <v>23200</v>
      </c>
      <c r="AV147" s="43">
        <v>13200</v>
      </c>
      <c r="AW147" s="43">
        <v>25100</v>
      </c>
      <c r="AX147" s="35">
        <v>7480</v>
      </c>
      <c r="AY147" s="35">
        <f t="shared" si="11"/>
        <v>36693</v>
      </c>
      <c r="AZ147" s="35">
        <v>10561</v>
      </c>
      <c r="BA147" s="35">
        <f t="shared" si="12"/>
        <v>54734</v>
      </c>
      <c r="BB147" s="44">
        <f t="shared" si="13"/>
        <v>130900000</v>
      </c>
      <c r="BC147" s="44">
        <f t="shared" si="13"/>
        <v>851277600</v>
      </c>
      <c r="BD147" s="44">
        <f t="shared" si="13"/>
        <v>139405200</v>
      </c>
      <c r="BE147" s="44">
        <f t="shared" si="14"/>
        <v>1121582800</v>
      </c>
      <c r="BF147" s="35">
        <v>10316</v>
      </c>
      <c r="BG147" s="35">
        <v>26377</v>
      </c>
      <c r="BH147" s="45">
        <v>0</v>
      </c>
      <c r="BI147" s="46">
        <v>817</v>
      </c>
      <c r="BJ147" s="27">
        <v>458942</v>
      </c>
      <c r="BK147">
        <v>410032</v>
      </c>
      <c r="BO147" s="47">
        <v>8688.6270000000004</v>
      </c>
      <c r="BP147" s="31">
        <v>8209.3709999999992</v>
      </c>
      <c r="BT147" s="48">
        <v>38946</v>
      </c>
      <c r="BU147">
        <v>37059</v>
      </c>
      <c r="BV147" s="49">
        <v>11109</v>
      </c>
      <c r="BW147" s="50">
        <v>5573</v>
      </c>
      <c r="CA147" s="38">
        <v>18550</v>
      </c>
      <c r="CB147" s="51">
        <v>13071</v>
      </c>
    </row>
    <row r="148" spans="1:80" ht="12">
      <c r="A148" s="27">
        <v>1</v>
      </c>
      <c r="B148" s="27" t="s">
        <v>621</v>
      </c>
      <c r="C148" s="27" t="s">
        <v>620</v>
      </c>
      <c r="D148" s="27" t="s">
        <v>115</v>
      </c>
      <c r="E148" t="s">
        <v>20</v>
      </c>
      <c r="F148">
        <v>9</v>
      </c>
      <c r="G148" t="s">
        <v>21</v>
      </c>
      <c r="H148" s="28">
        <v>99023</v>
      </c>
      <c r="I148" s="28">
        <v>96953</v>
      </c>
      <c r="J148" s="29">
        <v>43</v>
      </c>
      <c r="K148" s="1">
        <v>27</v>
      </c>
      <c r="M148" s="30">
        <v>2423</v>
      </c>
      <c r="N148" s="30">
        <v>1749</v>
      </c>
      <c r="P148" s="31">
        <f t="shared" si="10"/>
        <v>96600</v>
      </c>
      <c r="Q148" s="31">
        <f t="shared" si="10"/>
        <v>95204</v>
      </c>
      <c r="S148" s="31">
        <v>858</v>
      </c>
      <c r="T148" s="28">
        <v>528</v>
      </c>
      <c r="X148" s="30">
        <v>64</v>
      </c>
      <c r="Y148" s="32">
        <v>39</v>
      </c>
      <c r="AA148" s="33">
        <v>97084</v>
      </c>
      <c r="AB148" s="34">
        <v>95867</v>
      </c>
      <c r="AE148" s="35">
        <v>6816</v>
      </c>
      <c r="AF148" s="1">
        <v>5892</v>
      </c>
      <c r="AH148" s="36">
        <v>5929</v>
      </c>
      <c r="AI148" s="37">
        <v>7167</v>
      </c>
      <c r="AK148" s="38">
        <v>12401</v>
      </c>
      <c r="AL148" s="39">
        <v>22462</v>
      </c>
      <c r="AN148" s="40">
        <v>5078</v>
      </c>
      <c r="AO148" s="41">
        <v>5570</v>
      </c>
      <c r="AQ148" s="35">
        <v>1308</v>
      </c>
      <c r="AR148" s="42">
        <v>1495</v>
      </c>
      <c r="AT148" s="43">
        <v>15000</v>
      </c>
      <c r="AU148" s="43">
        <v>22300</v>
      </c>
      <c r="AV148" s="43">
        <v>13400</v>
      </c>
      <c r="AW148" s="43">
        <v>23900</v>
      </c>
      <c r="AX148" s="35">
        <v>6816</v>
      </c>
      <c r="AY148" s="35">
        <f t="shared" si="11"/>
        <v>38752</v>
      </c>
      <c r="AZ148" s="35">
        <v>14159</v>
      </c>
      <c r="BA148" s="35">
        <f t="shared" si="12"/>
        <v>59727</v>
      </c>
      <c r="BB148" s="44">
        <f t="shared" si="13"/>
        <v>102240000</v>
      </c>
      <c r="BC148" s="44">
        <f t="shared" si="13"/>
        <v>864169600</v>
      </c>
      <c r="BD148" s="44">
        <f t="shared" si="13"/>
        <v>189730600</v>
      </c>
      <c r="BE148" s="44">
        <f t="shared" si="14"/>
        <v>1156140200</v>
      </c>
      <c r="BF148" s="35">
        <v>11679</v>
      </c>
      <c r="BG148" s="35">
        <v>27073</v>
      </c>
      <c r="BH148" s="45">
        <v>0</v>
      </c>
      <c r="BI148" s="46">
        <v>1056</v>
      </c>
      <c r="BJ148" s="27">
        <v>905214</v>
      </c>
      <c r="BK148">
        <v>806562</v>
      </c>
      <c r="BO148" s="47">
        <v>10462.282000000001</v>
      </c>
      <c r="BP148" s="31">
        <v>10416.579999999998</v>
      </c>
      <c r="BT148" s="48">
        <v>43070</v>
      </c>
      <c r="BU148">
        <v>40693</v>
      </c>
      <c r="BV148" s="49">
        <v>6833</v>
      </c>
      <c r="BW148" s="50">
        <v>3248</v>
      </c>
      <c r="CA148" s="38">
        <v>15063</v>
      </c>
      <c r="CB148" s="51">
        <v>9762</v>
      </c>
    </row>
    <row r="149" spans="1:80" ht="12">
      <c r="A149" s="27">
        <v>1</v>
      </c>
      <c r="B149" s="27" t="s">
        <v>623</v>
      </c>
      <c r="C149" s="27" t="s">
        <v>622</v>
      </c>
      <c r="D149" s="27" t="s">
        <v>116</v>
      </c>
      <c r="E149" t="s">
        <v>20</v>
      </c>
      <c r="F149">
        <v>9</v>
      </c>
      <c r="G149" t="s">
        <v>21</v>
      </c>
      <c r="H149" s="28">
        <v>94611</v>
      </c>
      <c r="I149" s="28">
        <v>81546</v>
      </c>
      <c r="J149" s="29">
        <v>78</v>
      </c>
      <c r="K149" s="1">
        <v>33</v>
      </c>
      <c r="M149" s="30">
        <v>3672</v>
      </c>
      <c r="N149" s="30">
        <v>2402</v>
      </c>
      <c r="P149" s="31">
        <f t="shared" si="10"/>
        <v>90939</v>
      </c>
      <c r="Q149" s="31">
        <f t="shared" si="10"/>
        <v>79144</v>
      </c>
      <c r="S149" s="31">
        <v>581</v>
      </c>
      <c r="T149" s="28">
        <v>406</v>
      </c>
      <c r="X149" s="30">
        <v>109</v>
      </c>
      <c r="Y149" s="32">
        <v>79</v>
      </c>
      <c r="AA149" s="33">
        <v>90527</v>
      </c>
      <c r="AB149" s="34">
        <v>79299</v>
      </c>
      <c r="AE149" s="35">
        <v>6392</v>
      </c>
      <c r="AF149" s="1">
        <v>4901</v>
      </c>
      <c r="AH149" s="36">
        <v>7165</v>
      </c>
      <c r="AI149" s="37">
        <v>7434</v>
      </c>
      <c r="AK149" s="38">
        <v>10526</v>
      </c>
      <c r="AL149" s="39">
        <v>17548</v>
      </c>
      <c r="AN149" s="40">
        <v>5200</v>
      </c>
      <c r="AO149" s="41">
        <v>4950</v>
      </c>
      <c r="AQ149" s="35">
        <v>915</v>
      </c>
      <c r="AR149" s="42">
        <v>905</v>
      </c>
      <c r="AT149" s="43">
        <v>18300</v>
      </c>
      <c r="AU149" s="43">
        <v>24700</v>
      </c>
      <c r="AV149" s="43">
        <v>12900</v>
      </c>
      <c r="AW149" s="43">
        <v>26500</v>
      </c>
      <c r="AX149" s="35">
        <v>6392</v>
      </c>
      <c r="AY149" s="35">
        <f t="shared" si="11"/>
        <v>40017</v>
      </c>
      <c r="AZ149" s="35">
        <v>10286</v>
      </c>
      <c r="BA149" s="35">
        <f t="shared" si="12"/>
        <v>56695</v>
      </c>
      <c r="BB149" s="44">
        <f t="shared" si="13"/>
        <v>116973600</v>
      </c>
      <c r="BC149" s="44">
        <f t="shared" si="13"/>
        <v>988419900</v>
      </c>
      <c r="BD149" s="44">
        <f t="shared" si="13"/>
        <v>132689400</v>
      </c>
      <c r="BE149" s="44">
        <f t="shared" si="14"/>
        <v>1238082900</v>
      </c>
      <c r="BF149" s="35">
        <v>10279</v>
      </c>
      <c r="BG149" s="35">
        <v>29738</v>
      </c>
      <c r="BH149" s="45">
        <v>0</v>
      </c>
      <c r="BI149" s="46">
        <v>750</v>
      </c>
      <c r="BJ149" s="27">
        <v>1637699</v>
      </c>
      <c r="BK149">
        <v>1525264</v>
      </c>
      <c r="BO149" s="47">
        <v>7629.536000000001</v>
      </c>
      <c r="BP149" s="31">
        <v>6544.6839999999993</v>
      </c>
      <c r="BT149" s="48">
        <v>38992</v>
      </c>
      <c r="BU149">
        <v>32995</v>
      </c>
      <c r="BV149" s="49">
        <v>11377</v>
      </c>
      <c r="BW149" s="50">
        <v>4606</v>
      </c>
      <c r="CA149" s="38">
        <v>17309</v>
      </c>
      <c r="CB149" s="51">
        <v>9730</v>
      </c>
    </row>
    <row r="150" spans="1:80" ht="12">
      <c r="A150" s="27">
        <v>1</v>
      </c>
      <c r="B150" s="27" t="s">
        <v>625</v>
      </c>
      <c r="C150" s="27" t="s">
        <v>624</v>
      </c>
      <c r="D150" s="27" t="s">
        <v>117</v>
      </c>
      <c r="E150" t="s">
        <v>18</v>
      </c>
      <c r="F150">
        <v>6</v>
      </c>
      <c r="G150" t="s">
        <v>19</v>
      </c>
      <c r="H150" s="28">
        <v>132457</v>
      </c>
      <c r="I150" s="28">
        <v>125523</v>
      </c>
      <c r="J150" s="29">
        <v>170</v>
      </c>
      <c r="K150" s="1">
        <v>148</v>
      </c>
      <c r="M150" s="30">
        <v>6538</v>
      </c>
      <c r="N150" s="30">
        <v>5021</v>
      </c>
      <c r="P150" s="31">
        <f t="shared" si="10"/>
        <v>125919</v>
      </c>
      <c r="Q150" s="31">
        <f t="shared" si="10"/>
        <v>120502</v>
      </c>
      <c r="S150" s="31">
        <v>2300</v>
      </c>
      <c r="T150" s="28">
        <v>1834</v>
      </c>
      <c r="X150" s="30">
        <v>218</v>
      </c>
      <c r="Y150" s="32">
        <v>195</v>
      </c>
      <c r="AA150" s="33">
        <v>130347</v>
      </c>
      <c r="AB150" s="34">
        <v>124594</v>
      </c>
      <c r="AE150" s="35">
        <v>13048</v>
      </c>
      <c r="AF150" s="1">
        <v>11180</v>
      </c>
      <c r="AH150" s="36">
        <v>9039</v>
      </c>
      <c r="AI150" s="37">
        <v>9855</v>
      </c>
      <c r="AK150" s="38">
        <v>11298</v>
      </c>
      <c r="AL150" s="39">
        <v>20210</v>
      </c>
      <c r="AN150" s="40">
        <v>6391</v>
      </c>
      <c r="AO150" s="41">
        <v>6464</v>
      </c>
      <c r="AQ150" s="35">
        <v>1410</v>
      </c>
      <c r="AR150" s="42">
        <v>1649</v>
      </c>
      <c r="AT150" s="43">
        <v>16000</v>
      </c>
      <c r="AU150" s="43">
        <v>20700</v>
      </c>
      <c r="AV150" s="43">
        <v>15900</v>
      </c>
      <c r="AW150" s="43">
        <v>24200</v>
      </c>
      <c r="AX150" s="35">
        <v>13048</v>
      </c>
      <c r="AY150" s="35">
        <f t="shared" si="11"/>
        <v>45030</v>
      </c>
      <c r="AZ150" s="35">
        <v>20750</v>
      </c>
      <c r="BA150" s="35">
        <f t="shared" si="12"/>
        <v>78828</v>
      </c>
      <c r="BB150" s="44">
        <f t="shared" si="13"/>
        <v>208768000</v>
      </c>
      <c r="BC150" s="44">
        <f t="shared" si="13"/>
        <v>932121000</v>
      </c>
      <c r="BD150" s="44">
        <f t="shared" si="13"/>
        <v>329925000</v>
      </c>
      <c r="BE150" s="44">
        <f t="shared" si="14"/>
        <v>1470814000</v>
      </c>
      <c r="BF150" s="35">
        <v>14837</v>
      </c>
      <c r="BG150" s="35">
        <v>30193</v>
      </c>
      <c r="BH150" s="45">
        <v>100</v>
      </c>
      <c r="BI150" s="46">
        <v>1730</v>
      </c>
      <c r="BJ150" s="27">
        <v>736876</v>
      </c>
      <c r="BK150">
        <v>674389</v>
      </c>
      <c r="BO150" s="47">
        <v>11363.621999999999</v>
      </c>
      <c r="BP150" s="31">
        <v>10740.98</v>
      </c>
      <c r="BT150" s="48">
        <v>59071</v>
      </c>
      <c r="BU150">
        <v>55011</v>
      </c>
      <c r="BV150" s="49">
        <v>18200</v>
      </c>
      <c r="BW150" s="50">
        <v>11739</v>
      </c>
      <c r="CA150" s="38">
        <v>22884</v>
      </c>
      <c r="CB150" s="51">
        <v>13370</v>
      </c>
    </row>
    <row r="151" spans="1:80" ht="12">
      <c r="A151" s="27">
        <v>1</v>
      </c>
      <c r="B151" s="27" t="s">
        <v>627</v>
      </c>
      <c r="C151" s="27" t="s">
        <v>626</v>
      </c>
      <c r="D151" s="27" t="s">
        <v>118</v>
      </c>
      <c r="E151" t="s">
        <v>18</v>
      </c>
      <c r="F151">
        <v>6</v>
      </c>
      <c r="G151" t="s">
        <v>19</v>
      </c>
      <c r="H151" s="28">
        <v>117773</v>
      </c>
      <c r="I151" s="28">
        <v>111080</v>
      </c>
      <c r="J151" s="29">
        <v>310</v>
      </c>
      <c r="K151" s="1">
        <v>276</v>
      </c>
      <c r="M151" s="30">
        <v>13028</v>
      </c>
      <c r="N151" s="30">
        <v>6717</v>
      </c>
      <c r="P151" s="31">
        <f t="shared" si="10"/>
        <v>104745</v>
      </c>
      <c r="Q151" s="31">
        <f t="shared" si="10"/>
        <v>104363</v>
      </c>
      <c r="S151" s="31">
        <v>1075</v>
      </c>
      <c r="T151" s="28">
        <v>850</v>
      </c>
      <c r="X151" s="30">
        <v>350</v>
      </c>
      <c r="Y151" s="32">
        <v>281</v>
      </c>
      <c r="AA151" s="33">
        <v>109590</v>
      </c>
      <c r="AB151" s="34">
        <v>108459</v>
      </c>
      <c r="AE151" s="35">
        <v>6770</v>
      </c>
      <c r="AF151" s="1">
        <v>5709</v>
      </c>
      <c r="AH151" s="36">
        <v>5898</v>
      </c>
      <c r="AI151" s="37">
        <v>7257</v>
      </c>
      <c r="AK151" s="38">
        <v>12927</v>
      </c>
      <c r="AL151" s="39">
        <v>19308</v>
      </c>
      <c r="AN151" s="40">
        <v>7148</v>
      </c>
      <c r="AO151" s="41">
        <v>7073</v>
      </c>
      <c r="AQ151" s="35">
        <v>1434</v>
      </c>
      <c r="AR151" s="42">
        <v>2056</v>
      </c>
      <c r="AT151" s="43">
        <v>17700</v>
      </c>
      <c r="AU151" s="43">
        <v>22100</v>
      </c>
      <c r="AV151" s="43">
        <v>12500</v>
      </c>
      <c r="AW151" s="43">
        <v>23400</v>
      </c>
      <c r="AX151" s="35">
        <v>6770</v>
      </c>
      <c r="AY151" s="35">
        <f t="shared" si="11"/>
        <v>46363</v>
      </c>
      <c r="AZ151" s="35">
        <v>9976</v>
      </c>
      <c r="BA151" s="35">
        <f t="shared" si="12"/>
        <v>63109</v>
      </c>
      <c r="BB151" s="44">
        <f t="shared" si="13"/>
        <v>119829000</v>
      </c>
      <c r="BC151" s="44">
        <f t="shared" si="13"/>
        <v>1024622300</v>
      </c>
      <c r="BD151" s="44">
        <f t="shared" si="13"/>
        <v>124700000</v>
      </c>
      <c r="BE151" s="44">
        <f t="shared" si="14"/>
        <v>1269151300</v>
      </c>
      <c r="BF151" s="35">
        <v>13348</v>
      </c>
      <c r="BG151" s="35">
        <v>33015</v>
      </c>
      <c r="BH151" s="45">
        <v>40</v>
      </c>
      <c r="BI151" s="46">
        <v>962</v>
      </c>
      <c r="BJ151" s="27">
        <v>217128</v>
      </c>
      <c r="BK151">
        <v>194720</v>
      </c>
      <c r="BO151" s="47">
        <v>13220.725</v>
      </c>
      <c r="BP151" s="31">
        <v>12894.111000000001</v>
      </c>
      <c r="BT151" s="48">
        <v>49242</v>
      </c>
      <c r="BU151">
        <v>46573</v>
      </c>
      <c r="BV151" s="49">
        <v>25469</v>
      </c>
      <c r="BW151" s="50">
        <v>15033</v>
      </c>
      <c r="CA151" s="38">
        <v>24527</v>
      </c>
      <c r="CB151" s="51">
        <v>15501</v>
      </c>
    </row>
    <row r="152" spans="1:80" ht="12">
      <c r="A152" s="27">
        <v>1</v>
      </c>
      <c r="B152" s="27" t="s">
        <v>629</v>
      </c>
      <c r="C152" s="27" t="s">
        <v>628</v>
      </c>
      <c r="D152" s="27" t="s">
        <v>119</v>
      </c>
      <c r="E152" t="s">
        <v>18</v>
      </c>
      <c r="F152">
        <v>6</v>
      </c>
      <c r="G152" t="s">
        <v>19</v>
      </c>
      <c r="H152" s="28">
        <v>77750</v>
      </c>
      <c r="I152" s="28">
        <v>69792</v>
      </c>
      <c r="J152" s="29">
        <v>75</v>
      </c>
      <c r="K152" s="1">
        <v>52</v>
      </c>
      <c r="M152" s="30">
        <v>3822</v>
      </c>
      <c r="N152" s="30">
        <v>2412</v>
      </c>
      <c r="P152" s="31">
        <f t="shared" si="10"/>
        <v>73928</v>
      </c>
      <c r="Q152" s="31">
        <f t="shared" si="10"/>
        <v>67380</v>
      </c>
      <c r="S152" s="31">
        <v>760</v>
      </c>
      <c r="T152" s="28">
        <v>600</v>
      </c>
      <c r="X152" s="30">
        <v>169</v>
      </c>
      <c r="Y152" s="32">
        <v>120</v>
      </c>
      <c r="AA152" s="33">
        <v>76696</v>
      </c>
      <c r="AB152" s="34">
        <v>69220</v>
      </c>
      <c r="AE152" s="35">
        <v>8562</v>
      </c>
      <c r="AF152" s="1">
        <v>7298</v>
      </c>
      <c r="AH152" s="36">
        <v>6178</v>
      </c>
      <c r="AI152" s="37">
        <v>6972</v>
      </c>
      <c r="AK152" s="38">
        <v>8319</v>
      </c>
      <c r="AL152" s="39">
        <v>13410</v>
      </c>
      <c r="AN152" s="40">
        <v>4271</v>
      </c>
      <c r="AO152" s="41">
        <v>4126</v>
      </c>
      <c r="AQ152" s="35">
        <v>740</v>
      </c>
      <c r="AR152" s="42">
        <v>849</v>
      </c>
      <c r="AT152" s="43">
        <v>15400</v>
      </c>
      <c r="AU152" s="43">
        <v>21500</v>
      </c>
      <c r="AV152" s="43">
        <v>13600</v>
      </c>
      <c r="AW152" s="43">
        <v>24300</v>
      </c>
      <c r="AX152" s="35">
        <v>8562</v>
      </c>
      <c r="AY152" s="35">
        <f t="shared" si="11"/>
        <v>28952</v>
      </c>
      <c r="AZ152" s="35">
        <v>9194</v>
      </c>
      <c r="BA152" s="35">
        <f t="shared" si="12"/>
        <v>46708</v>
      </c>
      <c r="BB152" s="44">
        <f t="shared" si="13"/>
        <v>131854800</v>
      </c>
      <c r="BC152" s="44">
        <f t="shared" si="13"/>
        <v>622468000</v>
      </c>
      <c r="BD152" s="44">
        <f t="shared" si="13"/>
        <v>125038400</v>
      </c>
      <c r="BE152" s="44">
        <f t="shared" si="14"/>
        <v>879361200</v>
      </c>
      <c r="BF152" s="35">
        <v>8789</v>
      </c>
      <c r="BG152" s="35">
        <v>20163</v>
      </c>
      <c r="BH152" s="45">
        <v>0</v>
      </c>
      <c r="BI152" s="46">
        <v>728</v>
      </c>
      <c r="BJ152" s="27">
        <v>300816</v>
      </c>
      <c r="BK152">
        <v>285596</v>
      </c>
      <c r="BO152" s="47">
        <v>6912.2919999999995</v>
      </c>
      <c r="BP152" s="31">
        <v>6526.8509999999997</v>
      </c>
      <c r="BT152" s="48">
        <v>32758</v>
      </c>
      <c r="BU152">
        <v>28930</v>
      </c>
      <c r="BV152" s="49">
        <v>11853</v>
      </c>
      <c r="BW152" s="50">
        <v>7208</v>
      </c>
      <c r="CA152" s="38">
        <v>13313</v>
      </c>
      <c r="CB152" s="51">
        <v>7676</v>
      </c>
    </row>
    <row r="153" spans="1:80" ht="12">
      <c r="A153" s="27">
        <v>1</v>
      </c>
      <c r="B153" s="27" t="s">
        <v>631</v>
      </c>
      <c r="C153" s="27" t="s">
        <v>630</v>
      </c>
      <c r="D153" s="27" t="s">
        <v>120</v>
      </c>
      <c r="E153" t="s">
        <v>18</v>
      </c>
      <c r="F153">
        <v>6</v>
      </c>
      <c r="G153" t="s">
        <v>19</v>
      </c>
      <c r="H153" s="28">
        <v>93667</v>
      </c>
      <c r="I153" s="28">
        <v>87518</v>
      </c>
      <c r="J153" s="29">
        <v>79</v>
      </c>
      <c r="K153" s="1">
        <v>45</v>
      </c>
      <c r="M153" s="30">
        <v>4195</v>
      </c>
      <c r="N153" s="30">
        <v>2876</v>
      </c>
      <c r="P153" s="31">
        <f t="shared" si="10"/>
        <v>89472</v>
      </c>
      <c r="Q153" s="31">
        <f t="shared" si="10"/>
        <v>84642</v>
      </c>
      <c r="S153" s="31">
        <v>1104</v>
      </c>
      <c r="T153" s="28">
        <v>799</v>
      </c>
      <c r="X153" s="30">
        <v>127</v>
      </c>
      <c r="Y153" s="32">
        <v>109</v>
      </c>
      <c r="AA153" s="33">
        <v>91742</v>
      </c>
      <c r="AB153" s="34">
        <v>86674</v>
      </c>
      <c r="AE153" s="35">
        <v>9832</v>
      </c>
      <c r="AF153" s="1">
        <v>8578</v>
      </c>
      <c r="AH153" s="36">
        <v>6657</v>
      </c>
      <c r="AI153" s="37">
        <v>7156</v>
      </c>
      <c r="AK153" s="38">
        <v>10306</v>
      </c>
      <c r="AL153" s="39">
        <v>17416</v>
      </c>
      <c r="AN153" s="40">
        <v>5723</v>
      </c>
      <c r="AO153" s="41">
        <v>5500</v>
      </c>
      <c r="AQ153" s="35">
        <v>623</v>
      </c>
      <c r="AR153" s="42">
        <v>602</v>
      </c>
      <c r="AT153" s="43">
        <v>13300</v>
      </c>
      <c r="AU153" s="43">
        <v>19100</v>
      </c>
      <c r="AV153" s="43">
        <v>13400</v>
      </c>
      <c r="AW153" s="43">
        <v>21600</v>
      </c>
      <c r="AX153" s="35">
        <v>9832</v>
      </c>
      <c r="AY153" s="35">
        <f t="shared" si="11"/>
        <v>33550</v>
      </c>
      <c r="AZ153" s="35">
        <v>12257</v>
      </c>
      <c r="BA153" s="35">
        <f t="shared" si="12"/>
        <v>55639</v>
      </c>
      <c r="BB153" s="44">
        <f t="shared" si="13"/>
        <v>130765600</v>
      </c>
      <c r="BC153" s="44">
        <f t="shared" si="13"/>
        <v>640805000</v>
      </c>
      <c r="BD153" s="44">
        <f t="shared" si="13"/>
        <v>164243800</v>
      </c>
      <c r="BE153" s="44">
        <f t="shared" si="14"/>
        <v>935814400</v>
      </c>
      <c r="BF153" s="35">
        <v>11045</v>
      </c>
      <c r="BG153" s="35">
        <v>22505</v>
      </c>
      <c r="BH153" s="45">
        <v>0</v>
      </c>
      <c r="BI153" s="46">
        <v>1055</v>
      </c>
      <c r="BJ153" s="27">
        <v>321258</v>
      </c>
      <c r="BK153">
        <v>299894</v>
      </c>
      <c r="BO153" s="47">
        <v>8940.2020000000011</v>
      </c>
      <c r="BP153" s="31">
        <v>8248.8040000000001</v>
      </c>
      <c r="BT153" s="48">
        <v>40001</v>
      </c>
      <c r="BU153">
        <v>36776</v>
      </c>
      <c r="BV153" s="49">
        <v>16843</v>
      </c>
      <c r="BW153" s="50">
        <v>10528</v>
      </c>
      <c r="CA153" s="38">
        <v>13981</v>
      </c>
      <c r="CB153" s="51">
        <v>8058</v>
      </c>
    </row>
    <row r="154" spans="1:80" ht="12">
      <c r="A154" s="27">
        <v>1</v>
      </c>
      <c r="B154" s="27" t="s">
        <v>636</v>
      </c>
      <c r="C154" s="27" t="s">
        <v>635</v>
      </c>
      <c r="D154" s="27" t="s">
        <v>121</v>
      </c>
      <c r="E154" t="s">
        <v>18</v>
      </c>
      <c r="F154">
        <v>6</v>
      </c>
      <c r="G154" t="s">
        <v>19</v>
      </c>
      <c r="H154" s="28">
        <v>83140</v>
      </c>
      <c r="I154" s="28">
        <v>81856</v>
      </c>
      <c r="J154" s="29">
        <v>154</v>
      </c>
      <c r="K154" s="1">
        <v>121</v>
      </c>
      <c r="M154" s="30">
        <v>4485</v>
      </c>
      <c r="N154" s="30">
        <v>3654</v>
      </c>
      <c r="P154" s="31">
        <f t="shared" si="10"/>
        <v>78655</v>
      </c>
      <c r="Q154" s="31">
        <f t="shared" si="10"/>
        <v>78202</v>
      </c>
      <c r="S154" s="31">
        <v>961</v>
      </c>
      <c r="T154" s="28">
        <v>825</v>
      </c>
      <c r="X154" s="30">
        <v>207</v>
      </c>
      <c r="Y154" s="32">
        <v>174</v>
      </c>
      <c r="AA154" s="33">
        <v>81784</v>
      </c>
      <c r="AB154" s="34">
        <v>81102</v>
      </c>
      <c r="AE154" s="35">
        <v>10576</v>
      </c>
      <c r="AF154" s="1">
        <v>8869</v>
      </c>
      <c r="AH154" s="36">
        <v>6477</v>
      </c>
      <c r="AI154" s="37">
        <v>7329</v>
      </c>
      <c r="AK154" s="38">
        <v>6253</v>
      </c>
      <c r="AL154" s="39">
        <v>12328</v>
      </c>
      <c r="AN154" s="40">
        <v>3744</v>
      </c>
      <c r="AO154" s="41">
        <v>3835</v>
      </c>
      <c r="AQ154" s="35">
        <v>679</v>
      </c>
      <c r="AR154" s="42">
        <v>778</v>
      </c>
      <c r="AT154" s="43">
        <v>15600</v>
      </c>
      <c r="AU154" s="43">
        <v>21400</v>
      </c>
      <c r="AV154" s="43">
        <v>15000</v>
      </c>
      <c r="AW154" s="43">
        <v>25700</v>
      </c>
      <c r="AX154" s="35">
        <v>10576</v>
      </c>
      <c r="AY154" s="35">
        <f t="shared" si="11"/>
        <v>28159</v>
      </c>
      <c r="AZ154" s="35">
        <v>12247</v>
      </c>
      <c r="BA154" s="35">
        <f t="shared" si="12"/>
        <v>50982</v>
      </c>
      <c r="BB154" s="44">
        <f t="shared" si="13"/>
        <v>164985600</v>
      </c>
      <c r="BC154" s="44">
        <f t="shared" si="13"/>
        <v>602602600</v>
      </c>
      <c r="BD154" s="44">
        <f t="shared" si="13"/>
        <v>183705000</v>
      </c>
      <c r="BE154" s="44">
        <f t="shared" si="14"/>
        <v>951293200</v>
      </c>
      <c r="BF154" s="35">
        <v>9180</v>
      </c>
      <c r="BG154" s="35">
        <v>18979</v>
      </c>
      <c r="BH154" s="45">
        <v>50</v>
      </c>
      <c r="BI154" s="46">
        <v>873</v>
      </c>
      <c r="BJ154" s="27">
        <v>438891</v>
      </c>
      <c r="BK154">
        <v>390191</v>
      </c>
      <c r="BO154" s="47">
        <v>7122.2380000000012</v>
      </c>
      <c r="BP154" s="31">
        <v>6880.6539999999995</v>
      </c>
      <c r="BT154" s="48">
        <v>36858</v>
      </c>
      <c r="BU154">
        <v>34810</v>
      </c>
      <c r="BV154" s="49">
        <v>11590</v>
      </c>
      <c r="BW154" s="50">
        <v>7969</v>
      </c>
      <c r="CA154" s="38">
        <v>18303</v>
      </c>
      <c r="CB154" s="51">
        <v>12035</v>
      </c>
    </row>
    <row r="155" spans="1:80" ht="12">
      <c r="A155" s="27">
        <v>1</v>
      </c>
      <c r="B155" s="27" t="s">
        <v>638</v>
      </c>
      <c r="C155" s="27" t="s">
        <v>637</v>
      </c>
      <c r="D155" s="27" t="s">
        <v>122</v>
      </c>
      <c r="E155" t="s">
        <v>18</v>
      </c>
      <c r="F155">
        <v>6</v>
      </c>
      <c r="G155" t="s">
        <v>19</v>
      </c>
      <c r="H155" s="28">
        <v>124220</v>
      </c>
      <c r="I155" s="28">
        <v>120959</v>
      </c>
      <c r="J155" s="29">
        <v>161</v>
      </c>
      <c r="K155" s="1">
        <v>112</v>
      </c>
      <c r="M155" s="30">
        <v>5797</v>
      </c>
      <c r="N155" s="30">
        <v>4734</v>
      </c>
      <c r="P155" s="31">
        <f t="shared" si="10"/>
        <v>118423</v>
      </c>
      <c r="Q155" s="31">
        <f t="shared" si="10"/>
        <v>116225</v>
      </c>
      <c r="S155" s="31">
        <v>1611</v>
      </c>
      <c r="T155" s="28">
        <v>1300</v>
      </c>
      <c r="X155" s="30">
        <v>254</v>
      </c>
      <c r="Y155" s="32">
        <v>192</v>
      </c>
      <c r="AA155" s="33">
        <v>122163</v>
      </c>
      <c r="AB155" s="34">
        <v>119742</v>
      </c>
      <c r="AE155" s="35">
        <v>11825</v>
      </c>
      <c r="AF155" s="1">
        <v>10016</v>
      </c>
      <c r="AH155" s="36">
        <v>8131</v>
      </c>
      <c r="AI155" s="37">
        <v>9471</v>
      </c>
      <c r="AK155" s="38">
        <v>11765</v>
      </c>
      <c r="AL155" s="39">
        <v>21310</v>
      </c>
      <c r="AN155" s="40">
        <v>5959</v>
      </c>
      <c r="AO155" s="41">
        <v>5975</v>
      </c>
      <c r="AQ155" s="35">
        <v>1265</v>
      </c>
      <c r="AR155" s="42">
        <v>1318</v>
      </c>
      <c r="AT155" s="43">
        <v>16900</v>
      </c>
      <c r="AU155" s="43">
        <v>21600</v>
      </c>
      <c r="AV155" s="43">
        <v>13700</v>
      </c>
      <c r="AW155" s="43">
        <v>24400</v>
      </c>
      <c r="AX155" s="35">
        <v>11825</v>
      </c>
      <c r="AY155" s="35">
        <f t="shared" si="11"/>
        <v>45283</v>
      </c>
      <c r="AZ155" s="35">
        <v>17009</v>
      </c>
      <c r="BA155" s="35">
        <f t="shared" si="12"/>
        <v>74117</v>
      </c>
      <c r="BB155" s="44">
        <f t="shared" si="13"/>
        <v>199842500</v>
      </c>
      <c r="BC155" s="44">
        <f t="shared" si="13"/>
        <v>978112800</v>
      </c>
      <c r="BD155" s="44">
        <f t="shared" si="13"/>
        <v>233023300</v>
      </c>
      <c r="BE155" s="44">
        <f t="shared" si="14"/>
        <v>1410978600</v>
      </c>
      <c r="BF155" s="35">
        <v>14300</v>
      </c>
      <c r="BG155" s="35">
        <v>30983</v>
      </c>
      <c r="BH155" s="45">
        <v>60</v>
      </c>
      <c r="BI155" s="46">
        <v>1422</v>
      </c>
      <c r="BJ155" s="27">
        <v>251906</v>
      </c>
      <c r="BK155">
        <v>222111</v>
      </c>
      <c r="BO155" s="47">
        <v>10923.526000000002</v>
      </c>
      <c r="BP155" s="31">
        <v>10900.759</v>
      </c>
      <c r="BT155" s="48">
        <v>54003</v>
      </c>
      <c r="BU155">
        <v>51417</v>
      </c>
      <c r="BV155" s="49">
        <v>18264</v>
      </c>
      <c r="BW155" s="50">
        <v>12567</v>
      </c>
      <c r="CA155" s="38">
        <v>22706</v>
      </c>
      <c r="CB155" s="51">
        <v>13710</v>
      </c>
    </row>
    <row r="156" spans="1:80" ht="12">
      <c r="A156" s="27">
        <v>1</v>
      </c>
      <c r="B156" s="27" t="s">
        <v>642</v>
      </c>
      <c r="C156" s="27" t="s">
        <v>641</v>
      </c>
      <c r="D156" s="27" t="s">
        <v>123</v>
      </c>
      <c r="E156" t="s">
        <v>18</v>
      </c>
      <c r="F156">
        <v>6</v>
      </c>
      <c r="G156" t="s">
        <v>19</v>
      </c>
      <c r="H156" s="28">
        <v>63839</v>
      </c>
      <c r="I156" s="28">
        <v>58958</v>
      </c>
      <c r="J156" s="29">
        <v>50</v>
      </c>
      <c r="K156" s="1">
        <v>39</v>
      </c>
      <c r="M156" s="30">
        <v>2200</v>
      </c>
      <c r="N156" s="30">
        <v>1884</v>
      </c>
      <c r="P156" s="31">
        <f t="shared" si="10"/>
        <v>61639</v>
      </c>
      <c r="Q156" s="31">
        <f t="shared" si="10"/>
        <v>57074</v>
      </c>
      <c r="S156" s="31">
        <v>654</v>
      </c>
      <c r="T156" s="28">
        <v>547</v>
      </c>
      <c r="X156" s="30">
        <v>90</v>
      </c>
      <c r="Y156" s="32">
        <v>62</v>
      </c>
      <c r="AA156" s="33">
        <v>63021</v>
      </c>
      <c r="AB156" s="34">
        <v>58391</v>
      </c>
      <c r="AE156" s="35">
        <v>7494</v>
      </c>
      <c r="AF156" s="1">
        <v>6288</v>
      </c>
      <c r="AH156" s="36">
        <v>4658</v>
      </c>
      <c r="AI156" s="37">
        <v>5320</v>
      </c>
      <c r="AK156" s="38">
        <v>7333</v>
      </c>
      <c r="AL156" s="39">
        <v>12772</v>
      </c>
      <c r="AN156" s="40">
        <v>3551</v>
      </c>
      <c r="AO156" s="41">
        <v>3635</v>
      </c>
      <c r="AQ156" s="35">
        <v>396</v>
      </c>
      <c r="AR156" s="42">
        <v>410</v>
      </c>
      <c r="AT156" s="43">
        <v>14900</v>
      </c>
      <c r="AU156" s="43">
        <v>18600</v>
      </c>
      <c r="AV156" s="43">
        <v>11800</v>
      </c>
      <c r="AW156" s="43">
        <v>21600</v>
      </c>
      <c r="AX156" s="35">
        <v>7494</v>
      </c>
      <c r="AY156" s="35">
        <f t="shared" si="11"/>
        <v>21198</v>
      </c>
      <c r="AZ156" s="35">
        <v>9527</v>
      </c>
      <c r="BA156" s="35">
        <f t="shared" si="12"/>
        <v>38219</v>
      </c>
      <c r="BB156" s="44">
        <f t="shared" si="13"/>
        <v>111660600</v>
      </c>
      <c r="BC156" s="44">
        <f t="shared" si="13"/>
        <v>394282800</v>
      </c>
      <c r="BD156" s="44">
        <f t="shared" si="13"/>
        <v>112418600</v>
      </c>
      <c r="BE156" s="44">
        <f t="shared" si="14"/>
        <v>618362000</v>
      </c>
      <c r="BF156" s="35">
        <v>7250</v>
      </c>
      <c r="BG156" s="35">
        <v>13948</v>
      </c>
      <c r="BH156" s="45">
        <v>30</v>
      </c>
      <c r="BI156" s="46">
        <v>750</v>
      </c>
      <c r="BJ156" s="27">
        <v>1199056</v>
      </c>
      <c r="BK156">
        <v>1071836</v>
      </c>
      <c r="BO156" s="47">
        <v>5976.7570000000005</v>
      </c>
      <c r="BP156" s="31">
        <v>5678.5690000000004</v>
      </c>
      <c r="BT156" s="48">
        <v>27986</v>
      </c>
      <c r="BU156">
        <v>24870</v>
      </c>
      <c r="BV156" s="49">
        <v>10214</v>
      </c>
      <c r="BW156" s="50">
        <v>7344</v>
      </c>
      <c r="CA156" s="38">
        <v>8822</v>
      </c>
      <c r="CB156" s="51">
        <v>4936</v>
      </c>
    </row>
    <row r="157" spans="1:80" ht="12">
      <c r="A157" s="27">
        <v>1</v>
      </c>
      <c r="B157" s="27" t="s">
        <v>644</v>
      </c>
      <c r="C157" s="27" t="s">
        <v>643</v>
      </c>
      <c r="D157" s="27" t="s">
        <v>124</v>
      </c>
      <c r="E157" t="s">
        <v>18</v>
      </c>
      <c r="F157">
        <v>6</v>
      </c>
      <c r="G157" t="s">
        <v>19</v>
      </c>
      <c r="H157" s="28">
        <v>53553</v>
      </c>
      <c r="I157" s="28">
        <v>48860</v>
      </c>
      <c r="J157" s="29">
        <v>66</v>
      </c>
      <c r="K157" s="1">
        <v>37</v>
      </c>
      <c r="M157" s="30">
        <v>2553</v>
      </c>
      <c r="N157" s="30">
        <v>1963</v>
      </c>
      <c r="P157" s="31">
        <f t="shared" si="10"/>
        <v>51000</v>
      </c>
      <c r="Q157" s="31">
        <f t="shared" si="10"/>
        <v>46897</v>
      </c>
      <c r="S157" s="31">
        <v>650</v>
      </c>
      <c r="T157" s="28">
        <v>482</v>
      </c>
      <c r="X157" s="30">
        <v>109</v>
      </c>
      <c r="Y157" s="32">
        <v>104</v>
      </c>
      <c r="AA157" s="33">
        <v>52730</v>
      </c>
      <c r="AB157" s="34">
        <v>48408</v>
      </c>
      <c r="AE157" s="35">
        <v>6445</v>
      </c>
      <c r="AF157" s="1">
        <v>5455</v>
      </c>
      <c r="AH157" s="36">
        <v>4545</v>
      </c>
      <c r="AI157" s="37">
        <v>4809</v>
      </c>
      <c r="AK157" s="38">
        <v>4952</v>
      </c>
      <c r="AL157" s="39">
        <v>8699</v>
      </c>
      <c r="AN157" s="40">
        <v>2736</v>
      </c>
      <c r="AO157" s="41">
        <v>2716</v>
      </c>
      <c r="AQ157" s="35">
        <v>406</v>
      </c>
      <c r="AR157" s="42">
        <v>463</v>
      </c>
      <c r="AT157" s="43">
        <v>15000</v>
      </c>
      <c r="AU157" s="43">
        <v>20700</v>
      </c>
      <c r="AV157" s="43">
        <v>13700</v>
      </c>
      <c r="AW157" s="43">
        <v>24100</v>
      </c>
      <c r="AX157" s="35">
        <v>6445</v>
      </c>
      <c r="AY157" s="35">
        <f t="shared" si="11"/>
        <v>18028</v>
      </c>
      <c r="AZ157" s="35">
        <v>7630</v>
      </c>
      <c r="BA157" s="35">
        <f t="shared" si="12"/>
        <v>32103</v>
      </c>
      <c r="BB157" s="44">
        <f t="shared" si="13"/>
        <v>96675000</v>
      </c>
      <c r="BC157" s="44">
        <f t="shared" si="13"/>
        <v>373179600</v>
      </c>
      <c r="BD157" s="44">
        <f t="shared" si="13"/>
        <v>104531000</v>
      </c>
      <c r="BE157" s="44">
        <f t="shared" si="14"/>
        <v>574385600</v>
      </c>
      <c r="BF157" s="35">
        <v>5918</v>
      </c>
      <c r="BG157" s="35">
        <v>12110</v>
      </c>
      <c r="BH157" s="45">
        <v>0</v>
      </c>
      <c r="BI157" s="46">
        <v>582</v>
      </c>
      <c r="BJ157" s="27">
        <v>768715</v>
      </c>
      <c r="BK157">
        <v>695591</v>
      </c>
      <c r="BO157" s="47">
        <v>4362.9440000000004</v>
      </c>
      <c r="BP157" s="31">
        <v>4012.0120000000006</v>
      </c>
      <c r="BT157" s="48">
        <v>22725</v>
      </c>
      <c r="BU157">
        <v>20189</v>
      </c>
      <c r="BV157" s="49">
        <v>7538</v>
      </c>
      <c r="BW157" s="50">
        <v>5346</v>
      </c>
      <c r="CA157" s="38">
        <v>10266</v>
      </c>
      <c r="CB157" s="51">
        <v>6753</v>
      </c>
    </row>
    <row r="158" spans="1:80" ht="12">
      <c r="A158" s="27">
        <v>1</v>
      </c>
      <c r="B158" s="27" t="s">
        <v>649</v>
      </c>
      <c r="C158" s="27" t="s">
        <v>648</v>
      </c>
      <c r="D158" s="27" t="s">
        <v>125</v>
      </c>
      <c r="E158" t="s">
        <v>16</v>
      </c>
      <c r="F158">
        <v>5</v>
      </c>
      <c r="G158" t="s">
        <v>17</v>
      </c>
      <c r="H158" s="28">
        <v>47752</v>
      </c>
      <c r="I158" s="28">
        <v>44824</v>
      </c>
      <c r="J158" s="29">
        <v>71</v>
      </c>
      <c r="K158" s="1">
        <v>47</v>
      </c>
      <c r="M158" s="30">
        <v>2706</v>
      </c>
      <c r="N158" s="30">
        <v>2017</v>
      </c>
      <c r="P158" s="31">
        <f t="shared" si="10"/>
        <v>45046</v>
      </c>
      <c r="Q158" s="31">
        <f t="shared" si="10"/>
        <v>42807</v>
      </c>
      <c r="S158" s="31">
        <v>874</v>
      </c>
      <c r="T158" s="28">
        <v>593</v>
      </c>
      <c r="X158" s="30">
        <v>86</v>
      </c>
      <c r="Y158" s="32">
        <v>63</v>
      </c>
      <c r="AA158" s="33">
        <v>46591</v>
      </c>
      <c r="AB158" s="34">
        <v>44376</v>
      </c>
      <c r="AE158" s="35">
        <v>3743</v>
      </c>
      <c r="AF158" s="1">
        <v>2950</v>
      </c>
      <c r="AH158" s="36">
        <v>2505</v>
      </c>
      <c r="AI158" s="37">
        <v>2817</v>
      </c>
      <c r="AK158" s="38">
        <v>3996</v>
      </c>
      <c r="AL158" s="39">
        <v>7232</v>
      </c>
      <c r="AN158" s="40">
        <v>1948</v>
      </c>
      <c r="AO158" s="41">
        <v>1942</v>
      </c>
      <c r="AQ158" s="35">
        <v>1125</v>
      </c>
      <c r="AR158" s="42">
        <v>1138</v>
      </c>
      <c r="AT158" s="43">
        <v>16600</v>
      </c>
      <c r="AU158" s="43">
        <v>20300</v>
      </c>
      <c r="AV158" s="43">
        <v>14800</v>
      </c>
      <c r="AW158" s="43">
        <v>22900</v>
      </c>
      <c r="AX158" s="35">
        <v>3743</v>
      </c>
      <c r="AY158" s="35">
        <f t="shared" si="11"/>
        <v>15888</v>
      </c>
      <c r="AZ158" s="35">
        <v>7490</v>
      </c>
      <c r="BA158" s="35">
        <f t="shared" si="12"/>
        <v>27121</v>
      </c>
      <c r="BB158" s="44">
        <f t="shared" si="13"/>
        <v>62133800</v>
      </c>
      <c r="BC158" s="44">
        <f t="shared" si="13"/>
        <v>322526400</v>
      </c>
      <c r="BD158" s="44">
        <f t="shared" si="13"/>
        <v>110852000</v>
      </c>
      <c r="BE158" s="44">
        <f t="shared" si="14"/>
        <v>495512200</v>
      </c>
      <c r="BF158" s="35">
        <v>5102</v>
      </c>
      <c r="BG158" s="35">
        <v>10786</v>
      </c>
      <c r="BH158" s="45">
        <v>0</v>
      </c>
      <c r="BI158" s="46">
        <v>636</v>
      </c>
      <c r="BJ158" s="27">
        <v>928913</v>
      </c>
      <c r="BK158">
        <v>828625</v>
      </c>
      <c r="BO158" s="47">
        <v>4465.5819999999994</v>
      </c>
      <c r="BP158" s="31">
        <v>4159.5549999999994</v>
      </c>
      <c r="BT158" s="48">
        <v>21475</v>
      </c>
      <c r="BU158">
        <v>20612</v>
      </c>
      <c r="BV158" s="49">
        <v>5498</v>
      </c>
      <c r="BW158" s="50">
        <v>2781</v>
      </c>
      <c r="CA158" s="38">
        <v>7264</v>
      </c>
      <c r="CB158" s="51">
        <v>4333</v>
      </c>
    </row>
    <row r="159" spans="1:80" ht="12">
      <c r="A159" s="27">
        <v>1</v>
      </c>
      <c r="B159" s="27" t="s">
        <v>651</v>
      </c>
      <c r="C159" s="27" t="s">
        <v>650</v>
      </c>
      <c r="D159" s="27" t="s">
        <v>126</v>
      </c>
      <c r="E159" t="s">
        <v>18</v>
      </c>
      <c r="F159">
        <v>6</v>
      </c>
      <c r="G159" t="s">
        <v>19</v>
      </c>
      <c r="H159" s="28">
        <v>87166</v>
      </c>
      <c r="I159" s="28">
        <v>83790</v>
      </c>
      <c r="J159" s="29">
        <v>90</v>
      </c>
      <c r="K159" s="1">
        <v>90</v>
      </c>
      <c r="M159" s="30">
        <v>4272</v>
      </c>
      <c r="N159" s="30">
        <v>3720</v>
      </c>
      <c r="P159" s="31">
        <f t="shared" si="10"/>
        <v>82894</v>
      </c>
      <c r="Q159" s="31">
        <f t="shared" si="10"/>
        <v>80070</v>
      </c>
      <c r="S159" s="31">
        <v>1307</v>
      </c>
      <c r="T159" s="28">
        <v>834</v>
      </c>
      <c r="X159" s="30">
        <v>141</v>
      </c>
      <c r="Y159" s="32">
        <v>146</v>
      </c>
      <c r="AA159" s="33">
        <v>85645</v>
      </c>
      <c r="AB159" s="34">
        <v>82939</v>
      </c>
      <c r="AE159" s="35">
        <v>7645</v>
      </c>
      <c r="AF159" s="1">
        <v>6658</v>
      </c>
      <c r="AH159" s="36">
        <v>5953</v>
      </c>
      <c r="AI159" s="37">
        <v>6914</v>
      </c>
      <c r="AK159" s="38">
        <v>6807</v>
      </c>
      <c r="AL159" s="39">
        <v>13158</v>
      </c>
      <c r="AN159" s="40">
        <v>3465</v>
      </c>
      <c r="AO159" s="41">
        <v>3438</v>
      </c>
      <c r="AQ159" s="35">
        <v>2205</v>
      </c>
      <c r="AR159" s="42">
        <v>2601</v>
      </c>
      <c r="AT159" s="43">
        <v>18500</v>
      </c>
      <c r="AU159" s="43">
        <v>25000</v>
      </c>
      <c r="AV159" s="43">
        <v>14800</v>
      </c>
      <c r="AW159" s="43">
        <v>26500</v>
      </c>
      <c r="AX159" s="35">
        <v>7645</v>
      </c>
      <c r="AY159" s="35">
        <f t="shared" si="11"/>
        <v>30958</v>
      </c>
      <c r="AZ159" s="35">
        <v>13495</v>
      </c>
      <c r="BA159" s="35">
        <f t="shared" si="12"/>
        <v>52098</v>
      </c>
      <c r="BB159" s="44">
        <f t="shared" si="13"/>
        <v>141432500</v>
      </c>
      <c r="BC159" s="44">
        <f t="shared" si="13"/>
        <v>773950000</v>
      </c>
      <c r="BD159" s="44">
        <f t="shared" si="13"/>
        <v>199726000</v>
      </c>
      <c r="BE159" s="44">
        <f t="shared" si="14"/>
        <v>1115108500</v>
      </c>
      <c r="BF159" s="35">
        <v>9661</v>
      </c>
      <c r="BG159" s="35">
        <v>21297</v>
      </c>
      <c r="BH159" s="45">
        <v>30</v>
      </c>
      <c r="BI159" s="46">
        <v>1008</v>
      </c>
      <c r="BJ159" s="27">
        <v>286465</v>
      </c>
      <c r="BK159">
        <v>252465</v>
      </c>
      <c r="BO159" s="47">
        <v>6048.0360000000001</v>
      </c>
      <c r="BP159" s="31">
        <v>5517.335</v>
      </c>
      <c r="BT159" s="48">
        <v>37564</v>
      </c>
      <c r="BU159">
        <v>35668</v>
      </c>
      <c r="BV159" s="49">
        <v>8480</v>
      </c>
      <c r="BW159" s="50">
        <v>4916</v>
      </c>
      <c r="CA159" s="38">
        <v>15262</v>
      </c>
      <c r="CB159" s="51">
        <v>9557</v>
      </c>
    </row>
    <row r="160" spans="1:80" s="1" customFormat="1" ht="12">
      <c r="A160" s="27">
        <v>1</v>
      </c>
      <c r="B160" s="27" t="s">
        <v>653</v>
      </c>
      <c r="C160" s="27" t="s">
        <v>652</v>
      </c>
      <c r="D160" s="27" t="s">
        <v>127</v>
      </c>
      <c r="E160" t="s">
        <v>18</v>
      </c>
      <c r="F160">
        <v>6</v>
      </c>
      <c r="G160" t="s">
        <v>19</v>
      </c>
      <c r="H160" s="28">
        <v>68583</v>
      </c>
      <c r="I160" s="28">
        <v>61905</v>
      </c>
      <c r="J160" s="29">
        <v>95</v>
      </c>
      <c r="K160" s="1">
        <v>92</v>
      </c>
      <c r="M160" s="30">
        <v>4703</v>
      </c>
      <c r="N160" s="30">
        <v>3632</v>
      </c>
      <c r="P160" s="31">
        <f t="shared" si="10"/>
        <v>63880</v>
      </c>
      <c r="Q160" s="31">
        <f t="shared" si="10"/>
        <v>58273</v>
      </c>
      <c r="S160" s="31">
        <v>761</v>
      </c>
      <c r="T160" s="28">
        <v>503</v>
      </c>
      <c r="X160" s="30">
        <v>156</v>
      </c>
      <c r="Y160" s="32">
        <v>133</v>
      </c>
      <c r="AA160" s="33">
        <v>66977</v>
      </c>
      <c r="AB160" s="34">
        <v>61055</v>
      </c>
      <c r="AE160" s="35">
        <v>6726</v>
      </c>
      <c r="AF160" s="1">
        <v>5480</v>
      </c>
      <c r="AH160" s="36">
        <v>5801</v>
      </c>
      <c r="AI160" s="37">
        <v>5932</v>
      </c>
      <c r="AK160" s="38">
        <v>6715</v>
      </c>
      <c r="AL160" s="39">
        <v>10334</v>
      </c>
      <c r="AN160" s="40">
        <v>3934</v>
      </c>
      <c r="AO160" s="41">
        <v>3649</v>
      </c>
      <c r="AQ160" s="35">
        <v>664</v>
      </c>
      <c r="AR160" s="42">
        <v>713</v>
      </c>
      <c r="AT160" s="43">
        <v>16600</v>
      </c>
      <c r="AU160" s="43">
        <v>22400</v>
      </c>
      <c r="AV160" s="43">
        <v>14300</v>
      </c>
      <c r="AW160" s="43">
        <v>25700</v>
      </c>
      <c r="AX160" s="35">
        <v>6726</v>
      </c>
      <c r="AY160" s="35">
        <f t="shared" si="11"/>
        <v>25888</v>
      </c>
      <c r="AZ160" s="35">
        <v>8374</v>
      </c>
      <c r="BA160" s="35">
        <f t="shared" si="12"/>
        <v>40988</v>
      </c>
      <c r="BB160" s="44">
        <f t="shared" si="13"/>
        <v>111651600</v>
      </c>
      <c r="BC160" s="44">
        <f t="shared" si="13"/>
        <v>579891200</v>
      </c>
      <c r="BD160" s="44">
        <f t="shared" si="13"/>
        <v>119748200</v>
      </c>
      <c r="BE160" s="44">
        <f t="shared" si="14"/>
        <v>811291000</v>
      </c>
      <c r="BF160" s="35">
        <v>7183</v>
      </c>
      <c r="BG160" s="35">
        <v>18705</v>
      </c>
      <c r="BH160" s="45">
        <v>40</v>
      </c>
      <c r="BI160" s="46">
        <v>631</v>
      </c>
      <c r="BJ160" s="27">
        <v>475274</v>
      </c>
      <c r="BK160" s="1">
        <v>423134</v>
      </c>
      <c r="BO160" s="47">
        <v>5578.3269999999993</v>
      </c>
      <c r="BP160" s="52">
        <v>4889.1439999999993</v>
      </c>
      <c r="BT160" s="48">
        <v>28670</v>
      </c>
      <c r="BU160" s="1">
        <v>25248</v>
      </c>
      <c r="BV160" s="49">
        <v>9675</v>
      </c>
      <c r="BW160" s="50">
        <v>5791</v>
      </c>
      <c r="CA160" s="38">
        <v>11627</v>
      </c>
      <c r="CB160" s="51">
        <v>6838</v>
      </c>
    </row>
    <row r="161" spans="1:80" ht="12">
      <c r="A161" s="27">
        <v>1</v>
      </c>
      <c r="B161" s="27" t="s">
        <v>658</v>
      </c>
      <c r="C161" s="27" t="s">
        <v>657</v>
      </c>
      <c r="D161" s="27" t="s">
        <v>128</v>
      </c>
      <c r="E161" t="s">
        <v>18</v>
      </c>
      <c r="F161">
        <v>6</v>
      </c>
      <c r="G161" t="s">
        <v>19</v>
      </c>
      <c r="H161" s="28">
        <v>44973</v>
      </c>
      <c r="I161" s="28">
        <v>44401</v>
      </c>
      <c r="J161" s="29">
        <v>56</v>
      </c>
      <c r="K161" s="1">
        <v>72</v>
      </c>
      <c r="M161" s="30">
        <v>2437</v>
      </c>
      <c r="N161" s="30">
        <v>2422</v>
      </c>
      <c r="P161" s="31">
        <f t="shared" si="10"/>
        <v>42536</v>
      </c>
      <c r="Q161" s="31">
        <f t="shared" si="10"/>
        <v>41979</v>
      </c>
      <c r="S161" s="31">
        <v>494</v>
      </c>
      <c r="T161" s="28">
        <v>416</v>
      </c>
      <c r="X161" s="30">
        <v>82</v>
      </c>
      <c r="Y161" s="32">
        <v>81</v>
      </c>
      <c r="AA161" s="33">
        <v>44340</v>
      </c>
      <c r="AB161" s="34">
        <v>43893</v>
      </c>
      <c r="AE161" s="35">
        <v>3953</v>
      </c>
      <c r="AF161" s="1">
        <v>3620</v>
      </c>
      <c r="AH161" s="36">
        <v>3173</v>
      </c>
      <c r="AI161" s="37">
        <v>3710</v>
      </c>
      <c r="AK161" s="38">
        <v>4461</v>
      </c>
      <c r="AL161" s="39">
        <v>8083</v>
      </c>
      <c r="AN161" s="40">
        <v>2372</v>
      </c>
      <c r="AO161" s="41">
        <v>2582</v>
      </c>
      <c r="AQ161" s="35">
        <v>643</v>
      </c>
      <c r="AR161" s="42">
        <v>811</v>
      </c>
      <c r="AT161" s="43">
        <v>15900</v>
      </c>
      <c r="AU161" s="43">
        <v>21600</v>
      </c>
      <c r="AV161" s="43">
        <v>15100</v>
      </c>
      <c r="AW161" s="43">
        <v>24300</v>
      </c>
      <c r="AX161" s="35">
        <v>3953</v>
      </c>
      <c r="AY161" s="35">
        <f t="shared" si="11"/>
        <v>16790</v>
      </c>
      <c r="AZ161" s="35">
        <v>6493</v>
      </c>
      <c r="BA161" s="35">
        <f t="shared" si="12"/>
        <v>27236</v>
      </c>
      <c r="BB161" s="44">
        <f t="shared" si="13"/>
        <v>62852700</v>
      </c>
      <c r="BC161" s="44">
        <f t="shared" si="13"/>
        <v>362664000</v>
      </c>
      <c r="BD161" s="44">
        <f t="shared" si="13"/>
        <v>98044300</v>
      </c>
      <c r="BE161" s="44">
        <f t="shared" si="14"/>
        <v>523561000</v>
      </c>
      <c r="BF161" s="35">
        <v>5222</v>
      </c>
      <c r="BG161" s="35">
        <v>11568</v>
      </c>
      <c r="BH161" s="45">
        <v>0</v>
      </c>
      <c r="BI161" s="46">
        <v>457</v>
      </c>
      <c r="BJ161" s="27">
        <v>810846</v>
      </c>
      <c r="BK161">
        <v>741305</v>
      </c>
      <c r="BO161" s="47">
        <v>4024.8919999999998</v>
      </c>
      <c r="BP161" s="31">
        <v>3790.585</v>
      </c>
      <c r="BT161" s="48">
        <v>19583</v>
      </c>
      <c r="BU161">
        <v>18804</v>
      </c>
      <c r="BV161" s="49">
        <v>7333</v>
      </c>
      <c r="BW161" s="50">
        <v>5352</v>
      </c>
      <c r="CA161" s="38">
        <v>7151</v>
      </c>
      <c r="CB161" s="51">
        <v>4770</v>
      </c>
    </row>
    <row r="162" spans="1:80" ht="12">
      <c r="A162" s="27">
        <v>1</v>
      </c>
      <c r="B162" s="27" t="s">
        <v>660</v>
      </c>
      <c r="C162" s="27" t="s">
        <v>659</v>
      </c>
      <c r="D162" s="27" t="s">
        <v>129</v>
      </c>
      <c r="E162" t="s">
        <v>18</v>
      </c>
      <c r="F162">
        <v>6</v>
      </c>
      <c r="G162" t="s">
        <v>19</v>
      </c>
      <c r="H162" s="28">
        <v>99264</v>
      </c>
      <c r="I162" s="28">
        <v>92352</v>
      </c>
      <c r="J162" s="29">
        <v>174</v>
      </c>
      <c r="K162" s="1">
        <v>149</v>
      </c>
      <c r="M162" s="30">
        <v>5573</v>
      </c>
      <c r="N162" s="30">
        <v>4522</v>
      </c>
      <c r="P162" s="31">
        <f t="shared" si="10"/>
        <v>93691</v>
      </c>
      <c r="Q162" s="31">
        <f t="shared" si="10"/>
        <v>87830</v>
      </c>
      <c r="S162" s="31">
        <v>1530</v>
      </c>
      <c r="T162" s="28">
        <v>1037</v>
      </c>
      <c r="X162" s="30">
        <v>253</v>
      </c>
      <c r="Y162" s="32">
        <v>195</v>
      </c>
      <c r="AA162" s="33">
        <v>97284</v>
      </c>
      <c r="AB162" s="34">
        <v>91135</v>
      </c>
      <c r="AE162" s="35">
        <v>10250</v>
      </c>
      <c r="AF162" s="1">
        <v>8875</v>
      </c>
      <c r="AH162" s="36">
        <v>6864</v>
      </c>
      <c r="AI162" s="37">
        <v>7418</v>
      </c>
      <c r="AK162" s="38">
        <v>8513</v>
      </c>
      <c r="AL162" s="39">
        <v>15029</v>
      </c>
      <c r="AN162" s="40">
        <v>4803</v>
      </c>
      <c r="AO162" s="41">
        <v>4839</v>
      </c>
      <c r="AQ162" s="35">
        <v>708</v>
      </c>
      <c r="AR162" s="42">
        <v>760</v>
      </c>
      <c r="AT162" s="43">
        <v>15100</v>
      </c>
      <c r="AU162" s="43">
        <v>21800</v>
      </c>
      <c r="AV162" s="43">
        <v>15700</v>
      </c>
      <c r="AW162" s="43">
        <v>25900</v>
      </c>
      <c r="AX162" s="35">
        <v>10250</v>
      </c>
      <c r="AY162" s="35">
        <f t="shared" si="11"/>
        <v>34062</v>
      </c>
      <c r="AZ162" s="35">
        <v>14917</v>
      </c>
      <c r="BA162" s="35">
        <f t="shared" si="12"/>
        <v>59229</v>
      </c>
      <c r="BB162" s="44">
        <f t="shared" si="13"/>
        <v>154775000</v>
      </c>
      <c r="BC162" s="44">
        <f t="shared" si="13"/>
        <v>742551600</v>
      </c>
      <c r="BD162" s="44">
        <f t="shared" si="13"/>
        <v>234196900</v>
      </c>
      <c r="BE162" s="44">
        <f t="shared" si="14"/>
        <v>1131523500</v>
      </c>
      <c r="BF162" s="35">
        <v>10923</v>
      </c>
      <c r="BG162" s="35">
        <v>23139</v>
      </c>
      <c r="BH162" s="45">
        <v>80</v>
      </c>
      <c r="BI162" s="46">
        <v>1206</v>
      </c>
      <c r="BJ162" s="27">
        <v>307087</v>
      </c>
      <c r="BK162">
        <v>278495</v>
      </c>
      <c r="BO162" s="47">
        <v>9161.7580000000016</v>
      </c>
      <c r="BP162" s="31">
        <v>8360.598</v>
      </c>
      <c r="BT162" s="48">
        <v>44386</v>
      </c>
      <c r="BU162">
        <v>40510</v>
      </c>
      <c r="BV162" s="49">
        <v>13389</v>
      </c>
      <c r="BW162" s="50">
        <v>8825</v>
      </c>
      <c r="CA162" s="38">
        <v>18240</v>
      </c>
      <c r="CB162" s="51">
        <v>11579</v>
      </c>
    </row>
    <row r="163" spans="1:80" ht="12">
      <c r="A163" s="27">
        <v>1</v>
      </c>
      <c r="B163" s="27" t="s">
        <v>662</v>
      </c>
      <c r="C163" s="27" t="s">
        <v>661</v>
      </c>
      <c r="D163" s="27" t="s">
        <v>368</v>
      </c>
      <c r="E163" t="s">
        <v>18</v>
      </c>
      <c r="F163">
        <v>6</v>
      </c>
      <c r="G163" t="s">
        <v>19</v>
      </c>
      <c r="H163" s="28">
        <v>65167</v>
      </c>
      <c r="I163" s="28">
        <v>63632</v>
      </c>
      <c r="J163" s="29">
        <v>83</v>
      </c>
      <c r="K163" s="1">
        <v>98</v>
      </c>
      <c r="M163" s="30">
        <v>3500</v>
      </c>
      <c r="N163" s="30">
        <v>2646</v>
      </c>
      <c r="P163" s="31">
        <f t="shared" si="10"/>
        <v>61667</v>
      </c>
      <c r="Q163" s="31">
        <f t="shared" si="10"/>
        <v>60986</v>
      </c>
      <c r="S163" s="31">
        <v>662</v>
      </c>
      <c r="T163" s="28">
        <v>589</v>
      </c>
      <c r="X163" s="30">
        <v>123</v>
      </c>
      <c r="Y163" s="32">
        <v>94</v>
      </c>
      <c r="AA163" s="33">
        <v>63480</v>
      </c>
      <c r="AB163" s="34">
        <v>62665</v>
      </c>
      <c r="AE163" s="35">
        <v>4415</v>
      </c>
      <c r="AF163" s="1">
        <v>3863</v>
      </c>
      <c r="AH163" s="36">
        <v>3505</v>
      </c>
      <c r="AI163" s="37">
        <v>4191</v>
      </c>
      <c r="AK163" s="38">
        <v>7523</v>
      </c>
      <c r="AL163" s="39">
        <v>12576</v>
      </c>
      <c r="AN163" s="40">
        <v>3605</v>
      </c>
      <c r="AO163" s="41">
        <v>3679</v>
      </c>
      <c r="AQ163" s="35">
        <v>385</v>
      </c>
      <c r="AR163" s="42">
        <v>490</v>
      </c>
      <c r="AT163" s="43">
        <v>13400</v>
      </c>
      <c r="AU163" s="43">
        <v>18200</v>
      </c>
      <c r="AV163" s="43">
        <v>12300</v>
      </c>
      <c r="AW163" s="43">
        <v>20100</v>
      </c>
      <c r="AX163" s="35">
        <v>4415</v>
      </c>
      <c r="AY163" s="35">
        <f t="shared" si="11"/>
        <v>24631</v>
      </c>
      <c r="AZ163" s="35">
        <v>8694</v>
      </c>
      <c r="BA163" s="35">
        <f t="shared" si="12"/>
        <v>37740</v>
      </c>
      <c r="BB163" s="44">
        <f t="shared" si="13"/>
        <v>59161000</v>
      </c>
      <c r="BC163" s="44">
        <f t="shared" si="13"/>
        <v>448284200</v>
      </c>
      <c r="BD163" s="44">
        <f t="shared" si="13"/>
        <v>106936200</v>
      </c>
      <c r="BE163" s="44">
        <f t="shared" si="14"/>
        <v>614381400</v>
      </c>
      <c r="BF163" s="35">
        <v>8174</v>
      </c>
      <c r="BG163" s="35">
        <v>16457</v>
      </c>
      <c r="BH163" s="45">
        <v>0</v>
      </c>
      <c r="BI163" s="46">
        <v>685</v>
      </c>
      <c r="BJ163" s="27">
        <v>328622</v>
      </c>
      <c r="BK163">
        <v>322279</v>
      </c>
      <c r="BO163" s="47">
        <v>7276.1900000000005</v>
      </c>
      <c r="BP163" s="31">
        <v>6661.26</v>
      </c>
      <c r="BT163" s="48">
        <v>28535</v>
      </c>
      <c r="BU163">
        <v>27156</v>
      </c>
      <c r="BV163" s="49">
        <v>11051</v>
      </c>
      <c r="BW163" s="50">
        <v>5925</v>
      </c>
      <c r="CA163" s="38">
        <v>9569</v>
      </c>
      <c r="CB163" s="51">
        <v>6149</v>
      </c>
    </row>
    <row r="164" spans="1:80" ht="12">
      <c r="A164" s="27">
        <v>1</v>
      </c>
      <c r="B164" s="27" t="s">
        <v>684</v>
      </c>
      <c r="C164" s="27" t="s">
        <v>683</v>
      </c>
      <c r="D164" s="27" t="s">
        <v>130</v>
      </c>
      <c r="E164" t="s">
        <v>14</v>
      </c>
      <c r="F164">
        <v>4</v>
      </c>
      <c r="G164" t="s">
        <v>15</v>
      </c>
      <c r="H164" s="28">
        <v>99412</v>
      </c>
      <c r="I164" s="28">
        <v>89658</v>
      </c>
      <c r="J164" s="29">
        <v>279</v>
      </c>
      <c r="K164" s="1">
        <v>187</v>
      </c>
      <c r="M164" s="30">
        <v>11927</v>
      </c>
      <c r="N164" s="30">
        <v>7202</v>
      </c>
      <c r="P164" s="31">
        <f t="shared" si="10"/>
        <v>87485</v>
      </c>
      <c r="Q164" s="31">
        <f t="shared" si="10"/>
        <v>82456</v>
      </c>
      <c r="S164" s="31">
        <v>1612</v>
      </c>
      <c r="T164" s="28">
        <v>1492</v>
      </c>
      <c r="X164" s="30">
        <v>207</v>
      </c>
      <c r="Y164" s="32">
        <v>182</v>
      </c>
      <c r="AA164" s="33">
        <v>93508</v>
      </c>
      <c r="AB164" s="34">
        <v>86618</v>
      </c>
      <c r="AE164" s="35">
        <v>7247</v>
      </c>
      <c r="AF164" s="1">
        <v>5612</v>
      </c>
      <c r="AH164" s="36">
        <v>5274</v>
      </c>
      <c r="AI164" s="37">
        <v>5696</v>
      </c>
      <c r="AK164" s="38">
        <v>11499</v>
      </c>
      <c r="AL164" s="39">
        <v>15442</v>
      </c>
      <c r="AN164" s="40">
        <v>5100</v>
      </c>
      <c r="AO164" s="41">
        <v>4768</v>
      </c>
      <c r="AQ164" s="35">
        <v>1451</v>
      </c>
      <c r="AR164" s="42">
        <v>1215</v>
      </c>
      <c r="AT164" s="43">
        <v>12800</v>
      </c>
      <c r="AU164" s="43">
        <v>20500</v>
      </c>
      <c r="AV164" s="43">
        <v>14000</v>
      </c>
      <c r="AW164" s="43">
        <v>22400</v>
      </c>
      <c r="AX164" s="35">
        <v>7247</v>
      </c>
      <c r="AY164" s="35">
        <f t="shared" si="11"/>
        <v>35095</v>
      </c>
      <c r="AZ164" s="35">
        <v>11829</v>
      </c>
      <c r="BA164" s="35">
        <f t="shared" si="12"/>
        <v>54171</v>
      </c>
      <c r="BB164" s="44">
        <f t="shared" si="13"/>
        <v>92761600</v>
      </c>
      <c r="BC164" s="44">
        <f t="shared" si="13"/>
        <v>719447500</v>
      </c>
      <c r="BD164" s="44">
        <f t="shared" si="13"/>
        <v>165606000</v>
      </c>
      <c r="BE164" s="44">
        <f t="shared" si="14"/>
        <v>977815100</v>
      </c>
      <c r="BF164" s="35">
        <v>10395</v>
      </c>
      <c r="BG164" s="35">
        <v>24700</v>
      </c>
      <c r="BH164" s="45">
        <v>60</v>
      </c>
      <c r="BI164" s="46">
        <v>1204</v>
      </c>
      <c r="BJ164" s="27">
        <v>548041</v>
      </c>
      <c r="BK164">
        <v>502702</v>
      </c>
      <c r="BO164" s="47">
        <v>12011.255999999999</v>
      </c>
      <c r="BP164" s="31">
        <v>10766.356</v>
      </c>
      <c r="BT164" s="48">
        <v>45012</v>
      </c>
      <c r="BU164">
        <v>40918</v>
      </c>
      <c r="BV164" s="49">
        <v>22885</v>
      </c>
      <c r="BW164" s="50">
        <v>11334</v>
      </c>
      <c r="CA164" s="38">
        <v>15897</v>
      </c>
      <c r="CB164" s="51">
        <v>8973</v>
      </c>
    </row>
    <row r="165" spans="1:80" ht="12">
      <c r="A165" s="27">
        <v>1</v>
      </c>
      <c r="B165" s="27" t="s">
        <v>686</v>
      </c>
      <c r="C165" s="27" t="s">
        <v>685</v>
      </c>
      <c r="D165" s="27" t="s">
        <v>131</v>
      </c>
      <c r="E165" t="s">
        <v>14</v>
      </c>
      <c r="F165">
        <v>4</v>
      </c>
      <c r="G165" t="s">
        <v>15</v>
      </c>
      <c r="H165" s="28">
        <v>90254</v>
      </c>
      <c r="I165" s="28">
        <v>85022</v>
      </c>
      <c r="J165" s="29">
        <v>172</v>
      </c>
      <c r="K165" s="1">
        <v>165</v>
      </c>
      <c r="M165" s="30">
        <v>7851</v>
      </c>
      <c r="N165" s="30">
        <v>4675</v>
      </c>
      <c r="P165" s="31">
        <f t="shared" si="10"/>
        <v>82403</v>
      </c>
      <c r="Q165" s="31">
        <f t="shared" si="10"/>
        <v>80347</v>
      </c>
      <c r="S165" s="31">
        <v>901</v>
      </c>
      <c r="T165" s="28">
        <v>894</v>
      </c>
      <c r="X165" s="30">
        <v>185</v>
      </c>
      <c r="Y165" s="32">
        <v>111</v>
      </c>
      <c r="AA165" s="33">
        <v>84631</v>
      </c>
      <c r="AB165" s="34">
        <v>82496</v>
      </c>
      <c r="AE165" s="35">
        <v>7392</v>
      </c>
      <c r="AF165" s="1">
        <v>5689</v>
      </c>
      <c r="AH165" s="36">
        <v>4721</v>
      </c>
      <c r="AI165" s="37">
        <v>5331</v>
      </c>
      <c r="AK165" s="38">
        <v>12968</v>
      </c>
      <c r="AL165" s="39">
        <v>17786</v>
      </c>
      <c r="AN165" s="40">
        <v>4342</v>
      </c>
      <c r="AO165" s="41">
        <v>4442</v>
      </c>
      <c r="AQ165" s="35">
        <v>1345</v>
      </c>
      <c r="AR165" s="42">
        <v>1307</v>
      </c>
      <c r="AT165" s="43">
        <v>14000</v>
      </c>
      <c r="AU165" s="43">
        <v>19600</v>
      </c>
      <c r="AV165" s="43">
        <v>12200</v>
      </c>
      <c r="AW165" s="43">
        <v>21000</v>
      </c>
      <c r="AX165" s="35">
        <v>7392</v>
      </c>
      <c r="AY165" s="35">
        <f t="shared" si="11"/>
        <v>31864</v>
      </c>
      <c r="AZ165" s="35">
        <v>9469</v>
      </c>
      <c r="BA165" s="35">
        <f t="shared" si="12"/>
        <v>48725</v>
      </c>
      <c r="BB165" s="44">
        <f t="shared" si="13"/>
        <v>103488000</v>
      </c>
      <c r="BC165" s="44">
        <f t="shared" si="13"/>
        <v>624534400</v>
      </c>
      <c r="BD165" s="44">
        <f t="shared" si="13"/>
        <v>115521800</v>
      </c>
      <c r="BE165" s="44">
        <f t="shared" si="14"/>
        <v>843544200</v>
      </c>
      <c r="BF165" s="35">
        <v>9770</v>
      </c>
      <c r="BG165" s="35">
        <v>22094</v>
      </c>
      <c r="BH165" s="45">
        <v>0</v>
      </c>
      <c r="BI165" s="46">
        <v>988</v>
      </c>
      <c r="BJ165" s="27">
        <v>823977</v>
      </c>
      <c r="BK165">
        <v>726182</v>
      </c>
      <c r="BO165" s="47">
        <v>12792.041999999998</v>
      </c>
      <c r="BP165" s="31">
        <v>11157.648999999999</v>
      </c>
      <c r="BT165" s="48">
        <v>41159</v>
      </c>
      <c r="BU165">
        <v>37604</v>
      </c>
      <c r="BV165" s="49">
        <v>23577</v>
      </c>
      <c r="BW165" s="50">
        <v>13501</v>
      </c>
      <c r="CA165" s="38">
        <v>13125</v>
      </c>
      <c r="CB165" s="51">
        <v>7562</v>
      </c>
    </row>
    <row r="166" spans="1:80" ht="12">
      <c r="A166" s="27">
        <v>1</v>
      </c>
      <c r="B166" s="27" t="s">
        <v>688</v>
      </c>
      <c r="C166" s="27" t="s">
        <v>687</v>
      </c>
      <c r="D166" s="27" t="s">
        <v>132</v>
      </c>
      <c r="E166" t="s">
        <v>16</v>
      </c>
      <c r="F166">
        <v>5</v>
      </c>
      <c r="G166" t="s">
        <v>17</v>
      </c>
      <c r="H166" s="28">
        <v>97502</v>
      </c>
      <c r="I166" s="28">
        <v>92184</v>
      </c>
      <c r="J166" s="29">
        <v>267</v>
      </c>
      <c r="K166" s="1">
        <v>220</v>
      </c>
      <c r="M166" s="30">
        <v>7267</v>
      </c>
      <c r="N166" s="30">
        <v>5200</v>
      </c>
      <c r="P166" s="31">
        <f t="shared" si="10"/>
        <v>90235</v>
      </c>
      <c r="Q166" s="31">
        <f t="shared" si="10"/>
        <v>86984</v>
      </c>
      <c r="S166" s="31">
        <v>1302</v>
      </c>
      <c r="T166" s="28">
        <v>1026</v>
      </c>
      <c r="X166" s="30">
        <v>339</v>
      </c>
      <c r="Y166" s="32">
        <v>211</v>
      </c>
      <c r="AA166" s="33">
        <v>94159</v>
      </c>
      <c r="AB166" s="34">
        <v>90263</v>
      </c>
      <c r="AE166" s="35">
        <v>9611</v>
      </c>
      <c r="AF166" s="1">
        <v>7521</v>
      </c>
      <c r="AH166" s="36">
        <v>6156</v>
      </c>
      <c r="AI166" s="37">
        <v>6964</v>
      </c>
      <c r="AK166" s="38">
        <v>9325</v>
      </c>
      <c r="AL166" s="39">
        <v>15191</v>
      </c>
      <c r="AN166" s="40">
        <v>4117</v>
      </c>
      <c r="AO166" s="41">
        <v>4324</v>
      </c>
      <c r="AQ166" s="35">
        <v>2111</v>
      </c>
      <c r="AR166" s="42">
        <v>2298</v>
      </c>
      <c r="AT166" s="43">
        <v>20500</v>
      </c>
      <c r="AU166" s="43">
        <v>27500</v>
      </c>
      <c r="AV166" s="43">
        <v>14200</v>
      </c>
      <c r="AW166" s="43">
        <v>29500</v>
      </c>
      <c r="AX166" s="35">
        <v>9611</v>
      </c>
      <c r="AY166" s="35">
        <f t="shared" si="11"/>
        <v>34418</v>
      </c>
      <c r="AZ166" s="35">
        <v>12184</v>
      </c>
      <c r="BA166" s="35">
        <f t="shared" si="12"/>
        <v>56213</v>
      </c>
      <c r="BB166" s="44">
        <f t="shared" si="13"/>
        <v>197025500</v>
      </c>
      <c r="BC166" s="44">
        <f t="shared" si="13"/>
        <v>946495000</v>
      </c>
      <c r="BD166" s="44">
        <f t="shared" si="13"/>
        <v>173012800</v>
      </c>
      <c r="BE166" s="44">
        <f t="shared" si="14"/>
        <v>1316533300</v>
      </c>
      <c r="BF166" s="35">
        <v>10626</v>
      </c>
      <c r="BG166" s="35">
        <v>23792</v>
      </c>
      <c r="BH166" s="45">
        <v>50</v>
      </c>
      <c r="BI166" s="46">
        <v>1050</v>
      </c>
      <c r="BJ166" s="27">
        <v>381103</v>
      </c>
      <c r="BK166">
        <v>354648</v>
      </c>
      <c r="BO166" s="47">
        <v>9022.51</v>
      </c>
      <c r="BP166" s="31">
        <v>8010.7590000000009</v>
      </c>
      <c r="BT166" s="48">
        <v>42181</v>
      </c>
      <c r="BU166">
        <v>39728</v>
      </c>
      <c r="BV166" s="49">
        <v>13981</v>
      </c>
      <c r="BW166" s="50">
        <v>7275</v>
      </c>
      <c r="CA166" s="38">
        <v>18540</v>
      </c>
      <c r="CB166" s="51">
        <v>11558</v>
      </c>
    </row>
    <row r="167" spans="1:80" ht="12">
      <c r="A167" s="27">
        <v>1</v>
      </c>
      <c r="B167" s="27" t="s">
        <v>690</v>
      </c>
      <c r="C167" s="27" t="s">
        <v>689</v>
      </c>
      <c r="D167" s="27" t="s">
        <v>133</v>
      </c>
      <c r="E167" t="s">
        <v>14</v>
      </c>
      <c r="F167">
        <v>4</v>
      </c>
      <c r="G167" t="s">
        <v>15</v>
      </c>
      <c r="H167" s="28">
        <v>90588</v>
      </c>
      <c r="I167" s="28">
        <v>85422</v>
      </c>
      <c r="J167" s="29">
        <v>192</v>
      </c>
      <c r="K167" s="1">
        <v>162</v>
      </c>
      <c r="M167" s="30">
        <v>5769</v>
      </c>
      <c r="N167" s="30">
        <v>4944</v>
      </c>
      <c r="P167" s="31">
        <f t="shared" si="10"/>
        <v>84819</v>
      </c>
      <c r="Q167" s="31">
        <f t="shared" si="10"/>
        <v>80478</v>
      </c>
      <c r="S167" s="31">
        <v>1788</v>
      </c>
      <c r="T167" s="28">
        <v>1485</v>
      </c>
      <c r="X167" s="30">
        <v>354</v>
      </c>
      <c r="Y167" s="32">
        <v>314</v>
      </c>
      <c r="AA167" s="33">
        <v>87951</v>
      </c>
      <c r="AB167" s="34">
        <v>83810</v>
      </c>
      <c r="AE167" s="35">
        <v>9321</v>
      </c>
      <c r="AF167" s="1">
        <v>7901</v>
      </c>
      <c r="AH167" s="36">
        <v>5820</v>
      </c>
      <c r="AI167" s="37">
        <v>6207</v>
      </c>
      <c r="AK167" s="38">
        <v>9104</v>
      </c>
      <c r="AL167" s="39">
        <v>14331</v>
      </c>
      <c r="AN167" s="40">
        <v>3348</v>
      </c>
      <c r="AO167" s="41">
        <v>3595</v>
      </c>
      <c r="AQ167" s="35">
        <v>1743</v>
      </c>
      <c r="AR167" s="42">
        <v>1664</v>
      </c>
      <c r="AT167" s="43">
        <v>27500</v>
      </c>
      <c r="AU167" s="43">
        <v>22900</v>
      </c>
      <c r="AV167" s="43">
        <v>14900</v>
      </c>
      <c r="AW167" s="43">
        <v>27400</v>
      </c>
      <c r="AX167" s="35">
        <v>9321</v>
      </c>
      <c r="AY167" s="35">
        <f t="shared" si="11"/>
        <v>27183</v>
      </c>
      <c r="AZ167" s="35">
        <v>14163</v>
      </c>
      <c r="BA167" s="35">
        <f t="shared" si="12"/>
        <v>50667</v>
      </c>
      <c r="BB167" s="44">
        <f t="shared" si="13"/>
        <v>256327500</v>
      </c>
      <c r="BC167" s="44">
        <f t="shared" si="13"/>
        <v>622490700</v>
      </c>
      <c r="BD167" s="44">
        <f t="shared" si="13"/>
        <v>211028700</v>
      </c>
      <c r="BE167" s="44">
        <f t="shared" si="14"/>
        <v>1089846900</v>
      </c>
      <c r="BF167" s="35">
        <v>8685</v>
      </c>
      <c r="BG167" s="35">
        <v>18498</v>
      </c>
      <c r="BH167" s="45">
        <v>60</v>
      </c>
      <c r="BI167" s="46">
        <v>1286</v>
      </c>
      <c r="BJ167" s="27">
        <v>401983</v>
      </c>
      <c r="BK167">
        <v>350154</v>
      </c>
      <c r="BO167" s="47">
        <v>8573.3729999999996</v>
      </c>
      <c r="BP167" s="31">
        <v>7702.0389999999998</v>
      </c>
      <c r="BT167" s="48">
        <v>40877</v>
      </c>
      <c r="BU167">
        <v>38114</v>
      </c>
      <c r="BV167" s="49">
        <v>12460</v>
      </c>
      <c r="BW167" s="50">
        <v>6987</v>
      </c>
      <c r="CA167" s="38">
        <v>13978</v>
      </c>
      <c r="CB167" s="51">
        <v>8500</v>
      </c>
    </row>
    <row r="168" spans="1:80" ht="12">
      <c r="A168" s="27">
        <v>1</v>
      </c>
      <c r="B168" s="27" t="s">
        <v>692</v>
      </c>
      <c r="C168" s="27" t="s">
        <v>691</v>
      </c>
      <c r="D168" s="27" t="s">
        <v>134</v>
      </c>
      <c r="E168" t="s">
        <v>14</v>
      </c>
      <c r="F168">
        <v>4</v>
      </c>
      <c r="G168" t="s">
        <v>15</v>
      </c>
      <c r="H168" s="28">
        <v>148915</v>
      </c>
      <c r="I168" s="28">
        <v>140024</v>
      </c>
      <c r="J168" s="29">
        <v>306</v>
      </c>
      <c r="K168" s="1">
        <v>333</v>
      </c>
      <c r="M168" s="30">
        <v>10095</v>
      </c>
      <c r="N168" s="30">
        <v>8494</v>
      </c>
      <c r="P168" s="31">
        <f t="shared" si="10"/>
        <v>138820</v>
      </c>
      <c r="Q168" s="31">
        <f t="shared" si="10"/>
        <v>131530</v>
      </c>
      <c r="S168" s="31">
        <v>1914</v>
      </c>
      <c r="T168" s="28">
        <v>1469</v>
      </c>
      <c r="X168" s="30">
        <v>448</v>
      </c>
      <c r="Y168" s="32">
        <v>349</v>
      </c>
      <c r="AA168" s="33">
        <v>145173</v>
      </c>
      <c r="AB168" s="34">
        <v>137635</v>
      </c>
      <c r="AE168" s="35">
        <v>16673</v>
      </c>
      <c r="AF168" s="1">
        <v>14008</v>
      </c>
      <c r="AH168" s="36">
        <v>11603</v>
      </c>
      <c r="AI168" s="37">
        <v>13224</v>
      </c>
      <c r="AK168" s="38">
        <v>12402</v>
      </c>
      <c r="AL168" s="39">
        <v>21315</v>
      </c>
      <c r="AN168" s="40">
        <v>5909</v>
      </c>
      <c r="AO168" s="41">
        <v>5970</v>
      </c>
      <c r="AQ168" s="35">
        <v>3637</v>
      </c>
      <c r="AR168" s="42">
        <v>3615</v>
      </c>
      <c r="AT168" s="43">
        <v>22900</v>
      </c>
      <c r="AU168" s="43">
        <v>30300</v>
      </c>
      <c r="AV168" s="43">
        <v>17800</v>
      </c>
      <c r="AW168" s="43">
        <v>34100</v>
      </c>
      <c r="AX168" s="35">
        <v>16673</v>
      </c>
      <c r="AY168" s="35">
        <f t="shared" si="11"/>
        <v>52125</v>
      </c>
      <c r="AZ168" s="35">
        <v>19091</v>
      </c>
      <c r="BA168" s="35">
        <f t="shared" si="12"/>
        <v>87889</v>
      </c>
      <c r="BB168" s="44">
        <f t="shared" si="13"/>
        <v>381811700</v>
      </c>
      <c r="BC168" s="44">
        <f t="shared" si="13"/>
        <v>1579387500</v>
      </c>
      <c r="BD168" s="44">
        <f t="shared" si="13"/>
        <v>339819800</v>
      </c>
      <c r="BE168" s="44">
        <f t="shared" si="14"/>
        <v>2301019000</v>
      </c>
      <c r="BF168" s="35">
        <v>15676</v>
      </c>
      <c r="BG168" s="35">
        <v>36449</v>
      </c>
      <c r="BH168" s="45">
        <v>90</v>
      </c>
      <c r="BI168" s="46">
        <v>1611</v>
      </c>
      <c r="BJ168" s="27">
        <v>446729</v>
      </c>
      <c r="BK168">
        <v>402226</v>
      </c>
      <c r="BO168" s="47">
        <v>10566.280999999999</v>
      </c>
      <c r="BP168" s="31">
        <v>9297.1650000000009</v>
      </c>
      <c r="BT168" s="48">
        <v>62676</v>
      </c>
      <c r="BU168">
        <v>58274</v>
      </c>
      <c r="BV168" s="49">
        <v>16154</v>
      </c>
      <c r="BW168" s="50">
        <v>8317</v>
      </c>
      <c r="CA168" s="38">
        <v>27828</v>
      </c>
      <c r="CB168" s="51">
        <v>17191</v>
      </c>
    </row>
    <row r="169" spans="1:80" ht="12">
      <c r="A169" s="27">
        <v>1</v>
      </c>
      <c r="B169" s="27" t="s">
        <v>694</v>
      </c>
      <c r="C169" s="27" t="s">
        <v>693</v>
      </c>
      <c r="D169" s="27" t="s">
        <v>135</v>
      </c>
      <c r="E169" t="s">
        <v>14</v>
      </c>
      <c r="F169">
        <v>4</v>
      </c>
      <c r="G169" t="s">
        <v>15</v>
      </c>
      <c r="H169" s="28">
        <v>174497</v>
      </c>
      <c r="I169" s="28">
        <v>165693</v>
      </c>
      <c r="J169" s="29">
        <v>137</v>
      </c>
      <c r="K169" s="1">
        <v>150</v>
      </c>
      <c r="M169" s="30">
        <v>12570</v>
      </c>
      <c r="N169" s="30">
        <v>7192</v>
      </c>
      <c r="P169" s="31">
        <f t="shared" si="10"/>
        <v>161927</v>
      </c>
      <c r="Q169" s="31">
        <f t="shared" si="10"/>
        <v>158501</v>
      </c>
      <c r="S169" s="31">
        <v>1160</v>
      </c>
      <c r="T169" s="28">
        <v>739</v>
      </c>
      <c r="X169" s="30">
        <v>262</v>
      </c>
      <c r="Y169" s="32">
        <v>242</v>
      </c>
      <c r="AA169" s="33">
        <v>161677</v>
      </c>
      <c r="AB169" s="34">
        <v>160522</v>
      </c>
      <c r="AE169" s="35">
        <v>12117</v>
      </c>
      <c r="AF169" s="1">
        <v>9816</v>
      </c>
      <c r="AH169" s="36">
        <v>11389</v>
      </c>
      <c r="AI169" s="37">
        <v>13332</v>
      </c>
      <c r="AK169" s="38">
        <v>24106</v>
      </c>
      <c r="AL169" s="39">
        <v>36229</v>
      </c>
      <c r="AN169" s="40">
        <v>9307</v>
      </c>
      <c r="AO169" s="41">
        <v>9577</v>
      </c>
      <c r="AQ169" s="35">
        <v>7876</v>
      </c>
      <c r="AR169" s="42">
        <v>8800</v>
      </c>
      <c r="AT169" s="43">
        <v>17800</v>
      </c>
      <c r="AU169" s="43">
        <v>28100</v>
      </c>
      <c r="AV169" s="43">
        <v>14200</v>
      </c>
      <c r="AW169" s="43">
        <v>28500</v>
      </c>
      <c r="AX169" s="35">
        <v>12117</v>
      </c>
      <c r="AY169" s="35">
        <f t="shared" si="11"/>
        <v>68548</v>
      </c>
      <c r="AZ169" s="35">
        <v>17497</v>
      </c>
      <c r="BA169" s="35">
        <f t="shared" si="12"/>
        <v>98162</v>
      </c>
      <c r="BB169" s="44">
        <f t="shared" si="13"/>
        <v>215682600</v>
      </c>
      <c r="BC169" s="44">
        <f t="shared" si="13"/>
        <v>1926198800</v>
      </c>
      <c r="BD169" s="44">
        <f t="shared" si="13"/>
        <v>248457400</v>
      </c>
      <c r="BE169" s="44">
        <f t="shared" si="14"/>
        <v>2390338800</v>
      </c>
      <c r="BF169" s="35">
        <v>17855</v>
      </c>
      <c r="BG169" s="35">
        <v>50693</v>
      </c>
      <c r="BH169" s="45">
        <v>0</v>
      </c>
      <c r="BI169" s="46">
        <v>1407</v>
      </c>
      <c r="BJ169" s="27">
        <v>545055</v>
      </c>
      <c r="BK169">
        <v>483199</v>
      </c>
      <c r="BO169" s="47">
        <v>19571.120000000003</v>
      </c>
      <c r="BP169" s="31">
        <v>17832.463000000003</v>
      </c>
      <c r="BT169" s="48">
        <v>72746</v>
      </c>
      <c r="BU169">
        <v>69207</v>
      </c>
      <c r="BV169" s="49">
        <v>17221</v>
      </c>
      <c r="BW169" s="50">
        <v>6965</v>
      </c>
      <c r="CA169" s="38">
        <v>22831</v>
      </c>
      <c r="CB169" s="51">
        <v>12906</v>
      </c>
    </row>
    <row r="170" spans="1:80" ht="12">
      <c r="A170" s="27">
        <v>1</v>
      </c>
      <c r="B170" s="27" t="s">
        <v>696</v>
      </c>
      <c r="C170" s="27" t="s">
        <v>695</v>
      </c>
      <c r="D170" s="27" t="s">
        <v>136</v>
      </c>
      <c r="E170" t="s">
        <v>14</v>
      </c>
      <c r="F170">
        <v>4</v>
      </c>
      <c r="G170" t="s">
        <v>15</v>
      </c>
      <c r="H170" s="28">
        <v>147084</v>
      </c>
      <c r="I170" s="28">
        <v>132169</v>
      </c>
      <c r="J170" s="29">
        <v>150</v>
      </c>
      <c r="K170" s="1">
        <v>128</v>
      </c>
      <c r="M170" s="30">
        <v>8706</v>
      </c>
      <c r="N170" s="30">
        <v>5235</v>
      </c>
      <c r="P170" s="31">
        <f t="shared" si="10"/>
        <v>138378</v>
      </c>
      <c r="Q170" s="31">
        <f t="shared" si="10"/>
        <v>126934</v>
      </c>
      <c r="S170" s="31">
        <v>1250</v>
      </c>
      <c r="T170" s="28">
        <v>919</v>
      </c>
      <c r="X170" s="30">
        <v>252</v>
      </c>
      <c r="Y170" s="32">
        <v>272</v>
      </c>
      <c r="AA170" s="33">
        <v>142087</v>
      </c>
      <c r="AB170" s="34">
        <v>129797</v>
      </c>
      <c r="AE170" s="35">
        <v>12410</v>
      </c>
      <c r="AF170" s="1">
        <v>9997</v>
      </c>
      <c r="AH170" s="36">
        <v>11411</v>
      </c>
      <c r="AI170" s="37">
        <v>12651</v>
      </c>
      <c r="AK170" s="38">
        <v>17304</v>
      </c>
      <c r="AL170" s="39">
        <v>26225</v>
      </c>
      <c r="AN170" s="40">
        <v>7597</v>
      </c>
      <c r="AO170" s="41">
        <v>7474</v>
      </c>
      <c r="AQ170" s="35">
        <v>4263</v>
      </c>
      <c r="AR170" s="42">
        <v>4405</v>
      </c>
      <c r="AT170" s="43">
        <v>25300</v>
      </c>
      <c r="AU170" s="43">
        <v>27500</v>
      </c>
      <c r="AV170" s="43">
        <v>13600</v>
      </c>
      <c r="AW170" s="43">
        <v>29800</v>
      </c>
      <c r="AX170" s="35">
        <v>12410</v>
      </c>
      <c r="AY170" s="35">
        <f t="shared" si="11"/>
        <v>59606</v>
      </c>
      <c r="AZ170" s="35">
        <v>15027</v>
      </c>
      <c r="BA170" s="35">
        <f t="shared" si="12"/>
        <v>87043</v>
      </c>
      <c r="BB170" s="44">
        <f t="shared" si="13"/>
        <v>313973000</v>
      </c>
      <c r="BC170" s="44">
        <f t="shared" si="13"/>
        <v>1639165000</v>
      </c>
      <c r="BD170" s="44">
        <f t="shared" si="13"/>
        <v>204367200</v>
      </c>
      <c r="BE170" s="44">
        <f t="shared" si="14"/>
        <v>2157505200</v>
      </c>
      <c r="BF170" s="35">
        <v>15747</v>
      </c>
      <c r="BG170" s="35">
        <v>43859</v>
      </c>
      <c r="BH170" s="45">
        <v>40</v>
      </c>
      <c r="BI170" s="46">
        <v>1224</v>
      </c>
      <c r="BJ170" s="27">
        <v>614889</v>
      </c>
      <c r="BK170">
        <v>553832</v>
      </c>
      <c r="BO170" s="47">
        <v>13859.718999999999</v>
      </c>
      <c r="BP170" s="31">
        <v>11862.296999999999</v>
      </c>
      <c r="BT170" s="48">
        <v>61043</v>
      </c>
      <c r="BU170">
        <v>54332</v>
      </c>
      <c r="BV170" s="49">
        <v>18173</v>
      </c>
      <c r="BW170" s="50">
        <v>7340</v>
      </c>
      <c r="CA170" s="38">
        <v>22566</v>
      </c>
      <c r="CB170" s="51">
        <v>12810</v>
      </c>
    </row>
    <row r="171" spans="1:80" ht="12">
      <c r="A171" s="27">
        <v>1</v>
      </c>
      <c r="B171" s="27" t="s">
        <v>698</v>
      </c>
      <c r="C171" s="27" t="s">
        <v>697</v>
      </c>
      <c r="D171" s="27" t="s">
        <v>137</v>
      </c>
      <c r="E171" t="s">
        <v>4</v>
      </c>
      <c r="F171">
        <v>3</v>
      </c>
      <c r="G171" t="s">
        <v>5</v>
      </c>
      <c r="H171" s="28">
        <v>73601</v>
      </c>
      <c r="I171" s="28">
        <v>68439</v>
      </c>
      <c r="J171" s="29">
        <v>131</v>
      </c>
      <c r="K171" s="1">
        <v>147</v>
      </c>
      <c r="M171" s="30">
        <v>6153</v>
      </c>
      <c r="N171" s="30">
        <v>4371</v>
      </c>
      <c r="P171" s="31">
        <f t="shared" si="10"/>
        <v>67448</v>
      </c>
      <c r="Q171" s="31">
        <f t="shared" si="10"/>
        <v>64068</v>
      </c>
      <c r="S171" s="31">
        <v>737</v>
      </c>
      <c r="T171" s="28">
        <v>487</v>
      </c>
      <c r="X171" s="30">
        <v>259</v>
      </c>
      <c r="Y171" s="32">
        <v>231</v>
      </c>
      <c r="AA171" s="33">
        <v>68868</v>
      </c>
      <c r="AB171" s="34">
        <v>66011</v>
      </c>
      <c r="AE171" s="35">
        <v>6464</v>
      </c>
      <c r="AF171" s="1">
        <v>4988</v>
      </c>
      <c r="AH171" s="36">
        <v>6332</v>
      </c>
      <c r="AI171" s="37">
        <v>6498</v>
      </c>
      <c r="AK171" s="38">
        <v>6497</v>
      </c>
      <c r="AL171" s="39">
        <v>10457</v>
      </c>
      <c r="AN171" s="40">
        <v>2506</v>
      </c>
      <c r="AO171" s="41">
        <v>2545</v>
      </c>
      <c r="AQ171" s="35">
        <v>4786</v>
      </c>
      <c r="AR171" s="42">
        <v>4764</v>
      </c>
      <c r="AT171" s="43">
        <v>18200</v>
      </c>
      <c r="AU171" s="43">
        <v>40300</v>
      </c>
      <c r="AV171" s="43">
        <v>17100</v>
      </c>
      <c r="AW171" s="43">
        <v>39600</v>
      </c>
      <c r="AX171" s="35">
        <v>6464</v>
      </c>
      <c r="AY171" s="35">
        <f t="shared" si="11"/>
        <v>28819</v>
      </c>
      <c r="AZ171" s="35">
        <v>7884</v>
      </c>
      <c r="BA171" s="35">
        <f t="shared" si="12"/>
        <v>43167</v>
      </c>
      <c r="BB171" s="44">
        <f t="shared" si="13"/>
        <v>117644800</v>
      </c>
      <c r="BC171" s="44">
        <f t="shared" si="13"/>
        <v>1161405700</v>
      </c>
      <c r="BD171" s="44">
        <f t="shared" si="13"/>
        <v>134816400</v>
      </c>
      <c r="BE171" s="44">
        <f t="shared" si="14"/>
        <v>1413866900</v>
      </c>
      <c r="BF171" s="35">
        <v>7142</v>
      </c>
      <c r="BG171" s="35">
        <v>21677</v>
      </c>
      <c r="BH171" s="45">
        <v>40</v>
      </c>
      <c r="BI171" s="46">
        <v>679</v>
      </c>
      <c r="BJ171" s="27">
        <v>93149</v>
      </c>
      <c r="BK171">
        <v>80057</v>
      </c>
      <c r="BO171" s="47">
        <v>5712.6770000000006</v>
      </c>
      <c r="BP171" s="31">
        <v>5062.5209999999988</v>
      </c>
      <c r="BT171" s="48">
        <v>30646</v>
      </c>
      <c r="BU171">
        <v>28767</v>
      </c>
      <c r="BV171" s="49">
        <v>7319</v>
      </c>
      <c r="BW171" s="50">
        <v>4234</v>
      </c>
      <c r="CA171" s="38">
        <v>15456</v>
      </c>
      <c r="CB171" s="51">
        <v>10079</v>
      </c>
    </row>
    <row r="172" spans="1:80" ht="12">
      <c r="A172" s="27">
        <v>1</v>
      </c>
      <c r="B172" s="27" t="s">
        <v>700</v>
      </c>
      <c r="C172" s="27" t="s">
        <v>699</v>
      </c>
      <c r="D172" s="27" t="s">
        <v>138</v>
      </c>
      <c r="E172" t="s">
        <v>14</v>
      </c>
      <c r="F172">
        <v>4</v>
      </c>
      <c r="G172" t="s">
        <v>15</v>
      </c>
      <c r="H172" s="28">
        <v>88011</v>
      </c>
      <c r="I172" s="28">
        <v>86604</v>
      </c>
      <c r="J172" s="29">
        <v>36</v>
      </c>
      <c r="K172" s="1">
        <v>28</v>
      </c>
      <c r="M172" s="30">
        <v>3156</v>
      </c>
      <c r="N172" s="30">
        <v>2462</v>
      </c>
      <c r="P172" s="31">
        <f t="shared" si="10"/>
        <v>84855</v>
      </c>
      <c r="Q172" s="31">
        <f t="shared" si="10"/>
        <v>84142</v>
      </c>
      <c r="S172" s="31">
        <v>782</v>
      </c>
      <c r="T172" s="28">
        <v>490</v>
      </c>
      <c r="X172" s="30">
        <v>75</v>
      </c>
      <c r="Y172" s="32">
        <v>47</v>
      </c>
      <c r="AA172" s="33">
        <v>85273</v>
      </c>
      <c r="AB172" s="34">
        <v>85018</v>
      </c>
      <c r="AE172" s="35">
        <v>7178</v>
      </c>
      <c r="AF172" s="1">
        <v>6275</v>
      </c>
      <c r="AH172" s="36">
        <v>5845</v>
      </c>
      <c r="AI172" s="37">
        <v>7177</v>
      </c>
      <c r="AK172" s="38">
        <v>11894</v>
      </c>
      <c r="AL172" s="39">
        <v>20111</v>
      </c>
      <c r="AN172" s="40">
        <v>3844</v>
      </c>
      <c r="AO172" s="41">
        <v>4125</v>
      </c>
      <c r="AQ172" s="35">
        <v>3929</v>
      </c>
      <c r="AR172" s="42">
        <v>4801</v>
      </c>
      <c r="AT172" s="43">
        <v>16800</v>
      </c>
      <c r="AU172" s="43">
        <v>25400</v>
      </c>
      <c r="AV172" s="43">
        <v>12900</v>
      </c>
      <c r="AW172" s="43">
        <v>26200</v>
      </c>
      <c r="AX172" s="35">
        <v>7178</v>
      </c>
      <c r="AY172" s="35">
        <f t="shared" si="11"/>
        <v>33044</v>
      </c>
      <c r="AZ172" s="35">
        <v>12525</v>
      </c>
      <c r="BA172" s="35">
        <f t="shared" si="12"/>
        <v>52747</v>
      </c>
      <c r="BB172" s="44">
        <f t="shared" si="13"/>
        <v>120590400</v>
      </c>
      <c r="BC172" s="44">
        <f t="shared" si="13"/>
        <v>839317600</v>
      </c>
      <c r="BD172" s="44">
        <f t="shared" si="13"/>
        <v>161572500</v>
      </c>
      <c r="BE172" s="44">
        <f t="shared" si="14"/>
        <v>1121480500</v>
      </c>
      <c r="BF172" s="35">
        <v>9525</v>
      </c>
      <c r="BG172" s="35">
        <v>23519</v>
      </c>
      <c r="BH172" s="45">
        <v>0</v>
      </c>
      <c r="BI172" s="46">
        <v>905</v>
      </c>
      <c r="BJ172" s="27">
        <v>614562</v>
      </c>
      <c r="BK172">
        <v>564211</v>
      </c>
      <c r="BO172" s="47">
        <v>6797.259</v>
      </c>
      <c r="BP172" s="31">
        <v>5997.0819999999994</v>
      </c>
      <c r="BT172" s="48">
        <v>36440</v>
      </c>
      <c r="BU172">
        <v>35279</v>
      </c>
      <c r="BV172" s="49">
        <v>9595</v>
      </c>
      <c r="BW172" s="50">
        <v>3887</v>
      </c>
      <c r="CA172" s="38">
        <v>8946</v>
      </c>
      <c r="CB172" s="51">
        <v>5142</v>
      </c>
    </row>
    <row r="173" spans="1:80" ht="12">
      <c r="A173" s="27">
        <v>1</v>
      </c>
      <c r="B173" s="27" t="s">
        <v>702</v>
      </c>
      <c r="C173" s="27" t="s">
        <v>701</v>
      </c>
      <c r="D173" s="27" t="s">
        <v>139</v>
      </c>
      <c r="E173" t="s">
        <v>14</v>
      </c>
      <c r="F173">
        <v>4</v>
      </c>
      <c r="G173" t="s">
        <v>15</v>
      </c>
      <c r="H173" s="28">
        <v>168310</v>
      </c>
      <c r="I173" s="28">
        <v>157060</v>
      </c>
      <c r="J173" s="29">
        <v>213</v>
      </c>
      <c r="K173" s="1">
        <v>207</v>
      </c>
      <c r="M173" s="30">
        <v>12877</v>
      </c>
      <c r="N173" s="30">
        <v>8241</v>
      </c>
      <c r="P173" s="31">
        <f t="shared" si="10"/>
        <v>155433</v>
      </c>
      <c r="Q173" s="31">
        <f t="shared" si="10"/>
        <v>148819</v>
      </c>
      <c r="S173" s="31">
        <v>1277</v>
      </c>
      <c r="T173" s="28">
        <v>833</v>
      </c>
      <c r="X173" s="30">
        <v>328</v>
      </c>
      <c r="Y173" s="32">
        <v>242</v>
      </c>
      <c r="AA173" s="33">
        <v>157983</v>
      </c>
      <c r="AB173" s="34">
        <v>151937</v>
      </c>
      <c r="AE173" s="35">
        <v>12775</v>
      </c>
      <c r="AF173" s="1">
        <v>10357</v>
      </c>
      <c r="AH173" s="36">
        <v>13062</v>
      </c>
      <c r="AI173" s="37">
        <v>14679</v>
      </c>
      <c r="AK173" s="38">
        <v>15802</v>
      </c>
      <c r="AL173" s="39">
        <v>25555</v>
      </c>
      <c r="AN173" s="40">
        <v>7680</v>
      </c>
      <c r="AO173" s="41">
        <v>7896</v>
      </c>
      <c r="AQ173" s="35">
        <v>8172</v>
      </c>
      <c r="AR173" s="42">
        <v>8909</v>
      </c>
      <c r="AT173" s="43">
        <v>24800</v>
      </c>
      <c r="AU173" s="43">
        <v>31000</v>
      </c>
      <c r="AV173" s="43">
        <v>15800</v>
      </c>
      <c r="AW173" s="43">
        <v>32600</v>
      </c>
      <c r="AX173" s="35">
        <v>12775</v>
      </c>
      <c r="AY173" s="35">
        <f t="shared" si="11"/>
        <v>70580</v>
      </c>
      <c r="AZ173" s="35">
        <v>17484</v>
      </c>
      <c r="BA173" s="35">
        <f t="shared" si="12"/>
        <v>100839</v>
      </c>
      <c r="BB173" s="44">
        <f t="shared" si="13"/>
        <v>316820000</v>
      </c>
      <c r="BC173" s="44">
        <f t="shared" si="13"/>
        <v>2187980000</v>
      </c>
      <c r="BD173" s="44">
        <f t="shared" si="13"/>
        <v>276247200</v>
      </c>
      <c r="BE173" s="44">
        <f t="shared" si="14"/>
        <v>2781047200</v>
      </c>
      <c r="BF173" s="35">
        <v>18138</v>
      </c>
      <c r="BG173" s="35">
        <v>52442</v>
      </c>
      <c r="BH173" s="45">
        <v>30</v>
      </c>
      <c r="BI173" s="46">
        <v>1324</v>
      </c>
      <c r="BJ173" s="27">
        <v>457415</v>
      </c>
      <c r="BK173">
        <v>417766</v>
      </c>
      <c r="BO173" s="47">
        <v>13854.210000000001</v>
      </c>
      <c r="BP173" s="31">
        <v>11826.951999999997</v>
      </c>
      <c r="BT173" s="48">
        <v>69667</v>
      </c>
      <c r="BU173">
        <v>64564</v>
      </c>
      <c r="BV173" s="49">
        <v>19012</v>
      </c>
      <c r="BW173" s="50">
        <v>8753</v>
      </c>
      <c r="CA173" s="38">
        <v>34153</v>
      </c>
      <c r="CB173" s="51">
        <v>21391</v>
      </c>
    </row>
    <row r="174" spans="1:80" ht="12">
      <c r="A174" s="27">
        <v>1</v>
      </c>
      <c r="B174" s="27" t="s">
        <v>704</v>
      </c>
      <c r="C174" s="27" t="s">
        <v>703</v>
      </c>
      <c r="D174" s="27" t="s">
        <v>140</v>
      </c>
      <c r="E174" t="s">
        <v>16</v>
      </c>
      <c r="F174">
        <v>5</v>
      </c>
      <c r="G174" t="s">
        <v>17</v>
      </c>
      <c r="H174" s="28">
        <v>173074</v>
      </c>
      <c r="I174" s="28">
        <v>155795</v>
      </c>
      <c r="J174" s="29">
        <v>334</v>
      </c>
      <c r="K174" s="1">
        <v>268</v>
      </c>
      <c r="M174" s="30">
        <v>19384</v>
      </c>
      <c r="N174" s="30">
        <v>11751</v>
      </c>
      <c r="P174" s="31">
        <f t="shared" si="10"/>
        <v>153690</v>
      </c>
      <c r="Q174" s="31">
        <f t="shared" si="10"/>
        <v>144044</v>
      </c>
      <c r="S174" s="31">
        <v>1320</v>
      </c>
      <c r="T174" s="28">
        <v>957</v>
      </c>
      <c r="X174" s="30">
        <v>439</v>
      </c>
      <c r="Y174" s="32">
        <v>325</v>
      </c>
      <c r="AA174" s="33">
        <v>159306</v>
      </c>
      <c r="AB174" s="34">
        <v>149851</v>
      </c>
      <c r="AE174" s="35">
        <v>12154</v>
      </c>
      <c r="AF174" s="1">
        <v>9844</v>
      </c>
      <c r="AH174" s="36">
        <v>12822</v>
      </c>
      <c r="AI174" s="37">
        <v>13061</v>
      </c>
      <c r="AK174" s="38">
        <v>19285</v>
      </c>
      <c r="AL174" s="39">
        <v>28033</v>
      </c>
      <c r="AN174" s="40">
        <v>8312</v>
      </c>
      <c r="AO174" s="41">
        <v>8190</v>
      </c>
      <c r="AQ174" s="35">
        <v>4870</v>
      </c>
      <c r="AR174" s="42">
        <v>5159</v>
      </c>
      <c r="AT174" s="43">
        <v>15900</v>
      </c>
      <c r="AU174" s="43">
        <v>26300</v>
      </c>
      <c r="AV174" s="43">
        <v>14000</v>
      </c>
      <c r="AW174" s="43">
        <v>27800</v>
      </c>
      <c r="AX174" s="35">
        <v>12154</v>
      </c>
      <c r="AY174" s="35">
        <f t="shared" si="11"/>
        <v>69060</v>
      </c>
      <c r="AZ174" s="35">
        <v>16901</v>
      </c>
      <c r="BA174" s="35">
        <f t="shared" si="12"/>
        <v>98115</v>
      </c>
      <c r="BB174" s="44">
        <f t="shared" si="13"/>
        <v>193248600</v>
      </c>
      <c r="BC174" s="44">
        <f t="shared" si="13"/>
        <v>1816278000</v>
      </c>
      <c r="BD174" s="44">
        <f t="shared" si="13"/>
        <v>236614000</v>
      </c>
      <c r="BE174" s="44">
        <f t="shared" si="14"/>
        <v>2246140600</v>
      </c>
      <c r="BF174" s="35">
        <v>18471</v>
      </c>
      <c r="BG174" s="35">
        <v>50589</v>
      </c>
      <c r="BH174" s="45">
        <v>50</v>
      </c>
      <c r="BI174" s="46">
        <v>1432</v>
      </c>
      <c r="BJ174" s="27">
        <v>376068</v>
      </c>
      <c r="BK174">
        <v>346602</v>
      </c>
      <c r="BO174" s="47">
        <v>16467.675999999999</v>
      </c>
      <c r="BP174" s="31">
        <v>13908.944</v>
      </c>
      <c r="BT174" s="48">
        <v>71634</v>
      </c>
      <c r="BU174">
        <v>63706</v>
      </c>
      <c r="BV174" s="49">
        <v>31647</v>
      </c>
      <c r="BW174" s="50">
        <v>15473</v>
      </c>
      <c r="CA174" s="38">
        <v>33266</v>
      </c>
      <c r="CB174" s="51">
        <v>20021</v>
      </c>
    </row>
    <row r="175" spans="1:80" ht="12">
      <c r="A175" s="27">
        <v>1</v>
      </c>
      <c r="B175" s="27" t="s">
        <v>706</v>
      </c>
      <c r="C175" s="27" t="s">
        <v>705</v>
      </c>
      <c r="D175" s="27" t="s">
        <v>141</v>
      </c>
      <c r="E175" t="s">
        <v>14</v>
      </c>
      <c r="F175">
        <v>4</v>
      </c>
      <c r="G175" t="s">
        <v>15</v>
      </c>
      <c r="H175" s="28">
        <v>124659</v>
      </c>
      <c r="I175" s="28">
        <v>120884</v>
      </c>
      <c r="J175" s="29">
        <v>181</v>
      </c>
      <c r="K175" s="1">
        <v>154</v>
      </c>
      <c r="M175" s="30">
        <v>11361</v>
      </c>
      <c r="N175" s="30">
        <v>7884</v>
      </c>
      <c r="P175" s="31">
        <f t="shared" si="10"/>
        <v>113298</v>
      </c>
      <c r="Q175" s="31">
        <f t="shared" si="10"/>
        <v>113000</v>
      </c>
      <c r="S175" s="31">
        <v>1165</v>
      </c>
      <c r="T175" s="28">
        <v>816</v>
      </c>
      <c r="X175" s="30">
        <v>238</v>
      </c>
      <c r="Y175" s="32">
        <v>242</v>
      </c>
      <c r="AA175" s="33">
        <v>112869</v>
      </c>
      <c r="AB175" s="34">
        <v>114967</v>
      </c>
      <c r="AE175" s="35">
        <v>13191</v>
      </c>
      <c r="AF175" s="1">
        <v>10896</v>
      </c>
      <c r="AH175" s="36">
        <v>10088</v>
      </c>
      <c r="AI175" s="37">
        <v>11161</v>
      </c>
      <c r="AK175" s="38">
        <v>15054</v>
      </c>
      <c r="AL175" s="39">
        <v>23658</v>
      </c>
      <c r="AN175" s="40">
        <v>4611</v>
      </c>
      <c r="AO175" s="41">
        <v>4906</v>
      </c>
      <c r="AQ175" s="35">
        <v>5236</v>
      </c>
      <c r="AR175" s="42">
        <v>5158</v>
      </c>
      <c r="AT175" s="43">
        <v>25600</v>
      </c>
      <c r="AU175" s="43">
        <v>34900</v>
      </c>
      <c r="AV175" s="43">
        <v>15800</v>
      </c>
      <c r="AW175" s="43">
        <v>37400</v>
      </c>
      <c r="AX175" s="35">
        <v>13191</v>
      </c>
      <c r="AY175" s="35">
        <f t="shared" si="11"/>
        <v>46745</v>
      </c>
      <c r="AZ175" s="35">
        <v>12746</v>
      </c>
      <c r="BA175" s="35">
        <f t="shared" si="12"/>
        <v>72682</v>
      </c>
      <c r="BB175" s="44">
        <f t="shared" si="13"/>
        <v>337689600</v>
      </c>
      <c r="BC175" s="44">
        <f t="shared" si="13"/>
        <v>1631400500</v>
      </c>
      <c r="BD175" s="44">
        <f t="shared" si="13"/>
        <v>201386800</v>
      </c>
      <c r="BE175" s="44">
        <f t="shared" si="14"/>
        <v>2170476900</v>
      </c>
      <c r="BF175" s="35">
        <v>12023</v>
      </c>
      <c r="BG175" s="35">
        <v>34722</v>
      </c>
      <c r="BH175" s="45">
        <v>70</v>
      </c>
      <c r="BI175" s="46">
        <v>1139</v>
      </c>
      <c r="BJ175" s="27">
        <v>761624</v>
      </c>
      <c r="BK175">
        <v>662817</v>
      </c>
      <c r="BO175" s="47">
        <v>10958.583000000001</v>
      </c>
      <c r="BP175" s="31">
        <v>10478.351000000001</v>
      </c>
      <c r="BT175" s="48">
        <v>51991</v>
      </c>
      <c r="BU175">
        <v>50590</v>
      </c>
      <c r="BV175" s="49">
        <v>12531</v>
      </c>
      <c r="BW175" s="50">
        <v>7100</v>
      </c>
      <c r="CA175" s="38">
        <v>22149</v>
      </c>
      <c r="CB175" s="51">
        <v>13759</v>
      </c>
    </row>
    <row r="176" spans="1:80" ht="12">
      <c r="A176" s="27">
        <v>1</v>
      </c>
      <c r="B176" s="27" t="s">
        <v>708</v>
      </c>
      <c r="C176" s="27" t="s">
        <v>707</v>
      </c>
      <c r="D176" s="27" t="s">
        <v>142</v>
      </c>
      <c r="E176" t="s">
        <v>14</v>
      </c>
      <c r="F176">
        <v>4</v>
      </c>
      <c r="G176" t="s">
        <v>15</v>
      </c>
      <c r="H176" s="28">
        <v>81944</v>
      </c>
      <c r="I176" s="28">
        <v>78780</v>
      </c>
      <c r="J176" s="29">
        <v>75</v>
      </c>
      <c r="K176" s="1">
        <v>64</v>
      </c>
      <c r="M176" s="30">
        <v>9476</v>
      </c>
      <c r="N176" s="30">
        <v>4863</v>
      </c>
      <c r="P176" s="31">
        <f t="shared" si="10"/>
        <v>72468</v>
      </c>
      <c r="Q176" s="31">
        <f t="shared" si="10"/>
        <v>73917</v>
      </c>
      <c r="S176" s="31">
        <v>524</v>
      </c>
      <c r="T176" s="28">
        <v>284</v>
      </c>
      <c r="X176" s="30">
        <v>95</v>
      </c>
      <c r="Y176" s="32">
        <v>91</v>
      </c>
      <c r="AA176" s="33">
        <v>72999</v>
      </c>
      <c r="AB176" s="34">
        <v>74744</v>
      </c>
      <c r="AE176" s="35">
        <v>5106</v>
      </c>
      <c r="AF176" s="1">
        <v>3682</v>
      </c>
      <c r="AH176" s="36">
        <v>4480</v>
      </c>
      <c r="AI176" s="37">
        <v>5571</v>
      </c>
      <c r="AK176" s="38">
        <v>11900</v>
      </c>
      <c r="AL176" s="39">
        <v>16706</v>
      </c>
      <c r="AN176" s="40">
        <v>5445</v>
      </c>
      <c r="AO176" s="41">
        <v>5642</v>
      </c>
      <c r="AQ176" s="35">
        <v>1173</v>
      </c>
      <c r="AR176" s="42">
        <v>1677</v>
      </c>
      <c r="AT176" s="43">
        <v>14900</v>
      </c>
      <c r="AU176" s="43">
        <v>23100</v>
      </c>
      <c r="AV176" s="43">
        <v>11600</v>
      </c>
      <c r="AW176" s="43">
        <v>23500</v>
      </c>
      <c r="AX176" s="35">
        <v>5106</v>
      </c>
      <c r="AY176" s="35">
        <f t="shared" si="11"/>
        <v>33904</v>
      </c>
      <c r="AZ176" s="35">
        <v>6625</v>
      </c>
      <c r="BA176" s="35">
        <f t="shared" si="12"/>
        <v>45635</v>
      </c>
      <c r="BB176" s="44">
        <f t="shared" si="13"/>
        <v>76079400</v>
      </c>
      <c r="BC176" s="44">
        <f t="shared" si="13"/>
        <v>783182400</v>
      </c>
      <c r="BD176" s="44">
        <f t="shared" si="13"/>
        <v>76850000</v>
      </c>
      <c r="BE176" s="44">
        <f t="shared" si="14"/>
        <v>936111800</v>
      </c>
      <c r="BF176" s="35">
        <v>8643</v>
      </c>
      <c r="BG176" s="35">
        <v>25261</v>
      </c>
      <c r="BH176" s="45">
        <v>0</v>
      </c>
      <c r="BI176" s="46">
        <v>703</v>
      </c>
      <c r="BJ176" s="27">
        <v>544981</v>
      </c>
      <c r="BK176">
        <v>513277</v>
      </c>
      <c r="BO176" s="47">
        <v>11221.23</v>
      </c>
      <c r="BP176" s="31">
        <v>10318.237000000001</v>
      </c>
      <c r="BT176" s="48">
        <v>34620</v>
      </c>
      <c r="BU176">
        <v>33185</v>
      </c>
      <c r="BV176" s="49">
        <v>9082</v>
      </c>
      <c r="BW176" s="50">
        <v>3101</v>
      </c>
      <c r="CA176" s="38">
        <v>10191</v>
      </c>
      <c r="CB176" s="51">
        <v>6257</v>
      </c>
    </row>
    <row r="177" spans="1:80" ht="12">
      <c r="A177" s="27">
        <v>1</v>
      </c>
      <c r="B177" s="27" t="s">
        <v>710</v>
      </c>
      <c r="C177" s="27" t="s">
        <v>709</v>
      </c>
      <c r="D177" s="27" t="s">
        <v>143</v>
      </c>
      <c r="E177" t="s">
        <v>16</v>
      </c>
      <c r="F177">
        <v>5</v>
      </c>
      <c r="G177" t="s">
        <v>17</v>
      </c>
      <c r="H177" s="28">
        <v>61629</v>
      </c>
      <c r="I177" s="28">
        <v>59418</v>
      </c>
      <c r="J177" s="29">
        <v>49</v>
      </c>
      <c r="K177" s="1">
        <v>47</v>
      </c>
      <c r="M177" s="30">
        <v>2424</v>
      </c>
      <c r="N177" s="30">
        <v>2009</v>
      </c>
      <c r="P177" s="31">
        <f t="shared" si="10"/>
        <v>59205</v>
      </c>
      <c r="Q177" s="31">
        <f t="shared" si="10"/>
        <v>57409</v>
      </c>
      <c r="S177" s="31">
        <v>603</v>
      </c>
      <c r="T177" s="28">
        <v>367</v>
      </c>
      <c r="X177" s="30">
        <v>100</v>
      </c>
      <c r="Y177" s="32">
        <v>116</v>
      </c>
      <c r="AA177" s="33">
        <v>60429</v>
      </c>
      <c r="AB177" s="34">
        <v>58593</v>
      </c>
      <c r="AE177" s="35">
        <v>6108</v>
      </c>
      <c r="AF177" s="1">
        <v>5365</v>
      </c>
      <c r="AH177" s="36">
        <v>4966</v>
      </c>
      <c r="AI177" s="37">
        <v>6009</v>
      </c>
      <c r="AK177" s="38">
        <v>7029</v>
      </c>
      <c r="AL177" s="39">
        <v>11895</v>
      </c>
      <c r="AN177" s="40">
        <v>2705</v>
      </c>
      <c r="AO177" s="41">
        <v>2984</v>
      </c>
      <c r="AQ177" s="35">
        <v>1765</v>
      </c>
      <c r="AR177" s="42">
        <v>1999</v>
      </c>
      <c r="AT177" s="43">
        <v>17300</v>
      </c>
      <c r="AU177" s="43">
        <v>30000</v>
      </c>
      <c r="AV177" s="43">
        <v>14600</v>
      </c>
      <c r="AW177" s="43">
        <v>31200</v>
      </c>
      <c r="AX177" s="35">
        <v>6108</v>
      </c>
      <c r="AY177" s="35">
        <f t="shared" si="11"/>
        <v>23405</v>
      </c>
      <c r="AZ177" s="35">
        <v>8148</v>
      </c>
      <c r="BA177" s="35">
        <f t="shared" si="12"/>
        <v>37661</v>
      </c>
      <c r="BB177" s="44">
        <f t="shared" si="13"/>
        <v>105668400</v>
      </c>
      <c r="BC177" s="44">
        <f t="shared" si="13"/>
        <v>702150000</v>
      </c>
      <c r="BD177" s="44">
        <f t="shared" si="13"/>
        <v>118960800</v>
      </c>
      <c r="BE177" s="44">
        <f t="shared" si="14"/>
        <v>926779200</v>
      </c>
      <c r="BF177" s="35">
        <v>6640</v>
      </c>
      <c r="BG177" s="35">
        <v>16765</v>
      </c>
      <c r="BH177" s="45">
        <v>0</v>
      </c>
      <c r="BI177" s="46">
        <v>584</v>
      </c>
      <c r="BJ177" s="27">
        <v>408644</v>
      </c>
      <c r="BK177">
        <v>385473</v>
      </c>
      <c r="BO177" s="47">
        <v>4668.9170000000004</v>
      </c>
      <c r="BP177" s="31">
        <v>4374.47</v>
      </c>
      <c r="BT177" s="48">
        <v>25817</v>
      </c>
      <c r="BU177">
        <v>24189</v>
      </c>
      <c r="BV177" s="49">
        <v>5590</v>
      </c>
      <c r="BW177" s="50">
        <v>3194</v>
      </c>
      <c r="CA177" s="38">
        <v>9782</v>
      </c>
      <c r="CB177" s="51">
        <v>6487</v>
      </c>
    </row>
    <row r="178" spans="1:80" ht="12">
      <c r="A178" s="27">
        <v>1</v>
      </c>
      <c r="B178" s="27" t="s">
        <v>712</v>
      </c>
      <c r="C178" s="27" t="s">
        <v>711</v>
      </c>
      <c r="D178" s="27" t="s">
        <v>144</v>
      </c>
      <c r="E178" t="s">
        <v>14</v>
      </c>
      <c r="F178">
        <v>4</v>
      </c>
      <c r="G178" t="s">
        <v>15</v>
      </c>
      <c r="H178" s="28">
        <v>83287</v>
      </c>
      <c r="I178" s="28">
        <v>78483</v>
      </c>
      <c r="J178" s="29">
        <v>35</v>
      </c>
      <c r="K178" s="1">
        <v>34</v>
      </c>
      <c r="M178" s="30">
        <v>3018</v>
      </c>
      <c r="N178" s="30">
        <v>2348</v>
      </c>
      <c r="P178" s="31">
        <f t="shared" si="10"/>
        <v>80269</v>
      </c>
      <c r="Q178" s="31">
        <f t="shared" si="10"/>
        <v>76135</v>
      </c>
      <c r="S178" s="31">
        <v>686</v>
      </c>
      <c r="T178" s="28">
        <v>441</v>
      </c>
      <c r="X178" s="30">
        <v>83</v>
      </c>
      <c r="Y178" s="32">
        <v>74</v>
      </c>
      <c r="AA178" s="33">
        <v>80937</v>
      </c>
      <c r="AB178" s="34">
        <v>77165</v>
      </c>
      <c r="AE178" s="35">
        <v>6768</v>
      </c>
      <c r="AF178" s="1">
        <v>5603</v>
      </c>
      <c r="AH178" s="36">
        <v>5909</v>
      </c>
      <c r="AI178" s="37">
        <v>6668</v>
      </c>
      <c r="AK178" s="38">
        <v>8377</v>
      </c>
      <c r="AL178" s="39">
        <v>15074</v>
      </c>
      <c r="AN178" s="40">
        <v>3213</v>
      </c>
      <c r="AO178" s="41">
        <v>3337</v>
      </c>
      <c r="AQ178" s="35">
        <v>4894</v>
      </c>
      <c r="AR178" s="42">
        <v>5186</v>
      </c>
      <c r="AT178" s="43">
        <v>18400</v>
      </c>
      <c r="AU178" s="43">
        <v>28000</v>
      </c>
      <c r="AV178" s="43">
        <v>14500</v>
      </c>
      <c r="AW178" s="43">
        <v>29000</v>
      </c>
      <c r="AX178" s="35">
        <v>6768</v>
      </c>
      <c r="AY178" s="35">
        <f t="shared" si="11"/>
        <v>32735</v>
      </c>
      <c r="AZ178" s="35">
        <v>10715</v>
      </c>
      <c r="BA178" s="35">
        <f t="shared" si="12"/>
        <v>50218</v>
      </c>
      <c r="BB178" s="44">
        <f t="shared" si="13"/>
        <v>124531200</v>
      </c>
      <c r="BC178" s="44">
        <f t="shared" si="13"/>
        <v>916580000</v>
      </c>
      <c r="BD178" s="44">
        <f t="shared" si="13"/>
        <v>155367500</v>
      </c>
      <c r="BE178" s="44">
        <f t="shared" si="14"/>
        <v>1196478700</v>
      </c>
      <c r="BF178" s="35">
        <v>9179</v>
      </c>
      <c r="BG178" s="35">
        <v>23556</v>
      </c>
      <c r="BH178" s="45">
        <v>0</v>
      </c>
      <c r="BI178" s="46">
        <v>704</v>
      </c>
      <c r="BJ178" s="27">
        <v>908613</v>
      </c>
      <c r="BK178">
        <v>828864</v>
      </c>
      <c r="BO178" s="47">
        <v>5699.6689999999999</v>
      </c>
      <c r="BP178" s="31">
        <v>5298.0590000000011</v>
      </c>
      <c r="BT178" s="48">
        <v>33564</v>
      </c>
      <c r="BU178">
        <v>31952</v>
      </c>
      <c r="BV178" s="49">
        <v>6982</v>
      </c>
      <c r="BW178" s="50">
        <v>3445</v>
      </c>
      <c r="CA178" s="38">
        <v>11686</v>
      </c>
      <c r="CB178" s="51">
        <v>6416</v>
      </c>
    </row>
    <row r="179" spans="1:80" ht="12">
      <c r="A179" s="27">
        <v>1</v>
      </c>
      <c r="B179" s="27" t="s">
        <v>717</v>
      </c>
      <c r="C179" s="27" t="s">
        <v>716</v>
      </c>
      <c r="D179" s="27" t="s">
        <v>145</v>
      </c>
      <c r="E179" t="s">
        <v>18</v>
      </c>
      <c r="F179">
        <v>6</v>
      </c>
      <c r="G179" t="s">
        <v>19</v>
      </c>
      <c r="H179" s="28">
        <v>138048</v>
      </c>
      <c r="I179" s="28">
        <v>138545</v>
      </c>
      <c r="J179" s="29">
        <v>101</v>
      </c>
      <c r="K179" s="1">
        <v>103</v>
      </c>
      <c r="M179" s="30">
        <v>5936</v>
      </c>
      <c r="N179" s="30">
        <v>4988</v>
      </c>
      <c r="P179" s="31">
        <f t="shared" si="10"/>
        <v>132112</v>
      </c>
      <c r="Q179" s="31">
        <f t="shared" si="10"/>
        <v>133557</v>
      </c>
      <c r="S179" s="31">
        <v>1995</v>
      </c>
      <c r="T179" s="28">
        <v>1674</v>
      </c>
      <c r="X179" s="30">
        <v>177</v>
      </c>
      <c r="Y179" s="32">
        <v>150</v>
      </c>
      <c r="AA179" s="33">
        <v>134667</v>
      </c>
      <c r="AB179" s="34">
        <v>136686</v>
      </c>
      <c r="AE179" s="35">
        <v>9791</v>
      </c>
      <c r="AF179" s="1">
        <v>8895</v>
      </c>
      <c r="AH179" s="36">
        <v>7514</v>
      </c>
      <c r="AI179" s="37">
        <v>9185</v>
      </c>
      <c r="AK179" s="38">
        <v>19816</v>
      </c>
      <c r="AL179" s="39">
        <v>31358</v>
      </c>
      <c r="AN179" s="40">
        <v>6473</v>
      </c>
      <c r="AO179" s="41">
        <v>6768</v>
      </c>
      <c r="AQ179" s="35">
        <v>1813</v>
      </c>
      <c r="AR179" s="42">
        <v>2483</v>
      </c>
      <c r="AT179" s="43">
        <v>17000</v>
      </c>
      <c r="AU179" s="43">
        <v>21400</v>
      </c>
      <c r="AV179" s="43">
        <v>13500</v>
      </c>
      <c r="AW179" s="43">
        <v>22500</v>
      </c>
      <c r="AX179" s="35">
        <v>9791</v>
      </c>
      <c r="AY179" s="35">
        <f t="shared" si="11"/>
        <v>43494</v>
      </c>
      <c r="AZ179" s="35">
        <v>22402</v>
      </c>
      <c r="BA179" s="35">
        <f t="shared" si="12"/>
        <v>75687</v>
      </c>
      <c r="BB179" s="44">
        <f t="shared" si="13"/>
        <v>166447000</v>
      </c>
      <c r="BC179" s="44">
        <f t="shared" si="13"/>
        <v>930771600</v>
      </c>
      <c r="BD179" s="44">
        <f t="shared" si="13"/>
        <v>302427000</v>
      </c>
      <c r="BE179" s="44">
        <f t="shared" si="14"/>
        <v>1399645600</v>
      </c>
      <c r="BF179" s="35">
        <v>14148</v>
      </c>
      <c r="BG179" s="35">
        <v>29346</v>
      </c>
      <c r="BH179" s="45">
        <v>40</v>
      </c>
      <c r="BI179" s="46">
        <v>2109</v>
      </c>
      <c r="BJ179" s="27">
        <v>499490</v>
      </c>
      <c r="BK179">
        <v>441218</v>
      </c>
      <c r="BO179" s="47">
        <v>14922.636999999999</v>
      </c>
      <c r="BP179" s="31">
        <v>13669.125</v>
      </c>
      <c r="BT179" s="48">
        <v>62105</v>
      </c>
      <c r="BU179">
        <v>61411</v>
      </c>
      <c r="BV179" s="49">
        <v>22815</v>
      </c>
      <c r="BW179" s="50">
        <v>12046</v>
      </c>
      <c r="CA179" s="38">
        <v>14082</v>
      </c>
      <c r="CB179" s="51">
        <v>9240</v>
      </c>
    </row>
    <row r="180" spans="1:80" ht="12">
      <c r="A180" s="27">
        <v>1</v>
      </c>
      <c r="B180" s="27" t="s">
        <v>722</v>
      </c>
      <c r="C180" s="27" t="s">
        <v>721</v>
      </c>
      <c r="D180" s="27" t="s">
        <v>146</v>
      </c>
      <c r="E180" t="s">
        <v>14</v>
      </c>
      <c r="F180">
        <v>4</v>
      </c>
      <c r="G180" t="s">
        <v>15</v>
      </c>
      <c r="H180" s="28">
        <v>79443</v>
      </c>
      <c r="I180" s="28">
        <v>68936</v>
      </c>
      <c r="J180" s="29">
        <v>176</v>
      </c>
      <c r="K180" s="1">
        <v>138</v>
      </c>
      <c r="M180" s="30">
        <v>5826</v>
      </c>
      <c r="N180" s="30">
        <v>3970</v>
      </c>
      <c r="P180" s="31">
        <f t="shared" si="10"/>
        <v>73617</v>
      </c>
      <c r="Q180" s="31">
        <f t="shared" si="10"/>
        <v>64966</v>
      </c>
      <c r="S180" s="31">
        <v>714</v>
      </c>
      <c r="T180" s="28">
        <v>487</v>
      </c>
      <c r="X180" s="30">
        <v>306</v>
      </c>
      <c r="Y180" s="32">
        <v>217</v>
      </c>
      <c r="AA180" s="33">
        <v>76761</v>
      </c>
      <c r="AB180" s="34">
        <v>67685</v>
      </c>
      <c r="AE180" s="35">
        <v>8414</v>
      </c>
      <c r="AF180" s="1">
        <v>6487</v>
      </c>
      <c r="AH180" s="36">
        <v>7404</v>
      </c>
      <c r="AI180" s="37">
        <v>7420</v>
      </c>
      <c r="AK180" s="38">
        <v>6818</v>
      </c>
      <c r="AL180" s="39">
        <v>10536</v>
      </c>
      <c r="AN180" s="40">
        <v>3339</v>
      </c>
      <c r="AO180" s="41">
        <v>3277</v>
      </c>
      <c r="AQ180" s="35">
        <v>2340</v>
      </c>
      <c r="AR180" s="42">
        <v>1942</v>
      </c>
      <c r="AT180" s="43">
        <v>27800</v>
      </c>
      <c r="AU180" s="43">
        <v>35400</v>
      </c>
      <c r="AV180" s="43">
        <v>17300</v>
      </c>
      <c r="AW180" s="43">
        <v>39900</v>
      </c>
      <c r="AX180" s="35">
        <v>8414</v>
      </c>
      <c r="AY180" s="35">
        <f t="shared" si="11"/>
        <v>31189</v>
      </c>
      <c r="AZ180" s="35">
        <v>7685</v>
      </c>
      <c r="BA180" s="35">
        <f t="shared" si="12"/>
        <v>47288</v>
      </c>
      <c r="BB180" s="44">
        <f t="shared" si="13"/>
        <v>233909200</v>
      </c>
      <c r="BC180" s="44">
        <f t="shared" si="13"/>
        <v>1104090600</v>
      </c>
      <c r="BD180" s="44">
        <f t="shared" si="13"/>
        <v>132950500</v>
      </c>
      <c r="BE180" s="44">
        <f t="shared" si="14"/>
        <v>1470950300</v>
      </c>
      <c r="BF180" s="35">
        <v>8306</v>
      </c>
      <c r="BG180" s="35">
        <v>22883</v>
      </c>
      <c r="BH180" s="45">
        <v>0</v>
      </c>
      <c r="BI180" s="46">
        <v>654</v>
      </c>
      <c r="BJ180" s="27">
        <v>611186</v>
      </c>
      <c r="BK180">
        <v>549104</v>
      </c>
      <c r="BO180" s="47">
        <v>5483.862000000001</v>
      </c>
      <c r="BP180" s="31">
        <v>4645.6730000000007</v>
      </c>
      <c r="BT180" s="48">
        <v>31316</v>
      </c>
      <c r="BU180">
        <v>27519</v>
      </c>
      <c r="BV180" s="49">
        <v>9769</v>
      </c>
      <c r="BW180" s="50">
        <v>5587</v>
      </c>
      <c r="CA180" s="38">
        <v>17033</v>
      </c>
      <c r="CB180" s="51">
        <v>10690</v>
      </c>
    </row>
    <row r="181" spans="1:80" ht="12">
      <c r="A181" s="27">
        <v>1</v>
      </c>
      <c r="B181" s="27" t="s">
        <v>724</v>
      </c>
      <c r="C181" s="27" t="s">
        <v>723</v>
      </c>
      <c r="D181" s="27" t="s">
        <v>147</v>
      </c>
      <c r="E181" t="s">
        <v>14</v>
      </c>
      <c r="F181">
        <v>4</v>
      </c>
      <c r="G181" t="s">
        <v>15</v>
      </c>
      <c r="H181" s="28">
        <v>115732</v>
      </c>
      <c r="I181" s="28">
        <v>110008</v>
      </c>
      <c r="J181" s="29">
        <v>308</v>
      </c>
      <c r="K181" s="1">
        <v>192</v>
      </c>
      <c r="M181" s="30">
        <v>12955</v>
      </c>
      <c r="N181" s="30">
        <v>7812</v>
      </c>
      <c r="P181" s="31">
        <f t="shared" si="10"/>
        <v>102777</v>
      </c>
      <c r="Q181" s="31">
        <f t="shared" si="10"/>
        <v>102196</v>
      </c>
      <c r="S181" s="31">
        <v>1165</v>
      </c>
      <c r="T181" s="28">
        <v>904</v>
      </c>
      <c r="X181" s="30">
        <v>636</v>
      </c>
      <c r="Y181" s="32">
        <v>388</v>
      </c>
      <c r="AA181" s="33">
        <v>109084</v>
      </c>
      <c r="AB181" s="34">
        <v>106335</v>
      </c>
      <c r="AE181" s="35">
        <v>8240</v>
      </c>
      <c r="AF181" s="1">
        <v>6485</v>
      </c>
      <c r="AH181" s="36">
        <v>7069</v>
      </c>
      <c r="AI181" s="37">
        <v>7373</v>
      </c>
      <c r="AK181" s="38">
        <v>11070</v>
      </c>
      <c r="AL181" s="39">
        <v>16257</v>
      </c>
      <c r="AN181" s="40">
        <v>5795</v>
      </c>
      <c r="AO181" s="41">
        <v>5809</v>
      </c>
      <c r="AQ181" s="35">
        <v>3255</v>
      </c>
      <c r="AR181" s="42">
        <v>3563</v>
      </c>
      <c r="AT181" s="43">
        <v>16000</v>
      </c>
      <c r="AU181" s="43">
        <v>25300</v>
      </c>
      <c r="AV181" s="43">
        <v>15100</v>
      </c>
      <c r="AW181" s="43">
        <v>27600</v>
      </c>
      <c r="AX181" s="35">
        <v>8240</v>
      </c>
      <c r="AY181" s="35">
        <f t="shared" si="11"/>
        <v>47598</v>
      </c>
      <c r="AZ181" s="35">
        <v>10916</v>
      </c>
      <c r="BA181" s="35">
        <f t="shared" si="12"/>
        <v>66754</v>
      </c>
      <c r="BB181" s="44">
        <f t="shared" si="13"/>
        <v>131840000</v>
      </c>
      <c r="BC181" s="44">
        <f t="shared" si="13"/>
        <v>1204229400</v>
      </c>
      <c r="BD181" s="44">
        <f t="shared" si="13"/>
        <v>164831600</v>
      </c>
      <c r="BE181" s="44">
        <f t="shared" si="14"/>
        <v>1500901000</v>
      </c>
      <c r="BF181" s="35">
        <v>11506</v>
      </c>
      <c r="BG181" s="35">
        <v>36092</v>
      </c>
      <c r="BH181" s="45">
        <v>50</v>
      </c>
      <c r="BI181" s="46">
        <v>977</v>
      </c>
      <c r="BJ181" s="27">
        <v>1270368</v>
      </c>
      <c r="BK181">
        <v>1153077</v>
      </c>
      <c r="BO181" s="47">
        <v>11426.374</v>
      </c>
      <c r="BP181" s="31">
        <v>10657.460999999999</v>
      </c>
      <c r="BT181" s="48">
        <v>50929</v>
      </c>
      <c r="BU181">
        <v>48164</v>
      </c>
      <c r="BV181" s="49">
        <v>23932</v>
      </c>
      <c r="BW181" s="50">
        <v>13140</v>
      </c>
      <c r="CA181" s="38">
        <v>29964</v>
      </c>
      <c r="CB181" s="51">
        <v>19458</v>
      </c>
    </row>
    <row r="182" spans="1:80" ht="12">
      <c r="A182" s="27">
        <v>1</v>
      </c>
      <c r="B182" s="27" t="s">
        <v>726</v>
      </c>
      <c r="C182" s="27" t="s">
        <v>725</v>
      </c>
      <c r="D182" s="27" t="s">
        <v>148</v>
      </c>
      <c r="E182" t="s">
        <v>14</v>
      </c>
      <c r="F182">
        <v>4</v>
      </c>
      <c r="G182" t="s">
        <v>15</v>
      </c>
      <c r="H182" s="28">
        <v>82881</v>
      </c>
      <c r="I182" s="28">
        <v>80364</v>
      </c>
      <c r="J182" s="29">
        <v>140</v>
      </c>
      <c r="K182" s="1">
        <v>117</v>
      </c>
      <c r="M182" s="30">
        <v>5868</v>
      </c>
      <c r="N182" s="30">
        <v>4498</v>
      </c>
      <c r="P182" s="31">
        <f t="shared" si="10"/>
        <v>77013</v>
      </c>
      <c r="Q182" s="31">
        <f t="shared" si="10"/>
        <v>75866</v>
      </c>
      <c r="S182" s="31">
        <v>966</v>
      </c>
      <c r="T182" s="28">
        <v>680</v>
      </c>
      <c r="X182" s="30">
        <v>392</v>
      </c>
      <c r="Y182" s="32">
        <v>554</v>
      </c>
      <c r="AA182" s="33">
        <v>81075</v>
      </c>
      <c r="AB182" s="34">
        <v>79412</v>
      </c>
      <c r="AE182" s="35">
        <v>9667</v>
      </c>
      <c r="AF182" s="1">
        <v>8231</v>
      </c>
      <c r="AH182" s="36">
        <v>7284</v>
      </c>
      <c r="AI182" s="37">
        <v>8305</v>
      </c>
      <c r="AK182" s="38">
        <v>7441</v>
      </c>
      <c r="AL182" s="39">
        <v>12404</v>
      </c>
      <c r="AN182" s="40">
        <v>4130</v>
      </c>
      <c r="AO182" s="41">
        <v>4547</v>
      </c>
      <c r="AQ182" s="35">
        <v>1462</v>
      </c>
      <c r="AR182" s="42">
        <v>1349</v>
      </c>
      <c r="AT182" s="43">
        <v>21400</v>
      </c>
      <c r="AU182" s="43">
        <v>29400</v>
      </c>
      <c r="AV182" s="43">
        <v>18500</v>
      </c>
      <c r="AW182" s="43">
        <v>33700</v>
      </c>
      <c r="AX182" s="35">
        <v>9667</v>
      </c>
      <c r="AY182" s="35">
        <f t="shared" si="11"/>
        <v>30636</v>
      </c>
      <c r="AZ182" s="35">
        <v>9762</v>
      </c>
      <c r="BA182" s="35">
        <f t="shared" si="12"/>
        <v>50065</v>
      </c>
      <c r="BB182" s="44">
        <f t="shared" si="13"/>
        <v>206873800</v>
      </c>
      <c r="BC182" s="44">
        <f t="shared" si="13"/>
        <v>900698400</v>
      </c>
      <c r="BD182" s="44">
        <f t="shared" si="13"/>
        <v>180597000</v>
      </c>
      <c r="BE182" s="44">
        <f t="shared" si="14"/>
        <v>1288169200</v>
      </c>
      <c r="BF182" s="35">
        <v>8703</v>
      </c>
      <c r="BG182" s="35">
        <v>21933</v>
      </c>
      <c r="BH182" s="45">
        <v>60</v>
      </c>
      <c r="BI182" s="46">
        <v>800</v>
      </c>
      <c r="BJ182" s="27">
        <v>5104</v>
      </c>
      <c r="BK182">
        <v>4534</v>
      </c>
      <c r="BO182" s="47">
        <v>7028.5470000000005</v>
      </c>
      <c r="BP182" s="31">
        <v>6512.8569999999991</v>
      </c>
      <c r="BT182" s="48">
        <v>36236</v>
      </c>
      <c r="BU182">
        <v>34424</v>
      </c>
      <c r="BV182" s="49">
        <v>12271</v>
      </c>
      <c r="BW182" s="50">
        <v>8824</v>
      </c>
      <c r="CA182" s="38">
        <v>17871</v>
      </c>
      <c r="CB182" s="51">
        <v>12144</v>
      </c>
    </row>
    <row r="183" spans="1:80" ht="12">
      <c r="A183" s="27">
        <v>1</v>
      </c>
      <c r="B183" s="27" t="s">
        <v>728</v>
      </c>
      <c r="C183" s="27" t="s">
        <v>727</v>
      </c>
      <c r="D183" s="27" t="s">
        <v>149</v>
      </c>
      <c r="E183" t="s">
        <v>14</v>
      </c>
      <c r="F183">
        <v>4</v>
      </c>
      <c r="G183" t="s">
        <v>15</v>
      </c>
      <c r="H183" s="28">
        <v>81961</v>
      </c>
      <c r="I183" s="28">
        <v>79982</v>
      </c>
      <c r="J183" s="29">
        <v>57</v>
      </c>
      <c r="K183" s="1">
        <v>36</v>
      </c>
      <c r="M183" s="30">
        <v>3167</v>
      </c>
      <c r="N183" s="30">
        <v>2213</v>
      </c>
      <c r="P183" s="31">
        <f t="shared" si="10"/>
        <v>78794</v>
      </c>
      <c r="Q183" s="31">
        <f t="shared" si="10"/>
        <v>77769</v>
      </c>
      <c r="S183" s="31">
        <v>777</v>
      </c>
      <c r="T183" s="28">
        <v>535</v>
      </c>
      <c r="X183" s="30">
        <v>131</v>
      </c>
      <c r="Y183" s="32">
        <v>86</v>
      </c>
      <c r="AA183" s="33">
        <v>80699</v>
      </c>
      <c r="AB183" s="34">
        <v>79243</v>
      </c>
      <c r="AE183" s="35">
        <v>7470</v>
      </c>
      <c r="AF183" s="1">
        <v>6351</v>
      </c>
      <c r="AH183" s="36">
        <v>5584</v>
      </c>
      <c r="AI183" s="37">
        <v>6426</v>
      </c>
      <c r="AK183" s="38">
        <v>9530</v>
      </c>
      <c r="AL183" s="39">
        <v>16190</v>
      </c>
      <c r="AN183" s="40">
        <v>4491</v>
      </c>
      <c r="AO183" s="41">
        <v>4893</v>
      </c>
      <c r="AQ183" s="35">
        <v>1151</v>
      </c>
      <c r="AR183" s="42">
        <v>1130</v>
      </c>
      <c r="AT183" s="43">
        <v>14600</v>
      </c>
      <c r="AU183" s="43">
        <v>21700</v>
      </c>
      <c r="AV183" s="43">
        <v>11400</v>
      </c>
      <c r="AW183" s="43">
        <v>22500</v>
      </c>
      <c r="AX183" s="35">
        <v>7470</v>
      </c>
      <c r="AY183" s="35">
        <f t="shared" si="11"/>
        <v>30364</v>
      </c>
      <c r="AZ183" s="35">
        <v>10701</v>
      </c>
      <c r="BA183" s="35">
        <f t="shared" si="12"/>
        <v>48535</v>
      </c>
      <c r="BB183" s="44">
        <f t="shared" si="13"/>
        <v>109062000</v>
      </c>
      <c r="BC183" s="44">
        <f t="shared" si="13"/>
        <v>658898800</v>
      </c>
      <c r="BD183" s="44">
        <f t="shared" si="13"/>
        <v>121991400</v>
      </c>
      <c r="BE183" s="44">
        <f t="shared" si="14"/>
        <v>889952200</v>
      </c>
      <c r="BF183" s="35">
        <v>9008</v>
      </c>
      <c r="BG183" s="35">
        <v>21356</v>
      </c>
      <c r="BH183" s="45">
        <v>0</v>
      </c>
      <c r="BI183" s="46">
        <v>823</v>
      </c>
      <c r="BJ183" s="27">
        <v>556131</v>
      </c>
      <c r="BK183">
        <v>520123</v>
      </c>
      <c r="BO183" s="47">
        <v>7061.3289999999997</v>
      </c>
      <c r="BP183" s="31">
        <v>6916.1029999999992</v>
      </c>
      <c r="BT183" s="48">
        <v>34167</v>
      </c>
      <c r="BU183">
        <v>32530</v>
      </c>
      <c r="BV183" s="49">
        <v>8784</v>
      </c>
      <c r="BW183" s="50">
        <v>5007</v>
      </c>
      <c r="CA183" s="38">
        <v>13192</v>
      </c>
      <c r="CB183" s="51">
        <v>8606</v>
      </c>
    </row>
    <row r="184" spans="1:80" ht="12">
      <c r="A184" s="27">
        <v>1</v>
      </c>
      <c r="B184" s="27" t="s">
        <v>730</v>
      </c>
      <c r="C184" s="27" t="s">
        <v>729</v>
      </c>
      <c r="D184" s="27" t="s">
        <v>150</v>
      </c>
      <c r="E184" t="s">
        <v>14</v>
      </c>
      <c r="F184">
        <v>4</v>
      </c>
      <c r="G184" t="s">
        <v>15</v>
      </c>
      <c r="H184" s="28">
        <v>121688</v>
      </c>
      <c r="I184" s="28">
        <v>109892</v>
      </c>
      <c r="J184" s="29">
        <v>95</v>
      </c>
      <c r="K184" s="1">
        <v>54</v>
      </c>
      <c r="M184" s="30">
        <v>12757</v>
      </c>
      <c r="N184" s="30">
        <v>7279</v>
      </c>
      <c r="P184" s="31">
        <f t="shared" si="10"/>
        <v>108931</v>
      </c>
      <c r="Q184" s="31">
        <f t="shared" si="10"/>
        <v>102613</v>
      </c>
      <c r="S184" s="31">
        <v>789</v>
      </c>
      <c r="T184" s="28">
        <v>559</v>
      </c>
      <c r="X184" s="30">
        <v>185</v>
      </c>
      <c r="Y184" s="32">
        <v>130</v>
      </c>
      <c r="AA184" s="33">
        <v>108462</v>
      </c>
      <c r="AB184" s="34">
        <v>101692</v>
      </c>
      <c r="AE184" s="35">
        <v>6245</v>
      </c>
      <c r="AF184" s="1">
        <v>4732</v>
      </c>
      <c r="AH184" s="36">
        <v>6180</v>
      </c>
      <c r="AI184" s="37">
        <v>6887</v>
      </c>
      <c r="AK184" s="38">
        <v>15342</v>
      </c>
      <c r="AL184" s="39">
        <v>20687</v>
      </c>
      <c r="AN184" s="40">
        <v>7378</v>
      </c>
      <c r="AO184" s="41">
        <v>6663</v>
      </c>
      <c r="AQ184" s="35">
        <v>3437</v>
      </c>
      <c r="AR184" s="42">
        <v>3263</v>
      </c>
      <c r="AT184" s="43">
        <v>16700</v>
      </c>
      <c r="AU184" s="43">
        <v>21100</v>
      </c>
      <c r="AV184" s="43">
        <v>11600</v>
      </c>
      <c r="AW184" s="43">
        <v>22200</v>
      </c>
      <c r="AX184" s="35">
        <v>6245</v>
      </c>
      <c r="AY184" s="35">
        <f t="shared" si="11"/>
        <v>52745</v>
      </c>
      <c r="AZ184" s="35">
        <v>10726</v>
      </c>
      <c r="BA184" s="35">
        <f t="shared" si="12"/>
        <v>69716</v>
      </c>
      <c r="BB184" s="44">
        <f t="shared" si="13"/>
        <v>104291500</v>
      </c>
      <c r="BC184" s="44">
        <f t="shared" si="13"/>
        <v>1112919500</v>
      </c>
      <c r="BD184" s="44">
        <f t="shared" si="13"/>
        <v>124421600</v>
      </c>
      <c r="BE184" s="44">
        <f t="shared" si="14"/>
        <v>1341632600</v>
      </c>
      <c r="BF184" s="35">
        <v>14303</v>
      </c>
      <c r="BG184" s="35">
        <v>38442</v>
      </c>
      <c r="BH184" s="45">
        <v>0</v>
      </c>
      <c r="BI184" s="46">
        <v>1003</v>
      </c>
      <c r="BJ184" s="27">
        <v>303260</v>
      </c>
      <c r="BK184">
        <v>289220</v>
      </c>
      <c r="BO184" s="47">
        <v>12539.026999999998</v>
      </c>
      <c r="BP184" s="31">
        <v>11297.467000000001</v>
      </c>
      <c r="BT184" s="48">
        <v>50363</v>
      </c>
      <c r="BU184">
        <v>45765</v>
      </c>
      <c r="BV184" s="49">
        <v>20617</v>
      </c>
      <c r="BW184" s="50">
        <v>9141</v>
      </c>
      <c r="CA184" s="38">
        <v>19108</v>
      </c>
      <c r="CB184" s="51">
        <v>10741</v>
      </c>
    </row>
    <row r="185" spans="1:80" ht="12">
      <c r="A185" s="27">
        <v>1</v>
      </c>
      <c r="B185" s="27" t="s">
        <v>735</v>
      </c>
      <c r="C185" s="27" t="s">
        <v>734</v>
      </c>
      <c r="D185" s="27" t="s">
        <v>151</v>
      </c>
      <c r="E185" t="s">
        <v>14</v>
      </c>
      <c r="F185">
        <v>4</v>
      </c>
      <c r="G185" t="s">
        <v>15</v>
      </c>
      <c r="H185" s="28">
        <v>112779</v>
      </c>
      <c r="I185" s="28">
        <v>107894</v>
      </c>
      <c r="J185" s="29">
        <v>169</v>
      </c>
      <c r="K185" s="1">
        <v>125</v>
      </c>
      <c r="M185" s="30">
        <v>6130</v>
      </c>
      <c r="N185" s="30">
        <v>4677</v>
      </c>
      <c r="P185" s="31">
        <f t="shared" si="10"/>
        <v>106649</v>
      </c>
      <c r="Q185" s="31">
        <f t="shared" si="10"/>
        <v>103217</v>
      </c>
      <c r="S185" s="31">
        <v>1049</v>
      </c>
      <c r="T185" s="28">
        <v>902</v>
      </c>
      <c r="X185" s="30">
        <v>330</v>
      </c>
      <c r="Y185" s="32">
        <v>234</v>
      </c>
      <c r="AA185" s="33">
        <v>110426</v>
      </c>
      <c r="AB185" s="34">
        <v>106463</v>
      </c>
      <c r="AE185" s="35">
        <v>10780</v>
      </c>
      <c r="AF185" s="1">
        <v>8588</v>
      </c>
      <c r="AH185" s="36">
        <v>7782</v>
      </c>
      <c r="AI185" s="37">
        <v>9047</v>
      </c>
      <c r="AK185" s="38">
        <v>9797</v>
      </c>
      <c r="AL185" s="39">
        <v>17340</v>
      </c>
      <c r="AN185" s="40">
        <v>5246</v>
      </c>
      <c r="AO185" s="41">
        <v>5517</v>
      </c>
      <c r="AQ185" s="35">
        <v>1884</v>
      </c>
      <c r="AR185" s="42">
        <v>1945</v>
      </c>
      <c r="AT185" s="43">
        <v>21000</v>
      </c>
      <c r="AU185" s="43">
        <v>24300</v>
      </c>
      <c r="AV185" s="43">
        <v>15100</v>
      </c>
      <c r="AW185" s="43">
        <v>28100</v>
      </c>
      <c r="AX185" s="35">
        <v>10780</v>
      </c>
      <c r="AY185" s="35">
        <f t="shared" si="11"/>
        <v>44809</v>
      </c>
      <c r="AZ185" s="35">
        <v>12806</v>
      </c>
      <c r="BA185" s="35">
        <f t="shared" si="12"/>
        <v>68395</v>
      </c>
      <c r="BB185" s="44">
        <f t="shared" si="13"/>
        <v>226380000</v>
      </c>
      <c r="BC185" s="44">
        <f t="shared" si="13"/>
        <v>1088858700</v>
      </c>
      <c r="BD185" s="44">
        <f t="shared" si="13"/>
        <v>193370600</v>
      </c>
      <c r="BE185" s="44">
        <f t="shared" si="14"/>
        <v>1508609300</v>
      </c>
      <c r="BF185" s="35">
        <v>12899</v>
      </c>
      <c r="BG185" s="35">
        <v>31910</v>
      </c>
      <c r="BH185" s="45">
        <v>50</v>
      </c>
      <c r="BI185" s="46">
        <v>1075</v>
      </c>
      <c r="BJ185" s="27">
        <v>395635</v>
      </c>
      <c r="BK185">
        <v>351955</v>
      </c>
      <c r="BO185" s="47">
        <v>9358.8629999999994</v>
      </c>
      <c r="BP185" s="31">
        <v>8940.5689999999995</v>
      </c>
      <c r="BT185" s="48">
        <v>47794</v>
      </c>
      <c r="BU185">
        <v>44617</v>
      </c>
      <c r="BV185" s="49">
        <v>12543</v>
      </c>
      <c r="BW185" s="50">
        <v>6694</v>
      </c>
      <c r="CA185" s="38">
        <v>24793</v>
      </c>
      <c r="CB185" s="51">
        <v>16015</v>
      </c>
    </row>
    <row r="186" spans="1:80" ht="12">
      <c r="A186" s="27">
        <v>1</v>
      </c>
      <c r="B186" s="27" t="s">
        <v>737</v>
      </c>
      <c r="C186" s="27" t="s">
        <v>736</v>
      </c>
      <c r="D186" s="27" t="s">
        <v>152</v>
      </c>
      <c r="E186" t="s">
        <v>14</v>
      </c>
      <c r="F186">
        <v>4</v>
      </c>
      <c r="G186" t="s">
        <v>15</v>
      </c>
      <c r="H186" s="28">
        <v>81943</v>
      </c>
      <c r="I186" s="28">
        <v>76388</v>
      </c>
      <c r="J186" s="29">
        <v>92</v>
      </c>
      <c r="K186" s="1">
        <v>72</v>
      </c>
      <c r="M186" s="30">
        <v>5293</v>
      </c>
      <c r="N186" s="30">
        <v>3368</v>
      </c>
      <c r="P186" s="31">
        <f t="shared" si="10"/>
        <v>76650</v>
      </c>
      <c r="Q186" s="31">
        <f t="shared" si="10"/>
        <v>73020</v>
      </c>
      <c r="S186" s="31">
        <v>752</v>
      </c>
      <c r="T186" s="28">
        <v>536</v>
      </c>
      <c r="X186" s="30">
        <v>224</v>
      </c>
      <c r="Y186" s="32">
        <v>147</v>
      </c>
      <c r="AA186" s="33">
        <v>79901</v>
      </c>
      <c r="AB186" s="34">
        <v>75337</v>
      </c>
      <c r="AE186" s="35">
        <v>6457</v>
      </c>
      <c r="AF186" s="1">
        <v>5375</v>
      </c>
      <c r="AH186" s="36">
        <v>5512</v>
      </c>
      <c r="AI186" s="37">
        <v>6169</v>
      </c>
      <c r="AK186" s="38">
        <v>7285</v>
      </c>
      <c r="AL186" s="39">
        <v>12375</v>
      </c>
      <c r="AN186" s="40">
        <v>3854</v>
      </c>
      <c r="AO186" s="41">
        <v>3920</v>
      </c>
      <c r="AQ186" s="35">
        <v>2113</v>
      </c>
      <c r="AR186" s="42">
        <v>2288</v>
      </c>
      <c r="AT186" s="43">
        <v>15300</v>
      </c>
      <c r="AU186" s="43">
        <v>25000</v>
      </c>
      <c r="AV186" s="43">
        <v>13600</v>
      </c>
      <c r="AW186" s="43">
        <v>27100</v>
      </c>
      <c r="AX186" s="35">
        <v>6457</v>
      </c>
      <c r="AY186" s="35">
        <f t="shared" si="11"/>
        <v>33889</v>
      </c>
      <c r="AZ186" s="35">
        <v>10057</v>
      </c>
      <c r="BA186" s="35">
        <f t="shared" si="12"/>
        <v>50403</v>
      </c>
      <c r="BB186" s="44">
        <f t="shared" si="13"/>
        <v>98792100</v>
      </c>
      <c r="BC186" s="44">
        <f t="shared" si="13"/>
        <v>847225000</v>
      </c>
      <c r="BD186" s="44">
        <f t="shared" si="13"/>
        <v>136775200</v>
      </c>
      <c r="BE186" s="44">
        <f t="shared" si="14"/>
        <v>1082792300</v>
      </c>
      <c r="BF186" s="35">
        <v>9008</v>
      </c>
      <c r="BG186" s="35">
        <v>24881</v>
      </c>
      <c r="BH186" s="45">
        <v>0</v>
      </c>
      <c r="BI186" s="46">
        <v>792</v>
      </c>
      <c r="BJ186" s="27">
        <v>337605</v>
      </c>
      <c r="BK186">
        <v>308178</v>
      </c>
      <c r="BO186" s="47">
        <v>6582.98</v>
      </c>
      <c r="BP186" s="31">
        <v>6078.9340000000002</v>
      </c>
      <c r="BT186" s="48">
        <v>35126</v>
      </c>
      <c r="BU186">
        <v>32372</v>
      </c>
      <c r="BV186" s="49">
        <v>10022</v>
      </c>
      <c r="BW186" s="50">
        <v>5446</v>
      </c>
      <c r="CA186" s="38">
        <v>16683</v>
      </c>
      <c r="CB186" s="51">
        <v>10486</v>
      </c>
    </row>
    <row r="187" spans="1:80" ht="12">
      <c r="A187" s="27">
        <v>1</v>
      </c>
      <c r="B187" s="27" t="s">
        <v>739</v>
      </c>
      <c r="C187" s="27" t="s">
        <v>738</v>
      </c>
      <c r="D187" s="27" t="s">
        <v>370</v>
      </c>
      <c r="E187" t="s">
        <v>16</v>
      </c>
      <c r="F187">
        <v>5</v>
      </c>
      <c r="G187" t="s">
        <v>17</v>
      </c>
      <c r="H187" s="28">
        <v>167799</v>
      </c>
      <c r="I187" s="28">
        <v>152578</v>
      </c>
      <c r="J187" s="29">
        <v>292</v>
      </c>
      <c r="K187" s="1">
        <v>257</v>
      </c>
      <c r="M187" s="30">
        <v>17989</v>
      </c>
      <c r="N187" s="30">
        <v>10047</v>
      </c>
      <c r="P187" s="31">
        <f t="shared" si="10"/>
        <v>149810</v>
      </c>
      <c r="Q187" s="31">
        <f t="shared" si="10"/>
        <v>142531</v>
      </c>
      <c r="S187" s="31">
        <v>953</v>
      </c>
      <c r="T187" s="28">
        <v>706</v>
      </c>
      <c r="X187" s="30">
        <v>446</v>
      </c>
      <c r="Y187" s="32">
        <v>330</v>
      </c>
      <c r="AA187" s="33">
        <v>155888</v>
      </c>
      <c r="AB187" s="34">
        <v>147332</v>
      </c>
      <c r="AE187" s="35">
        <v>11792</v>
      </c>
      <c r="AF187" s="1">
        <v>9532</v>
      </c>
      <c r="AH187" s="36">
        <v>12495</v>
      </c>
      <c r="AI187" s="37">
        <v>13993</v>
      </c>
      <c r="AK187" s="38">
        <v>16322</v>
      </c>
      <c r="AL187" s="39">
        <v>25078</v>
      </c>
      <c r="AN187" s="40">
        <v>8726</v>
      </c>
      <c r="AO187" s="41">
        <v>9161</v>
      </c>
      <c r="AQ187" s="35">
        <v>4553</v>
      </c>
      <c r="AR187" s="42">
        <v>4857</v>
      </c>
      <c r="AT187" s="43">
        <v>22800</v>
      </c>
      <c r="AU187" s="43">
        <v>29800</v>
      </c>
      <c r="AV187" s="43">
        <v>14600</v>
      </c>
      <c r="AW187" s="43">
        <v>31500</v>
      </c>
      <c r="AX187" s="35">
        <v>11792</v>
      </c>
      <c r="AY187" s="35">
        <f t="shared" si="11"/>
        <v>75555</v>
      </c>
      <c r="AZ187" s="35">
        <v>15461</v>
      </c>
      <c r="BA187" s="35">
        <f t="shared" si="12"/>
        <v>102808</v>
      </c>
      <c r="BB187" s="44">
        <f t="shared" si="13"/>
        <v>268857600</v>
      </c>
      <c r="BC187" s="44">
        <f t="shared" si="13"/>
        <v>2251539000</v>
      </c>
      <c r="BD187" s="44">
        <f t="shared" si="13"/>
        <v>225730600</v>
      </c>
      <c r="BE187" s="44">
        <f t="shared" si="14"/>
        <v>2746127200</v>
      </c>
      <c r="BF187" s="35">
        <v>16506</v>
      </c>
      <c r="BG187" s="35">
        <v>59049</v>
      </c>
      <c r="BH187" s="45">
        <v>40</v>
      </c>
      <c r="BI187" s="46">
        <v>1176</v>
      </c>
      <c r="BJ187" s="27">
        <v>472524</v>
      </c>
      <c r="BK187">
        <v>394471</v>
      </c>
      <c r="BO187" s="47">
        <v>14901.552000000001</v>
      </c>
      <c r="BP187" s="31">
        <v>12359.871000000003</v>
      </c>
      <c r="BT187" s="48">
        <v>69315</v>
      </c>
      <c r="BU187">
        <v>61722</v>
      </c>
      <c r="BV187" s="49">
        <v>19144</v>
      </c>
      <c r="BW187" s="50">
        <v>8914</v>
      </c>
      <c r="CA187" s="38">
        <v>36374</v>
      </c>
      <c r="CB187" s="51">
        <v>22736</v>
      </c>
    </row>
    <row r="188" spans="1:80" ht="12">
      <c r="A188" s="27">
        <v>1</v>
      </c>
      <c r="B188" s="27" t="s">
        <v>741</v>
      </c>
      <c r="C188" s="27" t="s">
        <v>740</v>
      </c>
      <c r="D188" s="27" t="s">
        <v>153</v>
      </c>
      <c r="E188" t="s">
        <v>16</v>
      </c>
      <c r="F188">
        <v>5</v>
      </c>
      <c r="G188" t="s">
        <v>17</v>
      </c>
      <c r="H188" s="28">
        <v>115608</v>
      </c>
      <c r="I188" s="28">
        <v>109281</v>
      </c>
      <c r="J188" s="29">
        <v>229</v>
      </c>
      <c r="K188" s="1">
        <v>183</v>
      </c>
      <c r="M188" s="30">
        <v>9591</v>
      </c>
      <c r="N188" s="30">
        <v>7128</v>
      </c>
      <c r="P188" s="31">
        <f t="shared" si="10"/>
        <v>106017</v>
      </c>
      <c r="Q188" s="31">
        <f t="shared" si="10"/>
        <v>102153</v>
      </c>
      <c r="S188" s="31">
        <v>1139</v>
      </c>
      <c r="T188" s="28">
        <v>835</v>
      </c>
      <c r="X188" s="30">
        <v>411</v>
      </c>
      <c r="Y188" s="32">
        <v>322</v>
      </c>
      <c r="AA188" s="33">
        <v>111635</v>
      </c>
      <c r="AB188" s="34">
        <v>107468</v>
      </c>
      <c r="AE188" s="35">
        <v>11074</v>
      </c>
      <c r="AF188" s="1">
        <v>9214</v>
      </c>
      <c r="AH188" s="36">
        <v>9570</v>
      </c>
      <c r="AI188" s="37">
        <v>10792</v>
      </c>
      <c r="AK188" s="38">
        <v>9646</v>
      </c>
      <c r="AL188" s="39">
        <v>16127</v>
      </c>
      <c r="AN188" s="40">
        <v>4818</v>
      </c>
      <c r="AO188" s="41">
        <v>4994</v>
      </c>
      <c r="AQ188" s="35">
        <v>2117</v>
      </c>
      <c r="AR188" s="42">
        <v>2174</v>
      </c>
      <c r="AT188" s="43">
        <v>20900</v>
      </c>
      <c r="AU188" s="43">
        <v>30700</v>
      </c>
      <c r="AV188" s="43">
        <v>16900</v>
      </c>
      <c r="AW188" s="43">
        <v>33500</v>
      </c>
      <c r="AX188" s="35">
        <v>11074</v>
      </c>
      <c r="AY188" s="35">
        <f t="shared" si="11"/>
        <v>45536</v>
      </c>
      <c r="AZ188" s="35">
        <v>12787</v>
      </c>
      <c r="BA188" s="35">
        <f t="shared" si="12"/>
        <v>69397</v>
      </c>
      <c r="BB188" s="44">
        <f t="shared" si="13"/>
        <v>231446600</v>
      </c>
      <c r="BC188" s="44">
        <f t="shared" si="13"/>
        <v>1397955200</v>
      </c>
      <c r="BD188" s="44">
        <f t="shared" si="13"/>
        <v>216100300</v>
      </c>
      <c r="BE188" s="44">
        <f t="shared" si="14"/>
        <v>1845502100</v>
      </c>
      <c r="BF188" s="35">
        <v>11975</v>
      </c>
      <c r="BG188" s="35">
        <v>33561</v>
      </c>
      <c r="BH188" s="45">
        <v>60</v>
      </c>
      <c r="BI188" s="46">
        <v>1047</v>
      </c>
      <c r="BJ188" s="27">
        <v>1132564</v>
      </c>
      <c r="BK188">
        <v>991068</v>
      </c>
      <c r="BO188" s="47">
        <v>8335.3819999999996</v>
      </c>
      <c r="BP188" s="31">
        <v>7319.8339999999998</v>
      </c>
      <c r="BT188" s="48">
        <v>47258</v>
      </c>
      <c r="BU188">
        <v>43625</v>
      </c>
      <c r="BV188" s="49">
        <v>12970</v>
      </c>
      <c r="BW188" s="50">
        <v>8562</v>
      </c>
      <c r="CA188" s="38">
        <v>25795</v>
      </c>
      <c r="CB188" s="51">
        <v>17110</v>
      </c>
    </row>
    <row r="189" spans="1:80" ht="12">
      <c r="A189" s="27">
        <v>1</v>
      </c>
      <c r="B189" s="27" t="s">
        <v>743</v>
      </c>
      <c r="C189" s="27" t="s">
        <v>742</v>
      </c>
      <c r="D189" s="27" t="s">
        <v>154</v>
      </c>
      <c r="E189" t="s">
        <v>16</v>
      </c>
      <c r="F189">
        <v>5</v>
      </c>
      <c r="G189" t="s">
        <v>17</v>
      </c>
      <c r="H189" s="28">
        <v>125199</v>
      </c>
      <c r="I189" s="28">
        <v>116173</v>
      </c>
      <c r="J189" s="29">
        <v>203</v>
      </c>
      <c r="K189" s="1">
        <v>139</v>
      </c>
      <c r="M189" s="30">
        <v>9239</v>
      </c>
      <c r="N189" s="30">
        <v>5745</v>
      </c>
      <c r="P189" s="31">
        <f t="shared" si="10"/>
        <v>115960</v>
      </c>
      <c r="Q189" s="31">
        <f t="shared" si="10"/>
        <v>110428</v>
      </c>
      <c r="S189" s="31">
        <v>952</v>
      </c>
      <c r="T189" s="28">
        <v>663</v>
      </c>
      <c r="X189" s="30">
        <v>264</v>
      </c>
      <c r="Y189" s="32">
        <v>181</v>
      </c>
      <c r="AA189" s="33">
        <v>118537</v>
      </c>
      <c r="AB189" s="34">
        <v>113176</v>
      </c>
      <c r="AE189" s="35">
        <v>8884</v>
      </c>
      <c r="AF189" s="1">
        <v>6976</v>
      </c>
      <c r="AH189" s="36">
        <v>8668</v>
      </c>
      <c r="AI189" s="37">
        <v>10340</v>
      </c>
      <c r="AK189" s="38">
        <v>10726</v>
      </c>
      <c r="AL189" s="39">
        <v>18849</v>
      </c>
      <c r="AN189" s="40">
        <v>5818</v>
      </c>
      <c r="AO189" s="41">
        <v>5882</v>
      </c>
      <c r="AQ189" s="35">
        <v>3281</v>
      </c>
      <c r="AR189" s="42">
        <v>3367</v>
      </c>
      <c r="AT189" s="43">
        <v>16600</v>
      </c>
      <c r="AU189" s="43">
        <v>25700</v>
      </c>
      <c r="AV189" s="43">
        <v>14400</v>
      </c>
      <c r="AW189" s="43">
        <v>27100</v>
      </c>
      <c r="AX189" s="35">
        <v>8884</v>
      </c>
      <c r="AY189" s="35">
        <f t="shared" si="11"/>
        <v>54655</v>
      </c>
      <c r="AZ189" s="35">
        <v>12922</v>
      </c>
      <c r="BA189" s="35">
        <f t="shared" si="12"/>
        <v>76461</v>
      </c>
      <c r="BB189" s="44">
        <f t="shared" si="13"/>
        <v>147474400</v>
      </c>
      <c r="BC189" s="44">
        <f t="shared" si="13"/>
        <v>1404633500</v>
      </c>
      <c r="BD189" s="44">
        <f t="shared" si="13"/>
        <v>186076800</v>
      </c>
      <c r="BE189" s="44">
        <f t="shared" si="14"/>
        <v>1738184700</v>
      </c>
      <c r="BF189" s="35">
        <v>14551</v>
      </c>
      <c r="BG189" s="35">
        <v>40104</v>
      </c>
      <c r="BH189" s="45">
        <v>0</v>
      </c>
      <c r="BI189" s="46">
        <v>911</v>
      </c>
      <c r="BJ189" s="27">
        <v>397569</v>
      </c>
      <c r="BK189">
        <v>341872</v>
      </c>
      <c r="BO189" s="47">
        <v>10136.368000000002</v>
      </c>
      <c r="BP189" s="31">
        <v>8452.7859999999982</v>
      </c>
      <c r="BT189" s="48">
        <v>52177</v>
      </c>
      <c r="BU189">
        <v>47001</v>
      </c>
      <c r="BV189" s="49">
        <v>14689</v>
      </c>
      <c r="BW189" s="50">
        <v>5534</v>
      </c>
      <c r="CA189" s="38">
        <v>24683</v>
      </c>
      <c r="CB189" s="51">
        <v>14475</v>
      </c>
    </row>
    <row r="190" spans="1:80" ht="12">
      <c r="A190" s="27">
        <v>1</v>
      </c>
      <c r="B190" s="27" t="s">
        <v>745</v>
      </c>
      <c r="C190" s="27" t="s">
        <v>744</v>
      </c>
      <c r="D190" s="27" t="s">
        <v>155</v>
      </c>
      <c r="E190" t="s">
        <v>16</v>
      </c>
      <c r="F190">
        <v>5</v>
      </c>
      <c r="G190" t="s">
        <v>17</v>
      </c>
      <c r="H190" s="28">
        <v>111581</v>
      </c>
      <c r="I190" s="28">
        <v>107968</v>
      </c>
      <c r="J190" s="29">
        <v>169</v>
      </c>
      <c r="K190" s="1">
        <v>149</v>
      </c>
      <c r="M190" s="30">
        <v>6292</v>
      </c>
      <c r="N190" s="30">
        <v>5152</v>
      </c>
      <c r="P190" s="31">
        <f t="shared" si="10"/>
        <v>105289</v>
      </c>
      <c r="Q190" s="31">
        <f t="shared" si="10"/>
        <v>102816</v>
      </c>
      <c r="S190" s="31">
        <v>1053</v>
      </c>
      <c r="T190" s="28">
        <v>785</v>
      </c>
      <c r="X190" s="30">
        <v>194</v>
      </c>
      <c r="Y190" s="32">
        <v>189</v>
      </c>
      <c r="AA190" s="33">
        <v>107959</v>
      </c>
      <c r="AB190" s="34">
        <v>106102</v>
      </c>
      <c r="AE190" s="35">
        <v>7561</v>
      </c>
      <c r="AF190" s="1">
        <v>6226</v>
      </c>
      <c r="AH190" s="36">
        <v>7708</v>
      </c>
      <c r="AI190" s="37">
        <v>9157</v>
      </c>
      <c r="AK190" s="38">
        <v>8173</v>
      </c>
      <c r="AL190" s="39">
        <v>16619</v>
      </c>
      <c r="AN190" s="40">
        <v>4703</v>
      </c>
      <c r="AO190" s="41">
        <v>4994</v>
      </c>
      <c r="AQ190" s="35">
        <v>2368</v>
      </c>
      <c r="AR190" s="42">
        <v>2706</v>
      </c>
      <c r="AT190" s="43">
        <v>15800</v>
      </c>
      <c r="AU190" s="43">
        <v>26500</v>
      </c>
      <c r="AV190" s="43">
        <v>14200</v>
      </c>
      <c r="AW190" s="43">
        <v>27600</v>
      </c>
      <c r="AX190" s="35">
        <v>7561</v>
      </c>
      <c r="AY190" s="35">
        <f t="shared" si="11"/>
        <v>46774</v>
      </c>
      <c r="AZ190" s="35">
        <v>14078</v>
      </c>
      <c r="BA190" s="35">
        <f t="shared" si="12"/>
        <v>68413</v>
      </c>
      <c r="BB190" s="44">
        <f t="shared" si="13"/>
        <v>119463800</v>
      </c>
      <c r="BC190" s="44">
        <f t="shared" si="13"/>
        <v>1239511000</v>
      </c>
      <c r="BD190" s="44">
        <f t="shared" si="13"/>
        <v>199907600</v>
      </c>
      <c r="BE190" s="44">
        <f t="shared" si="14"/>
        <v>1558882400</v>
      </c>
      <c r="BF190" s="35">
        <v>12324</v>
      </c>
      <c r="BG190" s="35">
        <v>34450</v>
      </c>
      <c r="BH190" s="45">
        <v>0</v>
      </c>
      <c r="BI190" s="46">
        <v>1091</v>
      </c>
      <c r="BJ190" s="27">
        <v>373761</v>
      </c>
      <c r="BK190">
        <v>353594</v>
      </c>
      <c r="BO190" s="47">
        <v>7835.6949999999988</v>
      </c>
      <c r="BP190" s="31">
        <v>6874.6810000000014</v>
      </c>
      <c r="BT190" s="48">
        <v>46579</v>
      </c>
      <c r="BU190">
        <v>43577</v>
      </c>
      <c r="BV190" s="49">
        <v>11320</v>
      </c>
      <c r="BW190" s="50">
        <v>5129</v>
      </c>
      <c r="CA190" s="38">
        <v>22923</v>
      </c>
      <c r="CB190" s="51">
        <v>14552</v>
      </c>
    </row>
    <row r="191" spans="1:80" ht="12">
      <c r="A191" s="27">
        <v>1</v>
      </c>
      <c r="B191" s="27" t="s">
        <v>747</v>
      </c>
      <c r="C191" s="27" t="s">
        <v>746</v>
      </c>
      <c r="D191" s="27" t="s">
        <v>156</v>
      </c>
      <c r="E191" t="s">
        <v>16</v>
      </c>
      <c r="F191">
        <v>5</v>
      </c>
      <c r="G191" t="s">
        <v>17</v>
      </c>
      <c r="H191" s="28">
        <v>82622</v>
      </c>
      <c r="I191" s="28">
        <v>76402</v>
      </c>
      <c r="J191" s="29">
        <v>67</v>
      </c>
      <c r="K191" s="1">
        <v>54</v>
      </c>
      <c r="M191" s="30">
        <v>5022</v>
      </c>
      <c r="N191" s="30">
        <v>3528</v>
      </c>
      <c r="P191" s="31">
        <f t="shared" si="10"/>
        <v>77600</v>
      </c>
      <c r="Q191" s="31">
        <f t="shared" si="10"/>
        <v>72874</v>
      </c>
      <c r="S191" s="31">
        <v>664</v>
      </c>
      <c r="T191" s="28">
        <v>533</v>
      </c>
      <c r="X191" s="30">
        <v>140</v>
      </c>
      <c r="Y191" s="32">
        <v>94</v>
      </c>
      <c r="AA191" s="33">
        <v>79685</v>
      </c>
      <c r="AB191" s="34">
        <v>75150</v>
      </c>
      <c r="AE191" s="35">
        <v>4456</v>
      </c>
      <c r="AF191" s="1">
        <v>3346</v>
      </c>
      <c r="AH191" s="36">
        <v>5114</v>
      </c>
      <c r="AI191" s="37">
        <v>5379</v>
      </c>
      <c r="AK191" s="38">
        <v>9037</v>
      </c>
      <c r="AL191" s="39">
        <v>14262</v>
      </c>
      <c r="AN191" s="40">
        <v>5032</v>
      </c>
      <c r="AO191" s="41">
        <v>4980</v>
      </c>
      <c r="AQ191" s="35">
        <v>1053</v>
      </c>
      <c r="AR191" s="42">
        <v>1095</v>
      </c>
      <c r="AT191" s="43">
        <v>17400</v>
      </c>
      <c r="AU191" s="43">
        <v>21800</v>
      </c>
      <c r="AV191" s="43">
        <v>11900</v>
      </c>
      <c r="AW191" s="43">
        <v>23400</v>
      </c>
      <c r="AX191" s="35">
        <v>4456</v>
      </c>
      <c r="AY191" s="35">
        <f t="shared" si="11"/>
        <v>34405</v>
      </c>
      <c r="AZ191" s="35">
        <v>8650</v>
      </c>
      <c r="BA191" s="35">
        <f t="shared" si="12"/>
        <v>47511</v>
      </c>
      <c r="BB191" s="44">
        <f t="shared" si="13"/>
        <v>77534400</v>
      </c>
      <c r="BC191" s="44">
        <f t="shared" si="13"/>
        <v>750029000</v>
      </c>
      <c r="BD191" s="44">
        <f t="shared" si="13"/>
        <v>102935000</v>
      </c>
      <c r="BE191" s="44">
        <f t="shared" si="14"/>
        <v>930498400</v>
      </c>
      <c r="BF191" s="35">
        <v>8592</v>
      </c>
      <c r="BG191" s="35">
        <v>25813</v>
      </c>
      <c r="BH191" s="45">
        <v>0</v>
      </c>
      <c r="BI191" s="46">
        <v>766</v>
      </c>
      <c r="BJ191" s="27">
        <v>356821</v>
      </c>
      <c r="BK191">
        <v>322743</v>
      </c>
      <c r="BO191" s="47">
        <v>9097.2659999999996</v>
      </c>
      <c r="BP191" s="31">
        <v>7807.1540000000005</v>
      </c>
      <c r="BT191" s="48">
        <v>35430</v>
      </c>
      <c r="BU191">
        <v>31337</v>
      </c>
      <c r="BV191" s="49">
        <v>14457</v>
      </c>
      <c r="BW191" s="50">
        <v>6656</v>
      </c>
      <c r="CA191" s="38">
        <v>11981</v>
      </c>
      <c r="CB191" s="51">
        <v>6695</v>
      </c>
    </row>
    <row r="192" spans="1:80" ht="12">
      <c r="A192" s="27">
        <v>1</v>
      </c>
      <c r="B192" s="27" t="s">
        <v>749</v>
      </c>
      <c r="C192" s="27" t="s">
        <v>748</v>
      </c>
      <c r="D192" s="27" t="s">
        <v>157</v>
      </c>
      <c r="E192" t="s">
        <v>16</v>
      </c>
      <c r="F192">
        <v>5</v>
      </c>
      <c r="G192" t="s">
        <v>17</v>
      </c>
      <c r="H192" s="28">
        <v>91033</v>
      </c>
      <c r="I192" s="28">
        <v>83499</v>
      </c>
      <c r="J192" s="29">
        <v>203</v>
      </c>
      <c r="K192" s="1">
        <v>176</v>
      </c>
      <c r="M192" s="30">
        <v>8715</v>
      </c>
      <c r="N192" s="30">
        <v>6280</v>
      </c>
      <c r="P192" s="31">
        <f t="shared" si="10"/>
        <v>82318</v>
      </c>
      <c r="Q192" s="31">
        <f t="shared" si="10"/>
        <v>77219</v>
      </c>
      <c r="S192" s="31">
        <v>633</v>
      </c>
      <c r="T192" s="28">
        <v>471</v>
      </c>
      <c r="X192" s="30">
        <v>317</v>
      </c>
      <c r="Y192" s="32">
        <v>290</v>
      </c>
      <c r="AA192" s="33">
        <v>86355</v>
      </c>
      <c r="AB192" s="34">
        <v>81573</v>
      </c>
      <c r="AE192" s="35">
        <v>7494</v>
      </c>
      <c r="AF192" s="1">
        <v>6099</v>
      </c>
      <c r="AH192" s="36">
        <v>8311</v>
      </c>
      <c r="AI192" s="37">
        <v>8735</v>
      </c>
      <c r="AK192" s="38">
        <v>6167</v>
      </c>
      <c r="AL192" s="39">
        <v>10768</v>
      </c>
      <c r="AN192" s="40">
        <v>3086</v>
      </c>
      <c r="AO192" s="41">
        <v>3324</v>
      </c>
      <c r="AQ192" s="35">
        <v>2212</v>
      </c>
      <c r="AR192" s="42">
        <v>2197</v>
      </c>
      <c r="AT192" s="43">
        <v>22200</v>
      </c>
      <c r="AU192" s="43">
        <v>37700</v>
      </c>
      <c r="AV192" s="43">
        <v>17500</v>
      </c>
      <c r="AW192" s="43">
        <v>38200</v>
      </c>
      <c r="AX192" s="35">
        <v>7494</v>
      </c>
      <c r="AY192" s="35">
        <f t="shared" si="11"/>
        <v>39091</v>
      </c>
      <c r="AZ192" s="35">
        <v>9425</v>
      </c>
      <c r="BA192" s="35">
        <f t="shared" si="12"/>
        <v>56010</v>
      </c>
      <c r="BB192" s="44">
        <f t="shared" si="13"/>
        <v>166366800</v>
      </c>
      <c r="BC192" s="44">
        <f t="shared" si="13"/>
        <v>1473730700</v>
      </c>
      <c r="BD192" s="44">
        <f t="shared" si="13"/>
        <v>164937500</v>
      </c>
      <c r="BE192" s="44">
        <f t="shared" si="14"/>
        <v>1805035000</v>
      </c>
      <c r="BF192" s="35">
        <v>9156</v>
      </c>
      <c r="BG192" s="35">
        <v>29935</v>
      </c>
      <c r="BH192" s="45">
        <v>40</v>
      </c>
      <c r="BI192" s="46">
        <v>587</v>
      </c>
      <c r="BJ192" s="27">
        <v>590598</v>
      </c>
      <c r="BK192">
        <v>516107</v>
      </c>
      <c r="BO192" s="47">
        <v>4899.7859999999991</v>
      </c>
      <c r="BP192" s="31">
        <v>4331.4889999999996</v>
      </c>
      <c r="BT192" s="48">
        <v>35510</v>
      </c>
      <c r="BU192">
        <v>32470</v>
      </c>
      <c r="BV192" s="49">
        <v>10878</v>
      </c>
      <c r="BW192" s="50">
        <v>6773</v>
      </c>
      <c r="CA192" s="38">
        <v>23331</v>
      </c>
      <c r="CB192" s="51">
        <v>15920</v>
      </c>
    </row>
    <row r="193" spans="1:80" ht="12">
      <c r="A193" s="27">
        <v>1</v>
      </c>
      <c r="B193" s="27" t="s">
        <v>751</v>
      </c>
      <c r="C193" s="27" t="s">
        <v>750</v>
      </c>
      <c r="D193" s="27" t="s">
        <v>158</v>
      </c>
      <c r="E193" t="s">
        <v>16</v>
      </c>
      <c r="F193">
        <v>5</v>
      </c>
      <c r="G193" t="s">
        <v>17</v>
      </c>
      <c r="H193" s="28">
        <v>120684</v>
      </c>
      <c r="I193" s="28">
        <v>116845</v>
      </c>
      <c r="J193" s="29">
        <v>159</v>
      </c>
      <c r="K193" s="1">
        <v>144</v>
      </c>
      <c r="M193" s="30">
        <v>6206</v>
      </c>
      <c r="N193" s="30">
        <v>4955</v>
      </c>
      <c r="P193" s="31">
        <f t="shared" si="10"/>
        <v>114478</v>
      </c>
      <c r="Q193" s="31">
        <f t="shared" si="10"/>
        <v>111890</v>
      </c>
      <c r="S193" s="31">
        <v>1172</v>
      </c>
      <c r="T193" s="28">
        <v>795</v>
      </c>
      <c r="X193" s="30">
        <v>159</v>
      </c>
      <c r="Y193" s="32">
        <v>165</v>
      </c>
      <c r="AA193" s="33">
        <v>117162</v>
      </c>
      <c r="AB193" s="34">
        <v>115154</v>
      </c>
      <c r="AE193" s="35">
        <v>8263</v>
      </c>
      <c r="AF193" s="1">
        <v>6680</v>
      </c>
      <c r="AH193" s="36">
        <v>7128</v>
      </c>
      <c r="AI193" s="37">
        <v>8295</v>
      </c>
      <c r="AK193" s="38">
        <v>14913</v>
      </c>
      <c r="AL193" s="39">
        <v>24658</v>
      </c>
      <c r="AN193" s="40">
        <v>6241</v>
      </c>
      <c r="AO193" s="41">
        <v>6583</v>
      </c>
      <c r="AQ193" s="35">
        <v>1413</v>
      </c>
      <c r="AR193" s="42">
        <v>1619</v>
      </c>
      <c r="AT193" s="43">
        <v>13800</v>
      </c>
      <c r="AU193" s="43">
        <v>22000</v>
      </c>
      <c r="AV193" s="43">
        <v>13900</v>
      </c>
      <c r="AW193" s="43">
        <v>23300</v>
      </c>
      <c r="AX193" s="35">
        <v>8263</v>
      </c>
      <c r="AY193" s="35">
        <f t="shared" si="11"/>
        <v>45409</v>
      </c>
      <c r="AZ193" s="35">
        <v>14894</v>
      </c>
      <c r="BA193" s="35">
        <f t="shared" si="12"/>
        <v>68566</v>
      </c>
      <c r="BB193" s="44">
        <f t="shared" si="13"/>
        <v>114029400</v>
      </c>
      <c r="BC193" s="44">
        <f t="shared" si="13"/>
        <v>998998000</v>
      </c>
      <c r="BD193" s="44">
        <f t="shared" si="13"/>
        <v>207026600</v>
      </c>
      <c r="BE193" s="44">
        <f t="shared" si="14"/>
        <v>1320054000</v>
      </c>
      <c r="BF193" s="35">
        <v>13080</v>
      </c>
      <c r="BG193" s="35">
        <v>32329</v>
      </c>
      <c r="BH193" s="45">
        <v>0</v>
      </c>
      <c r="BI193" s="46">
        <v>1258</v>
      </c>
      <c r="BJ193" s="27">
        <v>381078</v>
      </c>
      <c r="BK193">
        <v>358005</v>
      </c>
      <c r="BO193" s="47">
        <v>13264.56</v>
      </c>
      <c r="BP193" s="31">
        <v>12294.545</v>
      </c>
      <c r="BT193" s="48">
        <v>51311</v>
      </c>
      <c r="BU193">
        <v>48460</v>
      </c>
      <c r="BV193" s="49">
        <v>12060</v>
      </c>
      <c r="BW193" s="50">
        <v>5153</v>
      </c>
      <c r="CA193" s="38">
        <v>17168</v>
      </c>
      <c r="CB193" s="51">
        <v>10942</v>
      </c>
    </row>
    <row r="194" spans="1:80" ht="12">
      <c r="A194" s="27">
        <v>1</v>
      </c>
      <c r="B194" s="27" t="s">
        <v>753</v>
      </c>
      <c r="C194" s="27" t="s">
        <v>752</v>
      </c>
      <c r="D194" s="27" t="s">
        <v>159</v>
      </c>
      <c r="E194" t="s">
        <v>16</v>
      </c>
      <c r="F194">
        <v>5</v>
      </c>
      <c r="G194" t="s">
        <v>17</v>
      </c>
      <c r="H194" s="28">
        <v>176462</v>
      </c>
      <c r="I194" s="28">
        <v>169329</v>
      </c>
      <c r="J194" s="29">
        <v>323</v>
      </c>
      <c r="K194" s="1">
        <v>274</v>
      </c>
      <c r="M194" s="30">
        <v>10662</v>
      </c>
      <c r="N194" s="30">
        <v>7981</v>
      </c>
      <c r="P194" s="31">
        <f t="shared" si="10"/>
        <v>165800</v>
      </c>
      <c r="Q194" s="31">
        <f t="shared" si="10"/>
        <v>161348</v>
      </c>
      <c r="S194" s="31">
        <v>2651</v>
      </c>
      <c r="T194" s="28">
        <v>1682</v>
      </c>
      <c r="X194" s="30">
        <v>339</v>
      </c>
      <c r="Y194" s="32">
        <v>285</v>
      </c>
      <c r="AA194" s="33">
        <v>172160</v>
      </c>
      <c r="AB194" s="34">
        <v>167396</v>
      </c>
      <c r="AE194" s="35">
        <v>14995</v>
      </c>
      <c r="AF194" s="1">
        <v>12318</v>
      </c>
      <c r="AH194" s="36">
        <v>11792</v>
      </c>
      <c r="AI194" s="37">
        <v>13631</v>
      </c>
      <c r="AK194" s="38">
        <v>15345</v>
      </c>
      <c r="AL194" s="39">
        <v>27826</v>
      </c>
      <c r="AN194" s="40">
        <v>8187</v>
      </c>
      <c r="AO194" s="41">
        <v>8330</v>
      </c>
      <c r="AQ194" s="35">
        <v>3015</v>
      </c>
      <c r="AR194" s="42">
        <v>3177</v>
      </c>
      <c r="AT194" s="43">
        <v>18200</v>
      </c>
      <c r="AU194" s="43">
        <v>25500</v>
      </c>
      <c r="AV194" s="43">
        <v>16200</v>
      </c>
      <c r="AW194" s="43">
        <v>27800</v>
      </c>
      <c r="AX194" s="35">
        <v>14995</v>
      </c>
      <c r="AY194" s="35">
        <f t="shared" si="11"/>
        <v>65258</v>
      </c>
      <c r="AZ194" s="35">
        <v>24595</v>
      </c>
      <c r="BA194" s="35">
        <f t="shared" si="12"/>
        <v>104848</v>
      </c>
      <c r="BB194" s="44">
        <f t="shared" si="13"/>
        <v>272909000</v>
      </c>
      <c r="BC194" s="44">
        <f t="shared" si="13"/>
        <v>1664079000</v>
      </c>
      <c r="BD194" s="44">
        <f t="shared" si="13"/>
        <v>398439000</v>
      </c>
      <c r="BE194" s="44">
        <f t="shared" si="14"/>
        <v>2335427000</v>
      </c>
      <c r="BF194" s="35">
        <v>19709</v>
      </c>
      <c r="BG194" s="35">
        <v>45549</v>
      </c>
      <c r="BH194" s="45">
        <v>120</v>
      </c>
      <c r="BI194" s="46">
        <v>1998</v>
      </c>
      <c r="BJ194" s="27">
        <v>316304</v>
      </c>
      <c r="BK194">
        <v>292545</v>
      </c>
      <c r="BO194" s="47">
        <v>14612.866000000002</v>
      </c>
      <c r="BP194" s="31">
        <v>12789.405000000001</v>
      </c>
      <c r="BT194" s="48">
        <v>76839</v>
      </c>
      <c r="BU194">
        <v>71985</v>
      </c>
      <c r="BV194" s="49">
        <v>21393</v>
      </c>
      <c r="BW194" s="50">
        <v>11021</v>
      </c>
      <c r="CA194" s="38">
        <v>30543</v>
      </c>
      <c r="CB194" s="51">
        <v>19252</v>
      </c>
    </row>
    <row r="195" spans="1:80" ht="12">
      <c r="A195" s="27">
        <v>1</v>
      </c>
      <c r="B195" s="27" t="s">
        <v>758</v>
      </c>
      <c r="C195" s="27" t="s">
        <v>757</v>
      </c>
      <c r="D195" s="27" t="s">
        <v>160</v>
      </c>
      <c r="E195" t="s">
        <v>16</v>
      </c>
      <c r="F195">
        <v>5</v>
      </c>
      <c r="G195" t="s">
        <v>17</v>
      </c>
      <c r="H195" s="28">
        <v>93807</v>
      </c>
      <c r="I195" s="28">
        <v>90974</v>
      </c>
      <c r="J195" s="29">
        <v>162</v>
      </c>
      <c r="K195" s="1">
        <v>114</v>
      </c>
      <c r="M195" s="30">
        <v>16483</v>
      </c>
      <c r="N195" s="30">
        <v>7460</v>
      </c>
      <c r="P195" s="31">
        <f t="shared" ref="P195:Q258" si="15">H195-M195</f>
        <v>77324</v>
      </c>
      <c r="Q195" s="31">
        <f t="shared" si="15"/>
        <v>83514</v>
      </c>
      <c r="S195" s="31">
        <v>561</v>
      </c>
      <c r="T195" s="28">
        <v>415</v>
      </c>
      <c r="X195" s="30">
        <v>149</v>
      </c>
      <c r="Y195" s="32">
        <v>123</v>
      </c>
      <c r="AA195" s="33">
        <v>79520</v>
      </c>
      <c r="AB195" s="34">
        <v>86955</v>
      </c>
      <c r="AE195" s="35">
        <v>5552</v>
      </c>
      <c r="AF195" s="1">
        <v>4798</v>
      </c>
      <c r="AH195" s="36">
        <v>7029</v>
      </c>
      <c r="AI195" s="37">
        <v>8226</v>
      </c>
      <c r="AK195" s="38">
        <v>12241</v>
      </c>
      <c r="AL195" s="39">
        <v>16041</v>
      </c>
      <c r="AN195" s="40">
        <v>5867</v>
      </c>
      <c r="AO195" s="41">
        <v>5500</v>
      </c>
      <c r="AQ195" s="35">
        <v>1907</v>
      </c>
      <c r="AR195" s="42">
        <v>2179</v>
      </c>
      <c r="AT195" s="43">
        <v>17300</v>
      </c>
      <c r="AU195" s="43">
        <v>25400</v>
      </c>
      <c r="AV195" s="43">
        <v>13600</v>
      </c>
      <c r="AW195" s="43">
        <v>25300</v>
      </c>
      <c r="AX195" s="35">
        <v>5552</v>
      </c>
      <c r="AY195" s="35">
        <f t="shared" ref="AY195:AY258" si="16">BF195+BG195</f>
        <v>43759</v>
      </c>
      <c r="AZ195" s="35">
        <v>6814</v>
      </c>
      <c r="BA195" s="35">
        <f t="shared" ref="BA195:BA258" si="17">AX195+AY195+AZ195</f>
        <v>56125</v>
      </c>
      <c r="BB195" s="44">
        <f t="shared" ref="BB195:BD258" si="18">AT195*AX195</f>
        <v>96049600</v>
      </c>
      <c r="BC195" s="44">
        <f t="shared" si="18"/>
        <v>1111478600</v>
      </c>
      <c r="BD195" s="44">
        <f t="shared" si="18"/>
        <v>92670400</v>
      </c>
      <c r="BE195" s="44">
        <f t="shared" ref="BE195:BE258" si="19">BB195+BC195+BD195</f>
        <v>1300198600</v>
      </c>
      <c r="BF195" s="35">
        <v>9362</v>
      </c>
      <c r="BG195" s="35">
        <v>34397</v>
      </c>
      <c r="BH195" s="45">
        <v>0</v>
      </c>
      <c r="BI195" s="46">
        <v>624</v>
      </c>
      <c r="BJ195" s="27">
        <v>564951</v>
      </c>
      <c r="BK195">
        <v>522670</v>
      </c>
      <c r="BO195" s="47">
        <v>8369.405999999999</v>
      </c>
      <c r="BP195" s="31">
        <v>7215.1100000000006</v>
      </c>
      <c r="BT195" s="48">
        <v>36344</v>
      </c>
      <c r="BU195">
        <v>35263</v>
      </c>
      <c r="BV195" s="49">
        <v>17631</v>
      </c>
      <c r="BW195" s="50">
        <v>9823</v>
      </c>
      <c r="CA195" s="38">
        <v>16692</v>
      </c>
      <c r="CB195" s="51">
        <v>11147</v>
      </c>
    </row>
    <row r="196" spans="1:80" ht="12">
      <c r="A196" s="27">
        <v>1</v>
      </c>
      <c r="B196" s="27" t="s">
        <v>763</v>
      </c>
      <c r="C196" s="27" t="s">
        <v>762</v>
      </c>
      <c r="D196" s="27" t="s">
        <v>161</v>
      </c>
      <c r="E196" t="s">
        <v>16</v>
      </c>
      <c r="F196">
        <v>5</v>
      </c>
      <c r="G196" t="s">
        <v>17</v>
      </c>
      <c r="H196" s="28">
        <v>116398</v>
      </c>
      <c r="I196" s="28">
        <v>109802</v>
      </c>
      <c r="J196" s="29">
        <v>166</v>
      </c>
      <c r="K196" s="1">
        <v>195</v>
      </c>
      <c r="M196" s="30">
        <v>9704</v>
      </c>
      <c r="N196" s="30">
        <v>6609</v>
      </c>
      <c r="P196" s="31">
        <f t="shared" si="15"/>
        <v>106694</v>
      </c>
      <c r="Q196" s="31">
        <f t="shared" si="15"/>
        <v>103193</v>
      </c>
      <c r="S196" s="31">
        <v>1011</v>
      </c>
      <c r="T196" s="28">
        <v>763</v>
      </c>
      <c r="X196" s="30">
        <v>290</v>
      </c>
      <c r="Y196" s="32">
        <v>232</v>
      </c>
      <c r="AA196" s="33">
        <v>111645</v>
      </c>
      <c r="AB196" s="34">
        <v>107524</v>
      </c>
      <c r="AE196" s="35">
        <v>9073</v>
      </c>
      <c r="AF196" s="1">
        <v>7712</v>
      </c>
      <c r="AH196" s="36">
        <v>9202</v>
      </c>
      <c r="AI196" s="37">
        <v>10411</v>
      </c>
      <c r="AK196" s="38">
        <v>10513</v>
      </c>
      <c r="AL196" s="39">
        <v>17788</v>
      </c>
      <c r="AN196" s="40">
        <v>5593</v>
      </c>
      <c r="AO196" s="41">
        <v>6031</v>
      </c>
      <c r="AQ196" s="35">
        <v>3495</v>
      </c>
      <c r="AR196" s="42">
        <v>3442</v>
      </c>
      <c r="AT196" s="43">
        <v>21200</v>
      </c>
      <c r="AU196" s="43">
        <v>26800</v>
      </c>
      <c r="AV196" s="43">
        <v>15300</v>
      </c>
      <c r="AW196" s="43">
        <v>30000</v>
      </c>
      <c r="AX196" s="35">
        <v>9073</v>
      </c>
      <c r="AY196" s="35">
        <f t="shared" si="16"/>
        <v>48710</v>
      </c>
      <c r="AZ196" s="35">
        <v>13087</v>
      </c>
      <c r="BA196" s="35">
        <f t="shared" si="17"/>
        <v>70870</v>
      </c>
      <c r="BB196" s="44">
        <f t="shared" si="18"/>
        <v>192347600</v>
      </c>
      <c r="BC196" s="44">
        <f t="shared" si="18"/>
        <v>1305428000</v>
      </c>
      <c r="BD196" s="44">
        <f t="shared" si="18"/>
        <v>200231100</v>
      </c>
      <c r="BE196" s="44">
        <f t="shared" si="19"/>
        <v>1698006700</v>
      </c>
      <c r="BF196" s="35">
        <v>12473</v>
      </c>
      <c r="BG196" s="35">
        <v>36237</v>
      </c>
      <c r="BH196" s="45">
        <v>50</v>
      </c>
      <c r="BI196" s="46">
        <v>962</v>
      </c>
      <c r="BJ196" s="27">
        <v>255811</v>
      </c>
      <c r="BK196">
        <v>236103</v>
      </c>
      <c r="BO196" s="47">
        <v>9272.8109999999997</v>
      </c>
      <c r="BP196" s="31">
        <v>8131.7630000000008</v>
      </c>
      <c r="BT196" s="48">
        <v>47626</v>
      </c>
      <c r="BU196">
        <v>44134</v>
      </c>
      <c r="BV196" s="49">
        <v>14989</v>
      </c>
      <c r="BW196" s="50">
        <v>8750</v>
      </c>
      <c r="CA196" s="38">
        <v>24069</v>
      </c>
      <c r="CB196" s="51">
        <v>15569</v>
      </c>
    </row>
    <row r="197" spans="1:80" ht="12">
      <c r="A197" s="27">
        <v>1</v>
      </c>
      <c r="B197" s="27" t="s">
        <v>765</v>
      </c>
      <c r="C197" s="27" t="s">
        <v>764</v>
      </c>
      <c r="D197" s="27" t="s">
        <v>162</v>
      </c>
      <c r="E197" t="s">
        <v>16</v>
      </c>
      <c r="F197">
        <v>5</v>
      </c>
      <c r="G197" t="s">
        <v>17</v>
      </c>
      <c r="H197" s="28">
        <v>116595</v>
      </c>
      <c r="I197" s="28">
        <v>107220</v>
      </c>
      <c r="J197" s="29">
        <v>305</v>
      </c>
      <c r="K197" s="1">
        <v>209</v>
      </c>
      <c r="M197" s="30">
        <v>10362</v>
      </c>
      <c r="N197" s="30">
        <v>7704</v>
      </c>
      <c r="P197" s="31">
        <f t="shared" si="15"/>
        <v>106233</v>
      </c>
      <c r="Q197" s="31">
        <f t="shared" si="15"/>
        <v>99516</v>
      </c>
      <c r="S197" s="31">
        <v>1214</v>
      </c>
      <c r="T197" s="28">
        <v>958</v>
      </c>
      <c r="X197" s="30">
        <v>561</v>
      </c>
      <c r="Y197" s="32">
        <v>446</v>
      </c>
      <c r="AA197" s="33">
        <v>111577</v>
      </c>
      <c r="AB197" s="34">
        <v>104907</v>
      </c>
      <c r="AE197" s="35">
        <v>10302</v>
      </c>
      <c r="AF197" s="1">
        <v>8519</v>
      </c>
      <c r="AH197" s="36">
        <v>9935</v>
      </c>
      <c r="AI197" s="37">
        <v>10947</v>
      </c>
      <c r="AK197" s="38">
        <v>8006</v>
      </c>
      <c r="AL197" s="39">
        <v>14077</v>
      </c>
      <c r="AN197" s="40">
        <v>4887</v>
      </c>
      <c r="AO197" s="41">
        <v>5220</v>
      </c>
      <c r="AQ197" s="35">
        <v>2159</v>
      </c>
      <c r="AR197" s="42">
        <v>1962</v>
      </c>
      <c r="AT197" s="43">
        <v>29100</v>
      </c>
      <c r="AU197" s="43">
        <v>32900</v>
      </c>
      <c r="AV197" s="43">
        <v>18600</v>
      </c>
      <c r="AW197" s="43">
        <v>37400</v>
      </c>
      <c r="AX197" s="35">
        <v>10302</v>
      </c>
      <c r="AY197" s="35">
        <f t="shared" si="16"/>
        <v>43773</v>
      </c>
      <c r="AZ197" s="35">
        <v>12223</v>
      </c>
      <c r="BA197" s="35">
        <f t="shared" si="17"/>
        <v>66298</v>
      </c>
      <c r="BB197" s="44">
        <f t="shared" si="18"/>
        <v>299788200</v>
      </c>
      <c r="BC197" s="44">
        <f t="shared" si="18"/>
        <v>1440131700</v>
      </c>
      <c r="BD197" s="44">
        <f t="shared" si="18"/>
        <v>227347800</v>
      </c>
      <c r="BE197" s="44">
        <f t="shared" si="19"/>
        <v>1967267700</v>
      </c>
      <c r="BF197" s="35">
        <v>11434</v>
      </c>
      <c r="BG197" s="35">
        <v>32339</v>
      </c>
      <c r="BH197" s="45">
        <v>80</v>
      </c>
      <c r="BI197" s="46">
        <v>977</v>
      </c>
      <c r="BJ197" s="27">
        <v>363641</v>
      </c>
      <c r="BK197">
        <v>322388</v>
      </c>
      <c r="BO197" s="47">
        <v>8941.0720000000001</v>
      </c>
      <c r="BP197" s="31">
        <v>8078.6160000000009</v>
      </c>
      <c r="BT197" s="48">
        <v>46865</v>
      </c>
      <c r="BU197">
        <v>43132</v>
      </c>
      <c r="BV197" s="49">
        <v>16656</v>
      </c>
      <c r="BW197" s="50">
        <v>10717</v>
      </c>
      <c r="CA197" s="38">
        <v>31681</v>
      </c>
      <c r="CB197" s="51">
        <v>21544</v>
      </c>
    </row>
    <row r="198" spans="1:80" ht="12">
      <c r="A198" s="27">
        <v>1</v>
      </c>
      <c r="B198" s="27" t="s">
        <v>770</v>
      </c>
      <c r="C198" s="27" t="s">
        <v>769</v>
      </c>
      <c r="D198" s="27" t="s">
        <v>163</v>
      </c>
      <c r="E198" t="s">
        <v>14</v>
      </c>
      <c r="F198">
        <v>4</v>
      </c>
      <c r="G198" t="s">
        <v>15</v>
      </c>
      <c r="H198" s="28">
        <v>93609</v>
      </c>
      <c r="I198" s="28">
        <v>87038</v>
      </c>
      <c r="J198" s="29">
        <v>96</v>
      </c>
      <c r="K198" s="1">
        <v>81</v>
      </c>
      <c r="M198" s="30">
        <v>11093</v>
      </c>
      <c r="N198" s="30">
        <v>6303</v>
      </c>
      <c r="P198" s="31">
        <f t="shared" si="15"/>
        <v>82516</v>
      </c>
      <c r="Q198" s="31">
        <f t="shared" si="15"/>
        <v>80735</v>
      </c>
      <c r="S198" s="31">
        <v>569</v>
      </c>
      <c r="T198" s="28">
        <v>372</v>
      </c>
      <c r="X198" s="30">
        <v>120</v>
      </c>
      <c r="Y198" s="32">
        <v>71</v>
      </c>
      <c r="AA198" s="33">
        <v>84530</v>
      </c>
      <c r="AB198" s="34">
        <v>83668</v>
      </c>
      <c r="AE198" s="35">
        <v>7881</v>
      </c>
      <c r="AF198" s="1">
        <v>6370</v>
      </c>
      <c r="AH198" s="36">
        <v>6133</v>
      </c>
      <c r="AI198" s="37">
        <v>7342</v>
      </c>
      <c r="AK198" s="38">
        <v>12743</v>
      </c>
      <c r="AL198" s="39">
        <v>18053</v>
      </c>
      <c r="AN198" s="40">
        <v>4823</v>
      </c>
      <c r="AO198" s="41">
        <v>4733</v>
      </c>
      <c r="AQ198" s="35">
        <v>2566</v>
      </c>
      <c r="AR198" s="42">
        <v>3390</v>
      </c>
      <c r="AT198" s="43">
        <v>19500</v>
      </c>
      <c r="AU198" s="43">
        <v>27200</v>
      </c>
      <c r="AV198" s="43">
        <v>13700</v>
      </c>
      <c r="AW198" s="43">
        <v>27500</v>
      </c>
      <c r="AX198" s="35">
        <v>7881</v>
      </c>
      <c r="AY198" s="35">
        <f t="shared" si="16"/>
        <v>36873</v>
      </c>
      <c r="AZ198" s="35">
        <v>8930</v>
      </c>
      <c r="BA198" s="35">
        <f t="shared" si="17"/>
        <v>53684</v>
      </c>
      <c r="BB198" s="44">
        <f t="shared" si="18"/>
        <v>153679500</v>
      </c>
      <c r="BC198" s="44">
        <f t="shared" si="18"/>
        <v>1002945600</v>
      </c>
      <c r="BD198" s="44">
        <f t="shared" si="18"/>
        <v>122341000</v>
      </c>
      <c r="BE198" s="44">
        <f t="shared" si="19"/>
        <v>1278966100</v>
      </c>
      <c r="BF198" s="35">
        <v>9790</v>
      </c>
      <c r="BG198" s="35">
        <v>27083</v>
      </c>
      <c r="BH198" s="45">
        <v>0</v>
      </c>
      <c r="BI198" s="46">
        <v>687</v>
      </c>
      <c r="BJ198" s="27">
        <v>316760</v>
      </c>
      <c r="BK198">
        <v>294345</v>
      </c>
      <c r="BO198" s="47">
        <v>8748.9359999999997</v>
      </c>
      <c r="BP198" s="31">
        <v>7125.48</v>
      </c>
      <c r="BT198" s="48">
        <v>37658</v>
      </c>
      <c r="BU198">
        <v>34933</v>
      </c>
      <c r="BV198" s="49">
        <v>9912</v>
      </c>
      <c r="BW198" s="50">
        <v>3881</v>
      </c>
      <c r="CA198" s="38">
        <v>12806</v>
      </c>
      <c r="CB198" s="51">
        <v>7218</v>
      </c>
    </row>
    <row r="199" spans="1:80" ht="12">
      <c r="A199" s="27">
        <v>1</v>
      </c>
      <c r="B199" s="27" t="s">
        <v>772</v>
      </c>
      <c r="C199" s="27" t="s">
        <v>771</v>
      </c>
      <c r="D199" s="27" t="s">
        <v>164</v>
      </c>
      <c r="E199" t="s">
        <v>14</v>
      </c>
      <c r="F199">
        <v>4</v>
      </c>
      <c r="G199" t="s">
        <v>15</v>
      </c>
      <c r="H199" s="28">
        <v>144847</v>
      </c>
      <c r="I199" s="28">
        <v>137820</v>
      </c>
      <c r="J199" s="29">
        <v>293</v>
      </c>
      <c r="K199" s="1">
        <v>236</v>
      </c>
      <c r="M199" s="30">
        <v>15367</v>
      </c>
      <c r="N199" s="30">
        <v>9873</v>
      </c>
      <c r="P199" s="31">
        <f t="shared" si="15"/>
        <v>129480</v>
      </c>
      <c r="Q199" s="31">
        <f t="shared" si="15"/>
        <v>127947</v>
      </c>
      <c r="S199" s="31">
        <v>1108</v>
      </c>
      <c r="T199" s="28">
        <v>749</v>
      </c>
      <c r="X199" s="30">
        <v>435</v>
      </c>
      <c r="Y199" s="32">
        <v>343</v>
      </c>
      <c r="AA199" s="33">
        <v>131537</v>
      </c>
      <c r="AB199" s="34">
        <v>131527</v>
      </c>
      <c r="AE199" s="35">
        <v>12205</v>
      </c>
      <c r="AF199" s="1">
        <v>9792</v>
      </c>
      <c r="AH199" s="36">
        <v>11190</v>
      </c>
      <c r="AI199" s="37">
        <v>12781</v>
      </c>
      <c r="AK199" s="38">
        <v>14491</v>
      </c>
      <c r="AL199" s="39">
        <v>22431</v>
      </c>
      <c r="AN199" s="40">
        <v>6751</v>
      </c>
      <c r="AO199" s="41">
        <v>6878</v>
      </c>
      <c r="AQ199" s="35">
        <v>2963</v>
      </c>
      <c r="AR199" s="42">
        <v>2899</v>
      </c>
      <c r="AT199" s="43">
        <v>24500</v>
      </c>
      <c r="AU199" s="43">
        <v>32000</v>
      </c>
      <c r="AV199" s="43">
        <v>16200</v>
      </c>
      <c r="AW199" s="43">
        <v>34700</v>
      </c>
      <c r="AX199" s="35">
        <v>12205</v>
      </c>
      <c r="AY199" s="35">
        <f t="shared" si="16"/>
        <v>58843</v>
      </c>
      <c r="AZ199" s="35">
        <v>12906</v>
      </c>
      <c r="BA199" s="35">
        <f t="shared" si="17"/>
        <v>83954</v>
      </c>
      <c r="BB199" s="44">
        <f t="shared" si="18"/>
        <v>299022500</v>
      </c>
      <c r="BC199" s="44">
        <f t="shared" si="18"/>
        <v>1882976000</v>
      </c>
      <c r="BD199" s="44">
        <f t="shared" si="18"/>
        <v>209077200</v>
      </c>
      <c r="BE199" s="44">
        <f t="shared" si="19"/>
        <v>2391075700</v>
      </c>
      <c r="BF199" s="35">
        <v>14422</v>
      </c>
      <c r="BG199" s="35">
        <v>44421</v>
      </c>
      <c r="BH199" s="45">
        <v>50</v>
      </c>
      <c r="BI199" s="46">
        <v>1125</v>
      </c>
      <c r="BJ199" s="27">
        <v>238018</v>
      </c>
      <c r="BK199">
        <v>211898</v>
      </c>
      <c r="BO199" s="47">
        <v>14202.021999999999</v>
      </c>
      <c r="BP199" s="31">
        <v>12450.246999999999</v>
      </c>
      <c r="BT199" s="48">
        <v>59938</v>
      </c>
      <c r="BU199">
        <v>55908</v>
      </c>
      <c r="BV199" s="49">
        <v>15436</v>
      </c>
      <c r="BW199" s="50">
        <v>6517</v>
      </c>
      <c r="CA199" s="38">
        <v>31035</v>
      </c>
      <c r="CB199" s="51">
        <v>20684</v>
      </c>
    </row>
    <row r="200" spans="1:80" ht="12">
      <c r="A200" s="27">
        <v>1</v>
      </c>
      <c r="B200" s="27" t="s">
        <v>774</v>
      </c>
      <c r="C200" s="27" t="s">
        <v>773</v>
      </c>
      <c r="D200" s="27" t="s">
        <v>165</v>
      </c>
      <c r="E200" t="s">
        <v>14</v>
      </c>
      <c r="F200">
        <v>4</v>
      </c>
      <c r="G200" t="s">
        <v>15</v>
      </c>
      <c r="H200" s="28">
        <v>137687</v>
      </c>
      <c r="I200" s="28">
        <v>128915</v>
      </c>
      <c r="J200" s="29">
        <v>281</v>
      </c>
      <c r="K200" s="1">
        <v>245</v>
      </c>
      <c r="M200" s="30">
        <v>11031</v>
      </c>
      <c r="N200" s="30">
        <v>7843</v>
      </c>
      <c r="P200" s="31">
        <f t="shared" si="15"/>
        <v>126656</v>
      </c>
      <c r="Q200" s="31">
        <f t="shared" si="15"/>
        <v>121072</v>
      </c>
      <c r="S200" s="31">
        <v>974</v>
      </c>
      <c r="T200" s="28">
        <v>721</v>
      </c>
      <c r="X200" s="30">
        <v>401</v>
      </c>
      <c r="Y200" s="32">
        <v>313</v>
      </c>
      <c r="AA200" s="33">
        <v>131456</v>
      </c>
      <c r="AB200" s="34">
        <v>125199</v>
      </c>
      <c r="AE200" s="35">
        <v>12321</v>
      </c>
      <c r="AF200" s="1">
        <v>10179</v>
      </c>
      <c r="AH200" s="36">
        <v>11984</v>
      </c>
      <c r="AI200" s="37">
        <v>12993</v>
      </c>
      <c r="AK200" s="38">
        <v>12159</v>
      </c>
      <c r="AL200" s="39">
        <v>19333</v>
      </c>
      <c r="AN200" s="40">
        <v>5575</v>
      </c>
      <c r="AO200" s="41">
        <v>5798</v>
      </c>
      <c r="AQ200" s="35">
        <v>4288</v>
      </c>
      <c r="AR200" s="42">
        <v>4165</v>
      </c>
      <c r="AT200" s="43">
        <v>25500</v>
      </c>
      <c r="AU200" s="43">
        <v>33300</v>
      </c>
      <c r="AV200" s="43">
        <v>15800</v>
      </c>
      <c r="AW200" s="43">
        <v>36500</v>
      </c>
      <c r="AX200" s="35">
        <v>12321</v>
      </c>
      <c r="AY200" s="35">
        <f t="shared" si="16"/>
        <v>57857</v>
      </c>
      <c r="AZ200" s="35">
        <v>12485</v>
      </c>
      <c r="BA200" s="35">
        <f t="shared" si="17"/>
        <v>82663</v>
      </c>
      <c r="BB200" s="44">
        <f t="shared" si="18"/>
        <v>314185500</v>
      </c>
      <c r="BC200" s="44">
        <f t="shared" si="18"/>
        <v>1926638100</v>
      </c>
      <c r="BD200" s="44">
        <f t="shared" si="18"/>
        <v>197263000</v>
      </c>
      <c r="BE200" s="44">
        <f t="shared" si="19"/>
        <v>2438086600</v>
      </c>
      <c r="BF200" s="35">
        <v>14070</v>
      </c>
      <c r="BG200" s="35">
        <v>43787</v>
      </c>
      <c r="BH200" s="45">
        <v>60</v>
      </c>
      <c r="BI200" s="46">
        <v>951</v>
      </c>
      <c r="BJ200" s="27">
        <v>333236</v>
      </c>
      <c r="BK200">
        <v>302596</v>
      </c>
      <c r="BO200" s="47">
        <v>10343.202000000001</v>
      </c>
      <c r="BP200" s="31">
        <v>8783.1629999999986</v>
      </c>
      <c r="BT200" s="48">
        <v>56577</v>
      </c>
      <c r="BU200">
        <v>52084</v>
      </c>
      <c r="BV200" s="49">
        <v>15870</v>
      </c>
      <c r="BW200" s="50">
        <v>8889</v>
      </c>
      <c r="CA200" s="38">
        <v>32196</v>
      </c>
      <c r="CB200" s="51">
        <v>22042</v>
      </c>
    </row>
    <row r="201" spans="1:80" ht="12">
      <c r="A201" s="27">
        <v>1</v>
      </c>
      <c r="B201" s="27" t="s">
        <v>776</v>
      </c>
      <c r="C201" s="27" t="s">
        <v>775</v>
      </c>
      <c r="D201" s="27" t="s">
        <v>166</v>
      </c>
      <c r="E201" t="s">
        <v>14</v>
      </c>
      <c r="F201">
        <v>4</v>
      </c>
      <c r="G201" t="s">
        <v>15</v>
      </c>
      <c r="H201" s="28">
        <v>100031</v>
      </c>
      <c r="I201" s="28">
        <v>94460</v>
      </c>
      <c r="J201" s="29">
        <v>185</v>
      </c>
      <c r="K201" s="1">
        <v>197</v>
      </c>
      <c r="M201" s="30">
        <v>17034</v>
      </c>
      <c r="N201" s="30">
        <v>10295</v>
      </c>
      <c r="P201" s="31">
        <f t="shared" si="15"/>
        <v>82997</v>
      </c>
      <c r="Q201" s="31">
        <f t="shared" si="15"/>
        <v>84165</v>
      </c>
      <c r="S201" s="31">
        <v>908</v>
      </c>
      <c r="T201" s="28">
        <v>675</v>
      </c>
      <c r="X201" s="30">
        <v>381</v>
      </c>
      <c r="Y201" s="32">
        <v>295</v>
      </c>
      <c r="AA201" s="33">
        <v>85063</v>
      </c>
      <c r="AB201" s="34">
        <v>87377</v>
      </c>
      <c r="AE201" s="35">
        <v>10000</v>
      </c>
      <c r="AF201" s="1">
        <v>7928</v>
      </c>
      <c r="AH201" s="36">
        <v>7564</v>
      </c>
      <c r="AI201" s="37">
        <v>8469</v>
      </c>
      <c r="AK201" s="38">
        <v>11026</v>
      </c>
      <c r="AL201" s="39">
        <v>15038</v>
      </c>
      <c r="AN201" s="40">
        <v>3775</v>
      </c>
      <c r="AO201" s="41">
        <v>3904</v>
      </c>
      <c r="AQ201" s="35">
        <v>2850</v>
      </c>
      <c r="AR201" s="42">
        <v>3095</v>
      </c>
      <c r="AT201" s="43">
        <v>35600</v>
      </c>
      <c r="AU201" s="43">
        <v>31600</v>
      </c>
      <c r="AV201" s="43">
        <v>15300</v>
      </c>
      <c r="AW201" s="43">
        <v>37100</v>
      </c>
      <c r="AX201" s="35">
        <v>10000</v>
      </c>
      <c r="AY201" s="35">
        <f t="shared" si="16"/>
        <v>37789</v>
      </c>
      <c r="AZ201" s="35">
        <v>8029</v>
      </c>
      <c r="BA201" s="35">
        <f t="shared" si="17"/>
        <v>55818</v>
      </c>
      <c r="BB201" s="44">
        <f t="shared" si="18"/>
        <v>356000000</v>
      </c>
      <c r="BC201" s="44">
        <f t="shared" si="18"/>
        <v>1194132400</v>
      </c>
      <c r="BD201" s="44">
        <f t="shared" si="18"/>
        <v>122843700</v>
      </c>
      <c r="BE201" s="44">
        <f t="shared" si="19"/>
        <v>1672976100</v>
      </c>
      <c r="BF201" s="35">
        <v>9622</v>
      </c>
      <c r="BG201" s="35">
        <v>28167</v>
      </c>
      <c r="BH201" s="45">
        <v>60</v>
      </c>
      <c r="BI201" s="46">
        <v>841</v>
      </c>
      <c r="BJ201" s="27">
        <v>370334</v>
      </c>
      <c r="BK201">
        <v>338840</v>
      </c>
      <c r="BO201" s="47">
        <v>9119.85</v>
      </c>
      <c r="BP201" s="31">
        <v>7783.0380000000005</v>
      </c>
      <c r="BT201" s="48">
        <v>39778</v>
      </c>
      <c r="BU201">
        <v>37869</v>
      </c>
      <c r="BV201" s="49">
        <v>12783</v>
      </c>
      <c r="BW201" s="50">
        <v>5797</v>
      </c>
      <c r="CA201" s="38">
        <v>21467</v>
      </c>
      <c r="CB201" s="51">
        <v>14111</v>
      </c>
    </row>
    <row r="202" spans="1:80" ht="12">
      <c r="A202" s="27">
        <v>1</v>
      </c>
      <c r="B202" s="27" t="s">
        <v>778</v>
      </c>
      <c r="C202" s="27" t="s">
        <v>777</v>
      </c>
      <c r="D202" s="27" t="s">
        <v>167</v>
      </c>
      <c r="E202" t="s">
        <v>14</v>
      </c>
      <c r="F202">
        <v>4</v>
      </c>
      <c r="G202" t="s">
        <v>15</v>
      </c>
      <c r="H202" s="28">
        <v>127114</v>
      </c>
      <c r="I202" s="28">
        <v>116920</v>
      </c>
      <c r="J202" s="29">
        <v>337</v>
      </c>
      <c r="K202" s="1">
        <v>251</v>
      </c>
      <c r="M202" s="30">
        <v>12959</v>
      </c>
      <c r="N202" s="30">
        <v>9155</v>
      </c>
      <c r="P202" s="31">
        <f t="shared" si="15"/>
        <v>114155</v>
      </c>
      <c r="Q202" s="31">
        <f t="shared" si="15"/>
        <v>107765</v>
      </c>
      <c r="S202" s="31">
        <v>1162</v>
      </c>
      <c r="T202" s="28">
        <v>868</v>
      </c>
      <c r="X202" s="30">
        <v>388</v>
      </c>
      <c r="Y202" s="32">
        <v>308</v>
      </c>
      <c r="AA202" s="33">
        <v>113755</v>
      </c>
      <c r="AB202" s="34">
        <v>108969</v>
      </c>
      <c r="AE202" s="35">
        <v>10040</v>
      </c>
      <c r="AF202" s="1">
        <v>8001</v>
      </c>
      <c r="AH202" s="36">
        <v>9486</v>
      </c>
      <c r="AI202" s="37">
        <v>10235</v>
      </c>
      <c r="AK202" s="38">
        <v>11171</v>
      </c>
      <c r="AL202" s="39">
        <v>18244</v>
      </c>
      <c r="AN202" s="40">
        <v>5406</v>
      </c>
      <c r="AO202" s="41">
        <v>6000</v>
      </c>
      <c r="AQ202" s="35">
        <v>2831</v>
      </c>
      <c r="AR202" s="42">
        <v>3137</v>
      </c>
      <c r="AT202" s="43">
        <v>25400</v>
      </c>
      <c r="AU202" s="43">
        <v>29900</v>
      </c>
      <c r="AV202" s="43">
        <v>15800</v>
      </c>
      <c r="AW202" s="43">
        <v>32700</v>
      </c>
      <c r="AX202" s="35">
        <v>10040</v>
      </c>
      <c r="AY202" s="35">
        <f t="shared" si="16"/>
        <v>52929</v>
      </c>
      <c r="AZ202" s="35">
        <v>12149</v>
      </c>
      <c r="BA202" s="35">
        <f t="shared" si="17"/>
        <v>75118</v>
      </c>
      <c r="BB202" s="44">
        <f t="shared" si="18"/>
        <v>255016000</v>
      </c>
      <c r="BC202" s="44">
        <f t="shared" si="18"/>
        <v>1582577100</v>
      </c>
      <c r="BD202" s="44">
        <f t="shared" si="18"/>
        <v>191954200</v>
      </c>
      <c r="BE202" s="44">
        <f t="shared" si="19"/>
        <v>2029547300</v>
      </c>
      <c r="BF202" s="35">
        <v>12782</v>
      </c>
      <c r="BG202" s="35">
        <v>40147</v>
      </c>
      <c r="BH202" s="45">
        <v>40</v>
      </c>
      <c r="BI202" s="46">
        <v>1203</v>
      </c>
      <c r="BJ202" s="27">
        <v>531602</v>
      </c>
      <c r="BK202">
        <v>438642</v>
      </c>
      <c r="BO202" s="47">
        <v>12037.347000000002</v>
      </c>
      <c r="BP202" s="31">
        <v>11101.607000000002</v>
      </c>
      <c r="BT202" s="48">
        <v>53426</v>
      </c>
      <c r="BU202">
        <v>48810</v>
      </c>
      <c r="BV202" s="49">
        <v>14631</v>
      </c>
      <c r="BW202" s="50">
        <v>7673</v>
      </c>
      <c r="CA202" s="38">
        <v>30495</v>
      </c>
      <c r="CB202" s="51">
        <v>19385</v>
      </c>
    </row>
    <row r="203" spans="1:80" ht="12">
      <c r="A203" s="27">
        <v>1</v>
      </c>
      <c r="B203" s="27" t="s">
        <v>780</v>
      </c>
      <c r="C203" s="27" t="s">
        <v>779</v>
      </c>
      <c r="D203" s="27" t="s">
        <v>781</v>
      </c>
      <c r="E203" t="s">
        <v>14</v>
      </c>
      <c r="F203">
        <v>4</v>
      </c>
      <c r="G203" t="s">
        <v>15</v>
      </c>
      <c r="H203" s="28">
        <v>140664</v>
      </c>
      <c r="I203" s="28">
        <v>128998</v>
      </c>
      <c r="J203" s="29">
        <v>477</v>
      </c>
      <c r="K203" s="1">
        <v>401</v>
      </c>
      <c r="M203" s="30">
        <v>18955</v>
      </c>
      <c r="N203" s="30">
        <v>13761</v>
      </c>
      <c r="P203" s="31">
        <f t="shared" si="15"/>
        <v>121709</v>
      </c>
      <c r="Q203" s="31">
        <f t="shared" si="15"/>
        <v>115237</v>
      </c>
      <c r="S203" s="31">
        <v>1102</v>
      </c>
      <c r="T203" s="28">
        <v>787</v>
      </c>
      <c r="X203" s="30">
        <v>753</v>
      </c>
      <c r="Y203" s="32">
        <v>567</v>
      </c>
      <c r="AA203" s="33">
        <v>124380</v>
      </c>
      <c r="AB203" s="34">
        <v>120105</v>
      </c>
      <c r="AE203" s="35">
        <v>12566</v>
      </c>
      <c r="AF203" s="1">
        <v>9636</v>
      </c>
      <c r="AH203" s="36">
        <v>12886</v>
      </c>
      <c r="AI203" s="37">
        <v>13150</v>
      </c>
      <c r="AK203" s="38">
        <v>9740</v>
      </c>
      <c r="AL203" s="39">
        <v>15126</v>
      </c>
      <c r="AN203" s="40">
        <v>4130</v>
      </c>
      <c r="AO203" s="41">
        <v>4466</v>
      </c>
      <c r="AQ203" s="35">
        <v>5029</v>
      </c>
      <c r="AR203" s="42">
        <v>4817</v>
      </c>
      <c r="AT203" s="43">
        <v>48200</v>
      </c>
      <c r="AU203" s="43">
        <v>42700</v>
      </c>
      <c r="AV203" s="43">
        <v>17800</v>
      </c>
      <c r="AW203" s="43">
        <v>45600</v>
      </c>
      <c r="AX203" s="35">
        <v>12566</v>
      </c>
      <c r="AY203" s="35">
        <f t="shared" si="16"/>
        <v>56475</v>
      </c>
      <c r="AZ203" s="35">
        <v>12321</v>
      </c>
      <c r="BA203" s="35">
        <f t="shared" si="17"/>
        <v>81362</v>
      </c>
      <c r="BB203" s="44">
        <f t="shared" si="18"/>
        <v>605681200</v>
      </c>
      <c r="BC203" s="44">
        <f t="shared" si="18"/>
        <v>2411482500</v>
      </c>
      <c r="BD203" s="44">
        <f t="shared" si="18"/>
        <v>219313800</v>
      </c>
      <c r="BE203" s="44">
        <f t="shared" si="19"/>
        <v>3236477500</v>
      </c>
      <c r="BF203" s="35">
        <v>13476</v>
      </c>
      <c r="BG203" s="35">
        <v>42999</v>
      </c>
      <c r="BH203" s="45">
        <v>90</v>
      </c>
      <c r="BI203" s="46">
        <v>1022</v>
      </c>
      <c r="BJ203" s="27">
        <v>556251</v>
      </c>
      <c r="BK203">
        <v>523991</v>
      </c>
      <c r="BO203" s="47">
        <v>10085.894</v>
      </c>
      <c r="BP203" s="31">
        <v>9160.739999999998</v>
      </c>
      <c r="BT203" s="48">
        <v>56140</v>
      </c>
      <c r="BU203">
        <v>52659</v>
      </c>
      <c r="BV203" s="49">
        <v>16959</v>
      </c>
      <c r="BW203" s="50">
        <v>9408</v>
      </c>
      <c r="CA203" s="38">
        <v>44456</v>
      </c>
      <c r="CB203" s="51">
        <v>31829</v>
      </c>
    </row>
    <row r="204" spans="1:80" ht="12">
      <c r="A204" s="27">
        <v>1</v>
      </c>
      <c r="B204" s="27" t="s">
        <v>783</v>
      </c>
      <c r="C204" s="27" t="s">
        <v>782</v>
      </c>
      <c r="D204" s="27" t="s">
        <v>168</v>
      </c>
      <c r="E204" t="s">
        <v>14</v>
      </c>
      <c r="F204">
        <v>4</v>
      </c>
      <c r="G204" t="s">
        <v>15</v>
      </c>
      <c r="H204" s="28">
        <v>83957</v>
      </c>
      <c r="I204" s="28">
        <v>79722</v>
      </c>
      <c r="J204" s="29">
        <v>132</v>
      </c>
      <c r="K204" s="1">
        <v>70</v>
      </c>
      <c r="M204" s="30">
        <v>9886</v>
      </c>
      <c r="N204" s="30">
        <v>5111</v>
      </c>
      <c r="P204" s="31">
        <f t="shared" si="15"/>
        <v>74071</v>
      </c>
      <c r="Q204" s="31">
        <f t="shared" si="15"/>
        <v>74611</v>
      </c>
      <c r="S204" s="31">
        <v>512</v>
      </c>
      <c r="T204" s="28">
        <v>313</v>
      </c>
      <c r="X204" s="30">
        <v>130</v>
      </c>
      <c r="Y204" s="32">
        <v>111</v>
      </c>
      <c r="AA204" s="33">
        <v>73598</v>
      </c>
      <c r="AB204" s="34">
        <v>75398</v>
      </c>
      <c r="AE204" s="35">
        <v>5252</v>
      </c>
      <c r="AF204" s="1">
        <v>4077</v>
      </c>
      <c r="AH204" s="36">
        <v>4696</v>
      </c>
      <c r="AI204" s="37">
        <v>5733</v>
      </c>
      <c r="AK204" s="38">
        <v>9946</v>
      </c>
      <c r="AL204" s="39">
        <v>14577</v>
      </c>
      <c r="AN204" s="40">
        <v>4853</v>
      </c>
      <c r="AO204" s="41">
        <v>5231</v>
      </c>
      <c r="AQ204" s="35">
        <v>1497</v>
      </c>
      <c r="AR204" s="42">
        <v>1908</v>
      </c>
      <c r="AT204" s="43">
        <v>15300</v>
      </c>
      <c r="AU204" s="43">
        <v>23700</v>
      </c>
      <c r="AV204" s="43">
        <v>12200</v>
      </c>
      <c r="AW204" s="43">
        <v>24000</v>
      </c>
      <c r="AX204" s="35">
        <v>5252</v>
      </c>
      <c r="AY204" s="35">
        <f t="shared" si="16"/>
        <v>35782</v>
      </c>
      <c r="AZ204" s="35">
        <v>6749</v>
      </c>
      <c r="BA204" s="35">
        <f t="shared" si="17"/>
        <v>47783</v>
      </c>
      <c r="BB204" s="44">
        <f t="shared" si="18"/>
        <v>80355600</v>
      </c>
      <c r="BC204" s="44">
        <f t="shared" si="18"/>
        <v>848033400</v>
      </c>
      <c r="BD204" s="44">
        <f t="shared" si="18"/>
        <v>82337800</v>
      </c>
      <c r="BE204" s="44">
        <f t="shared" si="19"/>
        <v>1010726800</v>
      </c>
      <c r="BF204" s="35">
        <v>8729</v>
      </c>
      <c r="BG204" s="35">
        <v>27053</v>
      </c>
      <c r="BH204" s="45">
        <v>0</v>
      </c>
      <c r="BI204" s="46">
        <v>632</v>
      </c>
      <c r="BJ204" s="27">
        <v>435096</v>
      </c>
      <c r="BK204">
        <v>401517</v>
      </c>
      <c r="BO204" s="47">
        <v>10296.582</v>
      </c>
      <c r="BP204" s="31">
        <v>9171.0939999999991</v>
      </c>
      <c r="BT204" s="48">
        <v>34898</v>
      </c>
      <c r="BU204">
        <v>32754</v>
      </c>
      <c r="BV204" s="49">
        <v>9350</v>
      </c>
      <c r="BW204" s="50">
        <v>3177</v>
      </c>
      <c r="CA204" s="38">
        <v>13302</v>
      </c>
      <c r="CB204" s="51">
        <v>8031</v>
      </c>
    </row>
    <row r="205" spans="1:80" ht="12">
      <c r="A205" s="27">
        <v>1</v>
      </c>
      <c r="B205" s="27" t="s">
        <v>785</v>
      </c>
      <c r="C205" s="27" t="s">
        <v>784</v>
      </c>
      <c r="D205" s="27" t="s">
        <v>169</v>
      </c>
      <c r="E205" t="s">
        <v>14</v>
      </c>
      <c r="F205">
        <v>4</v>
      </c>
      <c r="G205" t="s">
        <v>15</v>
      </c>
      <c r="H205" s="28">
        <v>87317</v>
      </c>
      <c r="I205" s="28">
        <v>82856</v>
      </c>
      <c r="J205" s="29">
        <v>181</v>
      </c>
      <c r="K205" s="1">
        <v>142</v>
      </c>
      <c r="M205" s="30">
        <v>12104</v>
      </c>
      <c r="N205" s="30">
        <v>8589</v>
      </c>
      <c r="P205" s="31">
        <f t="shared" si="15"/>
        <v>75213</v>
      </c>
      <c r="Q205" s="31">
        <f t="shared" si="15"/>
        <v>74267</v>
      </c>
      <c r="S205" s="31">
        <v>787</v>
      </c>
      <c r="T205" s="28">
        <v>638</v>
      </c>
      <c r="X205" s="30">
        <v>336</v>
      </c>
      <c r="Y205" s="32">
        <v>464</v>
      </c>
      <c r="AA205" s="33">
        <v>75294</v>
      </c>
      <c r="AB205" s="34">
        <v>76510</v>
      </c>
      <c r="AE205" s="35">
        <v>8539</v>
      </c>
      <c r="AF205" s="1">
        <v>6622</v>
      </c>
      <c r="AH205" s="36">
        <v>7058</v>
      </c>
      <c r="AI205" s="37">
        <v>7706</v>
      </c>
      <c r="AK205" s="38">
        <v>8070</v>
      </c>
      <c r="AL205" s="39">
        <v>12063</v>
      </c>
      <c r="AN205" s="40">
        <v>3166</v>
      </c>
      <c r="AO205" s="41">
        <v>3303</v>
      </c>
      <c r="AQ205" s="35">
        <v>2416</v>
      </c>
      <c r="AR205" s="42">
        <v>2212</v>
      </c>
      <c r="AT205" s="43">
        <v>25800</v>
      </c>
      <c r="AU205" s="43">
        <v>34800</v>
      </c>
      <c r="AV205" s="43">
        <v>17600</v>
      </c>
      <c r="AW205" s="43">
        <v>37800</v>
      </c>
      <c r="AX205" s="35">
        <v>8539</v>
      </c>
      <c r="AY205" s="35">
        <f t="shared" si="16"/>
        <v>34123</v>
      </c>
      <c r="AZ205" s="35">
        <v>7971</v>
      </c>
      <c r="BA205" s="35">
        <f t="shared" si="17"/>
        <v>50633</v>
      </c>
      <c r="BB205" s="44">
        <f t="shared" si="18"/>
        <v>220306200</v>
      </c>
      <c r="BC205" s="44">
        <f t="shared" si="18"/>
        <v>1187480400</v>
      </c>
      <c r="BD205" s="44">
        <f t="shared" si="18"/>
        <v>140289600</v>
      </c>
      <c r="BE205" s="44">
        <f t="shared" si="19"/>
        <v>1548076200</v>
      </c>
      <c r="BF205" s="35">
        <v>8425</v>
      </c>
      <c r="BG205" s="35">
        <v>25698</v>
      </c>
      <c r="BH205" s="45">
        <v>70</v>
      </c>
      <c r="BI205" s="46">
        <v>733</v>
      </c>
      <c r="BJ205" s="27">
        <v>474007</v>
      </c>
      <c r="BK205">
        <v>443057</v>
      </c>
      <c r="BO205" s="47">
        <v>7066.6910000000007</v>
      </c>
      <c r="BP205" s="31">
        <v>6577.8310000000001</v>
      </c>
      <c r="BT205" s="48">
        <v>35108</v>
      </c>
      <c r="BU205">
        <v>33439</v>
      </c>
      <c r="BV205" s="49">
        <v>8734</v>
      </c>
      <c r="BW205" s="50">
        <v>4431</v>
      </c>
      <c r="CA205" s="38">
        <v>20236</v>
      </c>
      <c r="CB205" s="51">
        <v>13712</v>
      </c>
    </row>
    <row r="206" spans="1:80" ht="12">
      <c r="A206" s="27">
        <v>1</v>
      </c>
      <c r="B206" s="27" t="s">
        <v>787</v>
      </c>
      <c r="C206" s="27" t="s">
        <v>786</v>
      </c>
      <c r="D206" s="27" t="s">
        <v>170</v>
      </c>
      <c r="E206" t="s">
        <v>4</v>
      </c>
      <c r="F206">
        <v>3</v>
      </c>
      <c r="G206" t="s">
        <v>5</v>
      </c>
      <c r="H206" s="28">
        <v>90301</v>
      </c>
      <c r="I206" s="28">
        <v>79708</v>
      </c>
      <c r="J206" s="29">
        <v>319</v>
      </c>
      <c r="K206" s="1">
        <v>168</v>
      </c>
      <c r="M206" s="30">
        <v>22319</v>
      </c>
      <c r="N206" s="30">
        <v>11008</v>
      </c>
      <c r="P206" s="31">
        <f t="shared" si="15"/>
        <v>67982</v>
      </c>
      <c r="Q206" s="31">
        <f t="shared" si="15"/>
        <v>68700</v>
      </c>
      <c r="S206" s="31">
        <v>566</v>
      </c>
      <c r="T206" s="28">
        <v>504</v>
      </c>
      <c r="X206" s="30">
        <v>223</v>
      </c>
      <c r="Y206" s="32">
        <v>182</v>
      </c>
      <c r="AA206" s="33">
        <v>64946</v>
      </c>
      <c r="AB206" s="34">
        <v>68526</v>
      </c>
      <c r="AE206" s="35">
        <v>6894</v>
      </c>
      <c r="AF206" s="1">
        <v>4984</v>
      </c>
      <c r="AH206" s="36">
        <v>5955</v>
      </c>
      <c r="AI206" s="37">
        <v>6661</v>
      </c>
      <c r="AK206" s="38">
        <v>11254</v>
      </c>
      <c r="AL206" s="39">
        <v>13286</v>
      </c>
      <c r="AN206" s="40">
        <v>4824</v>
      </c>
      <c r="AO206" s="41">
        <v>4347</v>
      </c>
      <c r="AQ206" s="35">
        <v>2196</v>
      </c>
      <c r="AR206" s="42">
        <v>2264</v>
      </c>
      <c r="AT206" s="43">
        <v>18600</v>
      </c>
      <c r="AU206" s="43">
        <v>28200</v>
      </c>
      <c r="AV206" s="43">
        <v>13900</v>
      </c>
      <c r="AW206" s="43">
        <v>28900</v>
      </c>
      <c r="AX206" s="35">
        <v>6894</v>
      </c>
      <c r="AY206" s="35">
        <f t="shared" si="16"/>
        <v>38915</v>
      </c>
      <c r="AZ206" s="35">
        <v>6260</v>
      </c>
      <c r="BA206" s="35">
        <f t="shared" si="17"/>
        <v>52069</v>
      </c>
      <c r="BB206" s="44">
        <f t="shared" si="18"/>
        <v>128228400</v>
      </c>
      <c r="BC206" s="44">
        <f t="shared" si="18"/>
        <v>1097403000</v>
      </c>
      <c r="BD206" s="44">
        <f t="shared" si="18"/>
        <v>87014000</v>
      </c>
      <c r="BE206" s="44">
        <f t="shared" si="19"/>
        <v>1312645400</v>
      </c>
      <c r="BF206" s="35">
        <v>8438</v>
      </c>
      <c r="BG206" s="35">
        <v>30477</v>
      </c>
      <c r="BH206" s="45">
        <v>0</v>
      </c>
      <c r="BI206" s="46">
        <v>633</v>
      </c>
      <c r="BJ206" s="27">
        <v>328600</v>
      </c>
      <c r="BK206">
        <v>302999</v>
      </c>
      <c r="BO206" s="47">
        <v>9469.982</v>
      </c>
      <c r="BP206" s="31">
        <v>7328.9349999999995</v>
      </c>
      <c r="BT206" s="48">
        <v>36681</v>
      </c>
      <c r="BU206">
        <v>32350</v>
      </c>
      <c r="BV206" s="49">
        <v>17338</v>
      </c>
      <c r="BW206" s="50">
        <v>6521</v>
      </c>
      <c r="CA206" s="38">
        <v>21109</v>
      </c>
      <c r="CB206" s="51">
        <v>12807</v>
      </c>
    </row>
    <row r="207" spans="1:80" ht="12">
      <c r="A207" s="27">
        <v>1</v>
      </c>
      <c r="B207" s="27" t="s">
        <v>789</v>
      </c>
      <c r="C207" s="27" t="s">
        <v>788</v>
      </c>
      <c r="D207" s="27" t="s">
        <v>171</v>
      </c>
      <c r="E207" t="s">
        <v>14</v>
      </c>
      <c r="F207">
        <v>4</v>
      </c>
      <c r="G207" t="s">
        <v>15</v>
      </c>
      <c r="H207" s="28">
        <v>110535</v>
      </c>
      <c r="I207" s="28">
        <v>97545</v>
      </c>
      <c r="J207" s="29">
        <v>179</v>
      </c>
      <c r="K207" s="1">
        <v>208</v>
      </c>
      <c r="M207" s="30">
        <v>19005</v>
      </c>
      <c r="N207" s="30">
        <v>8851</v>
      </c>
      <c r="P207" s="31">
        <f t="shared" si="15"/>
        <v>91530</v>
      </c>
      <c r="Q207" s="31">
        <f t="shared" si="15"/>
        <v>88694</v>
      </c>
      <c r="S207" s="31">
        <v>869</v>
      </c>
      <c r="T207" s="28">
        <v>604</v>
      </c>
      <c r="X207" s="30">
        <v>333</v>
      </c>
      <c r="Y207" s="32">
        <v>243</v>
      </c>
      <c r="AA207" s="33">
        <v>92936</v>
      </c>
      <c r="AB207" s="34">
        <v>91364</v>
      </c>
      <c r="AE207" s="35">
        <v>7596</v>
      </c>
      <c r="AF207" s="1">
        <v>5882</v>
      </c>
      <c r="AH207" s="36">
        <v>6977</v>
      </c>
      <c r="AI207" s="37">
        <v>7652</v>
      </c>
      <c r="AK207" s="38">
        <v>11748</v>
      </c>
      <c r="AL207" s="39">
        <v>15031</v>
      </c>
      <c r="AN207" s="40">
        <v>5543</v>
      </c>
      <c r="AO207" s="41">
        <v>5152</v>
      </c>
      <c r="AQ207" s="35">
        <v>2233</v>
      </c>
      <c r="AR207" s="42">
        <v>2242</v>
      </c>
      <c r="AT207" s="43">
        <v>19600</v>
      </c>
      <c r="AU207" s="43">
        <v>30000</v>
      </c>
      <c r="AV207" s="43">
        <v>15800</v>
      </c>
      <c r="AW207" s="43">
        <v>31300</v>
      </c>
      <c r="AX207" s="35">
        <v>7596</v>
      </c>
      <c r="AY207" s="35">
        <f t="shared" si="16"/>
        <v>41254</v>
      </c>
      <c r="AZ207" s="35">
        <v>8920</v>
      </c>
      <c r="BA207" s="35">
        <f t="shared" si="17"/>
        <v>57770</v>
      </c>
      <c r="BB207" s="44">
        <f t="shared" si="18"/>
        <v>148881600</v>
      </c>
      <c r="BC207" s="44">
        <f t="shared" si="18"/>
        <v>1237620000</v>
      </c>
      <c r="BD207" s="44">
        <f t="shared" si="18"/>
        <v>140936000</v>
      </c>
      <c r="BE207" s="44">
        <f t="shared" si="19"/>
        <v>1527437600</v>
      </c>
      <c r="BF207" s="35">
        <v>9939</v>
      </c>
      <c r="BG207" s="35">
        <v>31315</v>
      </c>
      <c r="BH207" s="45">
        <v>40</v>
      </c>
      <c r="BI207" s="46">
        <v>881</v>
      </c>
      <c r="BJ207" s="27">
        <v>398992</v>
      </c>
      <c r="BK207">
        <v>359649</v>
      </c>
      <c r="BO207" s="47">
        <v>11738.935000000001</v>
      </c>
      <c r="BP207" s="31">
        <v>9981.48</v>
      </c>
      <c r="BT207" s="48">
        <v>43613</v>
      </c>
      <c r="BU207">
        <v>39844</v>
      </c>
      <c r="BV207" s="49">
        <v>17014</v>
      </c>
      <c r="BW207" s="50">
        <v>6795</v>
      </c>
      <c r="CA207" s="38">
        <v>23518</v>
      </c>
      <c r="CB207" s="51">
        <v>14039</v>
      </c>
    </row>
    <row r="208" spans="1:80" ht="12">
      <c r="A208" s="27">
        <v>1</v>
      </c>
      <c r="B208" s="27" t="s">
        <v>791</v>
      </c>
      <c r="C208" s="27" t="s">
        <v>790</v>
      </c>
      <c r="D208" s="27" t="s">
        <v>172</v>
      </c>
      <c r="E208" t="s">
        <v>14</v>
      </c>
      <c r="F208">
        <v>4</v>
      </c>
      <c r="G208" t="s">
        <v>15</v>
      </c>
      <c r="H208" s="28">
        <v>117956</v>
      </c>
      <c r="I208" s="28">
        <v>102673</v>
      </c>
      <c r="J208" s="29">
        <v>376</v>
      </c>
      <c r="K208" s="1">
        <v>277</v>
      </c>
      <c r="M208" s="30">
        <v>10966</v>
      </c>
      <c r="N208" s="30">
        <v>5640</v>
      </c>
      <c r="P208" s="31">
        <f t="shared" si="15"/>
        <v>106990</v>
      </c>
      <c r="Q208" s="31">
        <f t="shared" si="15"/>
        <v>97033</v>
      </c>
      <c r="S208" s="31">
        <v>941</v>
      </c>
      <c r="T208" s="28">
        <v>610</v>
      </c>
      <c r="X208" s="30">
        <v>228</v>
      </c>
      <c r="Y208" s="32">
        <v>168</v>
      </c>
      <c r="AA208" s="33">
        <v>110520</v>
      </c>
      <c r="AB208" s="34">
        <v>100154</v>
      </c>
      <c r="AE208" s="35">
        <v>10002</v>
      </c>
      <c r="AF208" s="1">
        <v>7639</v>
      </c>
      <c r="AH208" s="36">
        <v>8811</v>
      </c>
      <c r="AI208" s="37">
        <v>9636</v>
      </c>
      <c r="AK208" s="38">
        <v>13191</v>
      </c>
      <c r="AL208" s="39">
        <v>19439</v>
      </c>
      <c r="AN208" s="40">
        <v>6253</v>
      </c>
      <c r="AO208" s="41">
        <v>6121</v>
      </c>
      <c r="AQ208" s="35">
        <v>1935</v>
      </c>
      <c r="AR208" s="42">
        <v>2108</v>
      </c>
      <c r="AT208" s="43">
        <v>17100</v>
      </c>
      <c r="AU208" s="43">
        <v>25900</v>
      </c>
      <c r="AV208" s="43">
        <v>15000</v>
      </c>
      <c r="AW208" s="43">
        <v>27600</v>
      </c>
      <c r="AX208" s="35">
        <v>10002</v>
      </c>
      <c r="AY208" s="35">
        <f t="shared" si="16"/>
        <v>45557</v>
      </c>
      <c r="AZ208" s="35">
        <v>12141</v>
      </c>
      <c r="BA208" s="35">
        <f t="shared" si="17"/>
        <v>67700</v>
      </c>
      <c r="BB208" s="44">
        <f t="shared" si="18"/>
        <v>171034200</v>
      </c>
      <c r="BC208" s="44">
        <f t="shared" si="18"/>
        <v>1179926300</v>
      </c>
      <c r="BD208" s="44">
        <f t="shared" si="18"/>
        <v>182115000</v>
      </c>
      <c r="BE208" s="44">
        <f t="shared" si="19"/>
        <v>1533075500</v>
      </c>
      <c r="BF208" s="35">
        <v>12334</v>
      </c>
      <c r="BG208" s="35">
        <v>33223</v>
      </c>
      <c r="BH208" s="45">
        <v>40</v>
      </c>
      <c r="BI208" s="46">
        <v>888</v>
      </c>
      <c r="BJ208" s="27">
        <v>229891</v>
      </c>
      <c r="BK208">
        <v>210387</v>
      </c>
      <c r="BO208" s="47">
        <v>10590.743</v>
      </c>
      <c r="BP208" s="31">
        <v>8784.6029999999992</v>
      </c>
      <c r="BT208" s="48">
        <v>47787</v>
      </c>
      <c r="BU208">
        <v>41450</v>
      </c>
      <c r="BV208" s="49">
        <v>17256</v>
      </c>
      <c r="BW208" s="50">
        <v>6874</v>
      </c>
      <c r="CA208" s="38">
        <v>19339</v>
      </c>
      <c r="CB208" s="51">
        <v>11306</v>
      </c>
    </row>
    <row r="209" spans="1:80" ht="12">
      <c r="A209" s="27">
        <v>1</v>
      </c>
      <c r="B209" s="27" t="s">
        <v>793</v>
      </c>
      <c r="C209" s="27" t="s">
        <v>792</v>
      </c>
      <c r="D209" s="27" t="s">
        <v>173</v>
      </c>
      <c r="E209" t="s">
        <v>14</v>
      </c>
      <c r="F209">
        <v>4</v>
      </c>
      <c r="G209" t="s">
        <v>15</v>
      </c>
      <c r="H209" s="28">
        <v>151145</v>
      </c>
      <c r="I209" s="28">
        <v>135277</v>
      </c>
      <c r="J209" s="29">
        <v>654</v>
      </c>
      <c r="K209" s="1">
        <v>440</v>
      </c>
      <c r="M209" s="30">
        <v>16574</v>
      </c>
      <c r="N209" s="30">
        <v>10234</v>
      </c>
      <c r="P209" s="31">
        <f t="shared" si="15"/>
        <v>134571</v>
      </c>
      <c r="Q209" s="31">
        <f t="shared" si="15"/>
        <v>125043</v>
      </c>
      <c r="S209" s="31">
        <v>1643</v>
      </c>
      <c r="T209" s="28">
        <v>1272</v>
      </c>
      <c r="X209" s="30">
        <v>553</v>
      </c>
      <c r="Y209" s="32">
        <v>323</v>
      </c>
      <c r="AA209" s="33">
        <v>140620</v>
      </c>
      <c r="AB209" s="34">
        <v>130700</v>
      </c>
      <c r="AE209" s="35">
        <v>10787</v>
      </c>
      <c r="AF209" s="1">
        <v>8409</v>
      </c>
      <c r="AH209" s="36">
        <v>9467</v>
      </c>
      <c r="AI209" s="37">
        <v>10506</v>
      </c>
      <c r="AK209" s="38">
        <v>16231</v>
      </c>
      <c r="AL209" s="39">
        <v>23918</v>
      </c>
      <c r="AN209" s="40">
        <v>7370</v>
      </c>
      <c r="AO209" s="41">
        <v>6871</v>
      </c>
      <c r="AQ209" s="35">
        <v>1725</v>
      </c>
      <c r="AR209" s="42">
        <v>1704</v>
      </c>
      <c r="AT209" s="43">
        <v>17000</v>
      </c>
      <c r="AU209" s="43">
        <v>24700</v>
      </c>
      <c r="AV209" s="43">
        <v>14500</v>
      </c>
      <c r="AW209" s="43">
        <v>26500</v>
      </c>
      <c r="AX209" s="35">
        <v>10787</v>
      </c>
      <c r="AY209" s="35">
        <f t="shared" si="16"/>
        <v>49206</v>
      </c>
      <c r="AZ209" s="35">
        <v>16830</v>
      </c>
      <c r="BA209" s="35">
        <f t="shared" si="17"/>
        <v>76823</v>
      </c>
      <c r="BB209" s="44">
        <f t="shared" si="18"/>
        <v>183379000</v>
      </c>
      <c r="BC209" s="44">
        <f t="shared" si="18"/>
        <v>1215388200</v>
      </c>
      <c r="BD209" s="44">
        <f t="shared" si="18"/>
        <v>244035000</v>
      </c>
      <c r="BE209" s="44">
        <f t="shared" si="19"/>
        <v>1642802200</v>
      </c>
      <c r="BF209" s="35">
        <v>14268</v>
      </c>
      <c r="BG209" s="35">
        <v>34938</v>
      </c>
      <c r="BH209" s="45">
        <v>40</v>
      </c>
      <c r="BI209" s="46">
        <v>1481</v>
      </c>
      <c r="BJ209" s="27">
        <v>161999</v>
      </c>
      <c r="BK209">
        <v>146340</v>
      </c>
      <c r="BO209" s="47">
        <v>14198.146000000001</v>
      </c>
      <c r="BP209" s="31">
        <v>12684.678000000002</v>
      </c>
      <c r="BT209" s="48">
        <v>60771</v>
      </c>
      <c r="BU209">
        <v>55584</v>
      </c>
      <c r="BV209" s="49">
        <v>30309</v>
      </c>
      <c r="BW209" s="50">
        <v>17699</v>
      </c>
      <c r="CA209" s="38">
        <v>28778</v>
      </c>
      <c r="CB209" s="51">
        <v>18023</v>
      </c>
    </row>
    <row r="210" spans="1:80" ht="12">
      <c r="A210" s="27">
        <v>1</v>
      </c>
      <c r="B210" s="27" t="s">
        <v>795</v>
      </c>
      <c r="C210" s="27" t="s">
        <v>794</v>
      </c>
      <c r="D210" s="27" t="s">
        <v>174</v>
      </c>
      <c r="E210" t="s">
        <v>4</v>
      </c>
      <c r="F210">
        <v>3</v>
      </c>
      <c r="G210" t="s">
        <v>5</v>
      </c>
      <c r="H210" s="28">
        <v>97365</v>
      </c>
      <c r="I210" s="28">
        <v>85906</v>
      </c>
      <c r="J210" s="29">
        <v>142</v>
      </c>
      <c r="K210" s="1">
        <v>79</v>
      </c>
      <c r="M210" s="30">
        <v>10998</v>
      </c>
      <c r="N210" s="30">
        <v>4968</v>
      </c>
      <c r="P210" s="31">
        <f t="shared" si="15"/>
        <v>86367</v>
      </c>
      <c r="Q210" s="31">
        <f t="shared" si="15"/>
        <v>80938</v>
      </c>
      <c r="S210" s="31">
        <v>637</v>
      </c>
      <c r="T210" s="28">
        <v>483</v>
      </c>
      <c r="X210" s="30">
        <v>116</v>
      </c>
      <c r="Y210" s="32">
        <v>58</v>
      </c>
      <c r="AA210" s="33">
        <v>85070</v>
      </c>
      <c r="AB210" s="34">
        <v>81183</v>
      </c>
      <c r="AE210" s="35">
        <v>6915</v>
      </c>
      <c r="AF210" s="1">
        <v>4834</v>
      </c>
      <c r="AH210" s="36">
        <v>6623</v>
      </c>
      <c r="AI210" s="37">
        <v>6847</v>
      </c>
      <c r="AK210" s="38">
        <v>11684</v>
      </c>
      <c r="AL210" s="39">
        <v>17123</v>
      </c>
      <c r="AN210" s="40">
        <v>4952</v>
      </c>
      <c r="AO210" s="41">
        <v>4851</v>
      </c>
      <c r="AQ210" s="35">
        <v>2922</v>
      </c>
      <c r="AR210" s="42">
        <v>2860</v>
      </c>
      <c r="AT210" s="43">
        <v>18100</v>
      </c>
      <c r="AU210" s="43">
        <v>26600</v>
      </c>
      <c r="AV210" s="43">
        <v>12600</v>
      </c>
      <c r="AW210" s="43">
        <v>27600</v>
      </c>
      <c r="AX210" s="35">
        <v>6915</v>
      </c>
      <c r="AY210" s="35">
        <f t="shared" si="16"/>
        <v>41205</v>
      </c>
      <c r="AZ210" s="35">
        <v>8359</v>
      </c>
      <c r="BA210" s="35">
        <f t="shared" si="17"/>
        <v>56479</v>
      </c>
      <c r="BB210" s="44">
        <f t="shared" si="18"/>
        <v>125161500</v>
      </c>
      <c r="BC210" s="44">
        <f t="shared" si="18"/>
        <v>1096053000</v>
      </c>
      <c r="BD210" s="44">
        <f t="shared" si="18"/>
        <v>105323400</v>
      </c>
      <c r="BE210" s="44">
        <f t="shared" si="19"/>
        <v>1326537900</v>
      </c>
      <c r="BF210" s="35">
        <v>9765</v>
      </c>
      <c r="BG210" s="35">
        <v>31440</v>
      </c>
      <c r="BH210" s="45">
        <v>0</v>
      </c>
      <c r="BI210" s="46">
        <v>858</v>
      </c>
      <c r="BJ210" s="27">
        <v>382343</v>
      </c>
      <c r="BK210">
        <v>352006</v>
      </c>
      <c r="BO210" s="47">
        <v>9671.469000000001</v>
      </c>
      <c r="BP210" s="31">
        <v>7945.0209999999988</v>
      </c>
      <c r="BT210" s="48">
        <v>40081</v>
      </c>
      <c r="BU210">
        <v>35240</v>
      </c>
      <c r="BV210" s="49">
        <v>14340</v>
      </c>
      <c r="BW210" s="50">
        <v>5559</v>
      </c>
      <c r="CA210" s="38">
        <v>15344</v>
      </c>
      <c r="CB210" s="51">
        <v>7817</v>
      </c>
    </row>
    <row r="211" spans="1:80" ht="12">
      <c r="A211" s="27">
        <v>1</v>
      </c>
      <c r="B211" s="27" t="s">
        <v>797</v>
      </c>
      <c r="C211" s="27" t="s">
        <v>796</v>
      </c>
      <c r="D211" s="27" t="s">
        <v>175</v>
      </c>
      <c r="E211" t="s">
        <v>14</v>
      </c>
      <c r="F211">
        <v>4</v>
      </c>
      <c r="G211" t="s">
        <v>15</v>
      </c>
      <c r="H211" s="28">
        <v>111674</v>
      </c>
      <c r="I211" s="28">
        <v>104571</v>
      </c>
      <c r="J211" s="29">
        <v>302</v>
      </c>
      <c r="K211" s="1">
        <v>229</v>
      </c>
      <c r="M211" s="30">
        <v>8173</v>
      </c>
      <c r="N211" s="30">
        <v>5240</v>
      </c>
      <c r="P211" s="31">
        <f t="shared" si="15"/>
        <v>103501</v>
      </c>
      <c r="Q211" s="31">
        <f t="shared" si="15"/>
        <v>99331</v>
      </c>
      <c r="S211" s="31">
        <v>1171</v>
      </c>
      <c r="T211" s="28">
        <v>853</v>
      </c>
      <c r="X211" s="30">
        <v>407</v>
      </c>
      <c r="Y211" s="32">
        <v>283</v>
      </c>
      <c r="AA211" s="33">
        <v>107966</v>
      </c>
      <c r="AB211" s="34">
        <v>103023</v>
      </c>
      <c r="AE211" s="35">
        <v>7931</v>
      </c>
      <c r="AF211" s="1">
        <v>5939</v>
      </c>
      <c r="AH211" s="36">
        <v>7006</v>
      </c>
      <c r="AI211" s="37">
        <v>8579</v>
      </c>
      <c r="AK211" s="38">
        <v>14140</v>
      </c>
      <c r="AL211" s="39">
        <v>21962</v>
      </c>
      <c r="AN211" s="40">
        <v>5735</v>
      </c>
      <c r="AO211" s="41">
        <v>6173</v>
      </c>
      <c r="AQ211" s="35">
        <v>1209</v>
      </c>
      <c r="AR211" s="42">
        <v>984</v>
      </c>
      <c r="AT211" s="43">
        <v>15600</v>
      </c>
      <c r="AU211" s="43">
        <v>23000</v>
      </c>
      <c r="AV211" s="43">
        <v>13000</v>
      </c>
      <c r="AW211" s="43">
        <v>23900</v>
      </c>
      <c r="AX211" s="35">
        <v>7931</v>
      </c>
      <c r="AY211" s="35">
        <f t="shared" si="16"/>
        <v>40988</v>
      </c>
      <c r="AZ211" s="35">
        <v>14215</v>
      </c>
      <c r="BA211" s="35">
        <f t="shared" si="17"/>
        <v>63134</v>
      </c>
      <c r="BB211" s="44">
        <f t="shared" si="18"/>
        <v>123723600</v>
      </c>
      <c r="BC211" s="44">
        <f t="shared" si="18"/>
        <v>942724000</v>
      </c>
      <c r="BD211" s="44">
        <f t="shared" si="18"/>
        <v>184795000</v>
      </c>
      <c r="BE211" s="44">
        <f t="shared" si="19"/>
        <v>1251242600</v>
      </c>
      <c r="BF211" s="35">
        <v>11864</v>
      </c>
      <c r="BG211" s="35">
        <v>29124</v>
      </c>
      <c r="BH211" s="45">
        <v>0</v>
      </c>
      <c r="BI211" s="46">
        <v>1231</v>
      </c>
      <c r="BJ211" s="27">
        <v>234550</v>
      </c>
      <c r="BK211">
        <v>212565</v>
      </c>
      <c r="BO211" s="47">
        <v>12337.038999999999</v>
      </c>
      <c r="BP211" s="31">
        <v>11349.921000000002</v>
      </c>
      <c r="BT211" s="48">
        <v>48310</v>
      </c>
      <c r="BU211">
        <v>44314</v>
      </c>
      <c r="BV211" s="49">
        <v>18616</v>
      </c>
      <c r="BW211" s="50">
        <v>9690</v>
      </c>
      <c r="CA211" s="38">
        <v>16197</v>
      </c>
      <c r="CB211" s="51">
        <v>9640</v>
      </c>
    </row>
    <row r="212" spans="1:80" ht="12">
      <c r="A212" s="27">
        <v>1</v>
      </c>
      <c r="B212" s="27" t="s">
        <v>799</v>
      </c>
      <c r="C212" s="27" t="s">
        <v>798</v>
      </c>
      <c r="D212" s="27" t="s">
        <v>176</v>
      </c>
      <c r="E212" t="s">
        <v>4</v>
      </c>
      <c r="F212">
        <v>3</v>
      </c>
      <c r="G212" t="s">
        <v>5</v>
      </c>
      <c r="H212" s="28">
        <v>101720</v>
      </c>
      <c r="I212" s="28">
        <v>95712</v>
      </c>
      <c r="J212" s="29">
        <v>140</v>
      </c>
      <c r="K212" s="1">
        <v>79</v>
      </c>
      <c r="M212" s="30">
        <v>14305</v>
      </c>
      <c r="N212" s="30">
        <v>7266</v>
      </c>
      <c r="P212" s="31">
        <f t="shared" si="15"/>
        <v>87415</v>
      </c>
      <c r="Q212" s="31">
        <f t="shared" si="15"/>
        <v>88446</v>
      </c>
      <c r="S212" s="31">
        <v>700</v>
      </c>
      <c r="T212" s="28">
        <v>505</v>
      </c>
      <c r="X212" s="30">
        <v>129</v>
      </c>
      <c r="Y212" s="32">
        <v>86</v>
      </c>
      <c r="AA212" s="33">
        <v>84226</v>
      </c>
      <c r="AB212" s="34">
        <v>85697</v>
      </c>
      <c r="AE212" s="35">
        <v>6952</v>
      </c>
      <c r="AF212" s="1">
        <v>5434</v>
      </c>
      <c r="AH212" s="36">
        <v>6687</v>
      </c>
      <c r="AI212" s="37">
        <v>7847</v>
      </c>
      <c r="AK212" s="38">
        <v>15128</v>
      </c>
      <c r="AL212" s="39">
        <v>21029</v>
      </c>
      <c r="AN212" s="40">
        <v>6331</v>
      </c>
      <c r="AO212" s="41">
        <v>5859</v>
      </c>
      <c r="AQ212" s="35">
        <v>2237</v>
      </c>
      <c r="AR212" s="42">
        <v>2452</v>
      </c>
      <c r="AT212" s="43">
        <v>16400</v>
      </c>
      <c r="AU212" s="43">
        <v>25300</v>
      </c>
      <c r="AV212" s="43">
        <v>13200</v>
      </c>
      <c r="AW212" s="43">
        <v>25800</v>
      </c>
      <c r="AX212" s="35">
        <v>6952</v>
      </c>
      <c r="AY212" s="35">
        <f t="shared" si="16"/>
        <v>39177</v>
      </c>
      <c r="AZ212" s="35">
        <v>9904</v>
      </c>
      <c r="BA212" s="35">
        <f t="shared" si="17"/>
        <v>56033</v>
      </c>
      <c r="BB212" s="44">
        <f t="shared" si="18"/>
        <v>114012800</v>
      </c>
      <c r="BC212" s="44">
        <f t="shared" si="18"/>
        <v>991178100</v>
      </c>
      <c r="BD212" s="44">
        <f t="shared" si="18"/>
        <v>130732800</v>
      </c>
      <c r="BE212" s="44">
        <f t="shared" si="19"/>
        <v>1235923700</v>
      </c>
      <c r="BF212" s="35">
        <v>10560</v>
      </c>
      <c r="BG212" s="35">
        <v>28617</v>
      </c>
      <c r="BH212" s="45">
        <v>0</v>
      </c>
      <c r="BI212" s="46">
        <v>832</v>
      </c>
      <c r="BJ212" s="27">
        <v>202038</v>
      </c>
      <c r="BK212">
        <v>166066</v>
      </c>
      <c r="BO212" s="47">
        <v>11009.058999999999</v>
      </c>
      <c r="BP212" s="31">
        <v>9698.7690000000002</v>
      </c>
      <c r="BT212" s="48">
        <v>40431</v>
      </c>
      <c r="BU212">
        <v>38266</v>
      </c>
      <c r="BV212" s="49">
        <v>16224</v>
      </c>
      <c r="BW212" s="50">
        <v>6265</v>
      </c>
      <c r="CA212" s="38">
        <v>13964</v>
      </c>
      <c r="CB212" s="51">
        <v>7775</v>
      </c>
    </row>
    <row r="213" spans="1:80" ht="12">
      <c r="A213" s="27">
        <v>1</v>
      </c>
      <c r="B213" s="27" t="s">
        <v>801</v>
      </c>
      <c r="C213" s="27" t="s">
        <v>800</v>
      </c>
      <c r="D213" s="27" t="s">
        <v>177</v>
      </c>
      <c r="E213" t="s">
        <v>14</v>
      </c>
      <c r="F213">
        <v>4</v>
      </c>
      <c r="G213" t="s">
        <v>15</v>
      </c>
      <c r="H213" s="28">
        <v>155143</v>
      </c>
      <c r="I213" s="28">
        <v>138945</v>
      </c>
      <c r="J213" s="29">
        <v>360</v>
      </c>
      <c r="K213" s="1">
        <v>288</v>
      </c>
      <c r="M213" s="30">
        <v>14407</v>
      </c>
      <c r="N213" s="30">
        <v>7244</v>
      </c>
      <c r="P213" s="31">
        <f t="shared" si="15"/>
        <v>140736</v>
      </c>
      <c r="Q213" s="31">
        <f t="shared" si="15"/>
        <v>131701</v>
      </c>
      <c r="S213" s="31">
        <v>1229</v>
      </c>
      <c r="T213" s="28">
        <v>882</v>
      </c>
      <c r="X213" s="30">
        <v>296</v>
      </c>
      <c r="Y213" s="32">
        <v>167</v>
      </c>
      <c r="AA213" s="33">
        <v>145996</v>
      </c>
      <c r="AB213" s="34">
        <v>135262</v>
      </c>
      <c r="AE213" s="35">
        <v>12757</v>
      </c>
      <c r="AF213" s="1">
        <v>9893</v>
      </c>
      <c r="AH213" s="36">
        <v>12316</v>
      </c>
      <c r="AI213" s="37">
        <v>13515</v>
      </c>
      <c r="AK213" s="38">
        <v>17592</v>
      </c>
      <c r="AL213" s="39">
        <v>25463</v>
      </c>
      <c r="AN213" s="40">
        <v>8250</v>
      </c>
      <c r="AO213" s="41">
        <v>7825</v>
      </c>
      <c r="AQ213" s="35">
        <v>3775</v>
      </c>
      <c r="AR213" s="42">
        <v>4185</v>
      </c>
      <c r="AT213" s="43">
        <v>18600</v>
      </c>
      <c r="AU213" s="43">
        <v>27100</v>
      </c>
      <c r="AV213" s="43">
        <v>14300</v>
      </c>
      <c r="AW213" s="43">
        <v>28800</v>
      </c>
      <c r="AX213" s="35">
        <v>12757</v>
      </c>
      <c r="AY213" s="35">
        <f t="shared" si="16"/>
        <v>63020</v>
      </c>
      <c r="AZ213" s="35">
        <v>16310</v>
      </c>
      <c r="BA213" s="35">
        <f t="shared" si="17"/>
        <v>92087</v>
      </c>
      <c r="BB213" s="44">
        <f t="shared" si="18"/>
        <v>237280200</v>
      </c>
      <c r="BC213" s="44">
        <f t="shared" si="18"/>
        <v>1707842000</v>
      </c>
      <c r="BD213" s="44">
        <f t="shared" si="18"/>
        <v>233233000</v>
      </c>
      <c r="BE213" s="44">
        <f t="shared" si="19"/>
        <v>2178355200</v>
      </c>
      <c r="BF213" s="35">
        <v>16283</v>
      </c>
      <c r="BG213" s="35">
        <v>46737</v>
      </c>
      <c r="BH213" s="45">
        <v>30</v>
      </c>
      <c r="BI213" s="46">
        <v>1307</v>
      </c>
      <c r="BJ213" s="27">
        <v>225079</v>
      </c>
      <c r="BK213">
        <v>186189</v>
      </c>
      <c r="BO213" s="47">
        <v>13497.813</v>
      </c>
      <c r="BP213" s="31">
        <v>11043.36</v>
      </c>
      <c r="BT213" s="48">
        <v>63447</v>
      </c>
      <c r="BU213">
        <v>56454</v>
      </c>
      <c r="BV213" s="49">
        <v>21666</v>
      </c>
      <c r="BW213" s="50">
        <v>9128</v>
      </c>
      <c r="CA213" s="38">
        <v>27481</v>
      </c>
      <c r="CB213" s="51">
        <v>16506</v>
      </c>
    </row>
    <row r="214" spans="1:80" ht="12">
      <c r="A214" s="27">
        <v>1</v>
      </c>
      <c r="B214" s="27" t="s">
        <v>806</v>
      </c>
      <c r="C214" s="27" t="s">
        <v>805</v>
      </c>
      <c r="D214" s="27" t="s">
        <v>178</v>
      </c>
      <c r="E214" t="s">
        <v>14</v>
      </c>
      <c r="F214">
        <v>4</v>
      </c>
      <c r="G214" t="s">
        <v>15</v>
      </c>
      <c r="H214" s="28">
        <v>114893</v>
      </c>
      <c r="I214" s="28">
        <v>109309</v>
      </c>
      <c r="J214" s="29">
        <v>280</v>
      </c>
      <c r="K214" s="1">
        <v>222</v>
      </c>
      <c r="M214" s="30">
        <v>9378</v>
      </c>
      <c r="N214" s="30">
        <v>6815</v>
      </c>
      <c r="P214" s="31">
        <f t="shared" si="15"/>
        <v>105515</v>
      </c>
      <c r="Q214" s="31">
        <f t="shared" si="15"/>
        <v>102494</v>
      </c>
      <c r="S214" s="31">
        <v>1029</v>
      </c>
      <c r="T214" s="28">
        <v>824</v>
      </c>
      <c r="X214" s="30">
        <v>491</v>
      </c>
      <c r="Y214" s="32">
        <v>369</v>
      </c>
      <c r="AA214" s="33">
        <v>110029</v>
      </c>
      <c r="AB214" s="34">
        <v>107072</v>
      </c>
      <c r="AE214" s="35">
        <v>11180</v>
      </c>
      <c r="AF214" s="1">
        <v>9280</v>
      </c>
      <c r="AH214" s="36">
        <v>9987</v>
      </c>
      <c r="AI214" s="37">
        <v>10528</v>
      </c>
      <c r="AK214" s="38">
        <v>10802</v>
      </c>
      <c r="AL214" s="39">
        <v>17735</v>
      </c>
      <c r="AN214" s="40">
        <v>4307</v>
      </c>
      <c r="AO214" s="41">
        <v>4620</v>
      </c>
      <c r="AQ214" s="35">
        <v>4899</v>
      </c>
      <c r="AR214" s="42">
        <v>4647</v>
      </c>
      <c r="AT214" s="43">
        <v>40800</v>
      </c>
      <c r="AU214" s="43">
        <v>42000</v>
      </c>
      <c r="AV214" s="43">
        <v>17300</v>
      </c>
      <c r="AW214" s="43">
        <v>44400</v>
      </c>
      <c r="AX214" s="35">
        <v>11180</v>
      </c>
      <c r="AY214" s="35">
        <f t="shared" si="16"/>
        <v>43353</v>
      </c>
      <c r="AZ214" s="35">
        <v>12531</v>
      </c>
      <c r="BA214" s="35">
        <f t="shared" si="17"/>
        <v>67064</v>
      </c>
      <c r="BB214" s="44">
        <f t="shared" si="18"/>
        <v>456144000</v>
      </c>
      <c r="BC214" s="44">
        <f t="shared" si="18"/>
        <v>1820826000</v>
      </c>
      <c r="BD214" s="44">
        <f t="shared" si="18"/>
        <v>216786300</v>
      </c>
      <c r="BE214" s="44">
        <f t="shared" si="19"/>
        <v>2493756300</v>
      </c>
      <c r="BF214" s="35">
        <v>11527</v>
      </c>
      <c r="BG214" s="35">
        <v>31826</v>
      </c>
      <c r="BH214" s="45">
        <v>70</v>
      </c>
      <c r="BI214" s="46">
        <v>997</v>
      </c>
      <c r="BJ214" s="27">
        <v>407654</v>
      </c>
      <c r="BK214">
        <v>358290</v>
      </c>
      <c r="BO214" s="47">
        <v>8790.1959999999999</v>
      </c>
      <c r="BP214" s="31">
        <v>8136.51</v>
      </c>
      <c r="BT214" s="48">
        <v>47020</v>
      </c>
      <c r="BU214">
        <v>44364</v>
      </c>
      <c r="BV214" s="49">
        <v>11964</v>
      </c>
      <c r="BW214" s="50">
        <v>6281</v>
      </c>
      <c r="CA214" s="38">
        <v>24562</v>
      </c>
      <c r="CB214" s="51">
        <v>15718</v>
      </c>
    </row>
    <row r="215" spans="1:80" ht="12">
      <c r="A215" s="27">
        <v>1</v>
      </c>
      <c r="B215" s="27" t="s">
        <v>808</v>
      </c>
      <c r="C215" s="27" t="s">
        <v>807</v>
      </c>
      <c r="D215" s="27" t="s">
        <v>179</v>
      </c>
      <c r="E215" t="s">
        <v>14</v>
      </c>
      <c r="F215">
        <v>4</v>
      </c>
      <c r="G215" t="s">
        <v>15</v>
      </c>
      <c r="H215" s="28">
        <v>107969</v>
      </c>
      <c r="I215" s="28">
        <v>96238</v>
      </c>
      <c r="J215" s="29">
        <v>328</v>
      </c>
      <c r="K215" s="1">
        <v>324</v>
      </c>
      <c r="M215" s="30">
        <v>9994</v>
      </c>
      <c r="N215" s="30">
        <v>6221</v>
      </c>
      <c r="P215" s="31">
        <f t="shared" si="15"/>
        <v>97975</v>
      </c>
      <c r="Q215" s="31">
        <f t="shared" si="15"/>
        <v>90017</v>
      </c>
      <c r="S215" s="31">
        <v>1268</v>
      </c>
      <c r="T215" s="28">
        <v>942</v>
      </c>
      <c r="X215" s="30">
        <v>160</v>
      </c>
      <c r="Y215" s="32">
        <v>110</v>
      </c>
      <c r="AA215" s="33">
        <v>102215</v>
      </c>
      <c r="AB215" s="34">
        <v>93633</v>
      </c>
      <c r="AE215" s="35">
        <v>7997</v>
      </c>
      <c r="AF215" s="1">
        <v>6151</v>
      </c>
      <c r="AH215" s="36">
        <v>6880</v>
      </c>
      <c r="AI215" s="37">
        <v>7395</v>
      </c>
      <c r="AK215" s="38">
        <v>13739</v>
      </c>
      <c r="AL215" s="39">
        <v>19835</v>
      </c>
      <c r="AN215" s="40">
        <v>5388</v>
      </c>
      <c r="AO215" s="41">
        <v>5031</v>
      </c>
      <c r="AQ215" s="35">
        <v>2357</v>
      </c>
      <c r="AR215" s="42">
        <v>1895</v>
      </c>
      <c r="AT215" s="43">
        <v>15600</v>
      </c>
      <c r="AU215" s="43">
        <v>22400</v>
      </c>
      <c r="AV215" s="43">
        <v>14400</v>
      </c>
      <c r="AW215" s="43">
        <v>24200</v>
      </c>
      <c r="AX215" s="35">
        <v>7997</v>
      </c>
      <c r="AY215" s="35">
        <f t="shared" si="16"/>
        <v>38537</v>
      </c>
      <c r="AZ215" s="35">
        <v>13794</v>
      </c>
      <c r="BA215" s="35">
        <f t="shared" si="17"/>
        <v>60328</v>
      </c>
      <c r="BB215" s="44">
        <f t="shared" si="18"/>
        <v>124753200</v>
      </c>
      <c r="BC215" s="44">
        <f t="shared" si="18"/>
        <v>863228800</v>
      </c>
      <c r="BD215" s="44">
        <f t="shared" si="18"/>
        <v>198633600</v>
      </c>
      <c r="BE215" s="44">
        <f t="shared" si="19"/>
        <v>1186615600</v>
      </c>
      <c r="BF215" s="35">
        <v>11151</v>
      </c>
      <c r="BG215" s="35">
        <v>27386</v>
      </c>
      <c r="BH215" s="45">
        <v>0</v>
      </c>
      <c r="BI215" s="46">
        <v>1159</v>
      </c>
      <c r="BJ215" s="27">
        <v>361635</v>
      </c>
      <c r="BK215">
        <v>303202</v>
      </c>
      <c r="BO215" s="47">
        <v>11974.071</v>
      </c>
      <c r="BP215" s="31">
        <v>9868.9570000000003</v>
      </c>
      <c r="BT215" s="48">
        <v>47379</v>
      </c>
      <c r="BU215">
        <v>41155</v>
      </c>
      <c r="BV215" s="49">
        <v>23268</v>
      </c>
      <c r="BW215" s="50">
        <v>11093</v>
      </c>
      <c r="CA215" s="38">
        <v>15414</v>
      </c>
      <c r="CB215" s="51">
        <v>8654</v>
      </c>
    </row>
    <row r="216" spans="1:80" ht="12">
      <c r="A216" s="27">
        <v>1</v>
      </c>
      <c r="B216" s="27" t="s">
        <v>810</v>
      </c>
      <c r="C216" s="27" t="s">
        <v>809</v>
      </c>
      <c r="D216" s="27" t="s">
        <v>180</v>
      </c>
      <c r="E216" t="s">
        <v>14</v>
      </c>
      <c r="F216">
        <v>4</v>
      </c>
      <c r="G216" t="s">
        <v>15</v>
      </c>
      <c r="H216" s="28">
        <v>135835</v>
      </c>
      <c r="I216" s="28">
        <v>122808</v>
      </c>
      <c r="J216" s="29">
        <v>133</v>
      </c>
      <c r="K216" s="1">
        <v>117</v>
      </c>
      <c r="M216" s="30">
        <v>7797</v>
      </c>
      <c r="N216" s="30">
        <v>4494</v>
      </c>
      <c r="P216" s="31">
        <f t="shared" si="15"/>
        <v>128038</v>
      </c>
      <c r="Q216" s="31">
        <f t="shared" si="15"/>
        <v>118314</v>
      </c>
      <c r="S216" s="31">
        <v>915</v>
      </c>
      <c r="T216" s="28">
        <v>664</v>
      </c>
      <c r="X216" s="30">
        <v>208</v>
      </c>
      <c r="Y216" s="32">
        <v>128</v>
      </c>
      <c r="AA216" s="33">
        <v>131155</v>
      </c>
      <c r="AB216" s="34">
        <v>120516</v>
      </c>
      <c r="AE216" s="35">
        <v>9698</v>
      </c>
      <c r="AF216" s="1">
        <v>7630</v>
      </c>
      <c r="AH216" s="36">
        <v>9581</v>
      </c>
      <c r="AI216" s="37">
        <v>10592</v>
      </c>
      <c r="AK216" s="38">
        <v>20157</v>
      </c>
      <c r="AL216" s="39">
        <v>29446</v>
      </c>
      <c r="AN216" s="40">
        <v>8070</v>
      </c>
      <c r="AO216" s="41">
        <v>8009</v>
      </c>
      <c r="AQ216" s="35">
        <v>2220</v>
      </c>
      <c r="AR216" s="42">
        <v>2233</v>
      </c>
      <c r="AT216" s="43">
        <v>17300</v>
      </c>
      <c r="AU216" s="43">
        <v>23600</v>
      </c>
      <c r="AV216" s="43">
        <v>13000</v>
      </c>
      <c r="AW216" s="43">
        <v>25200</v>
      </c>
      <c r="AX216" s="35">
        <v>9698</v>
      </c>
      <c r="AY216" s="35">
        <f t="shared" si="16"/>
        <v>51457</v>
      </c>
      <c r="AZ216" s="35">
        <v>14903</v>
      </c>
      <c r="BA216" s="35">
        <f t="shared" si="17"/>
        <v>76058</v>
      </c>
      <c r="BB216" s="44">
        <f t="shared" si="18"/>
        <v>167775400</v>
      </c>
      <c r="BC216" s="44">
        <f t="shared" si="18"/>
        <v>1214385200</v>
      </c>
      <c r="BD216" s="44">
        <f t="shared" si="18"/>
        <v>193739000</v>
      </c>
      <c r="BE216" s="44">
        <f t="shared" si="19"/>
        <v>1575899600</v>
      </c>
      <c r="BF216" s="35">
        <v>13844</v>
      </c>
      <c r="BG216" s="35">
        <v>37613</v>
      </c>
      <c r="BH216" s="45">
        <v>0</v>
      </c>
      <c r="BI216" s="46">
        <v>1160</v>
      </c>
      <c r="BJ216" s="27">
        <v>239301</v>
      </c>
      <c r="BK216">
        <v>216734</v>
      </c>
      <c r="BO216" s="47">
        <v>13850.689</v>
      </c>
      <c r="BP216" s="31">
        <v>11994.78</v>
      </c>
      <c r="BT216" s="48">
        <v>55585</v>
      </c>
      <c r="BU216">
        <v>49257</v>
      </c>
      <c r="BV216" s="49">
        <v>20508</v>
      </c>
      <c r="BW216" s="50">
        <v>9720</v>
      </c>
      <c r="CA216" s="38">
        <v>17586</v>
      </c>
      <c r="CB216" s="51">
        <v>9661</v>
      </c>
    </row>
    <row r="217" spans="1:80" ht="12">
      <c r="A217" s="27">
        <v>1</v>
      </c>
      <c r="B217" s="27" t="s">
        <v>812</v>
      </c>
      <c r="C217" s="27" t="s">
        <v>811</v>
      </c>
      <c r="D217" s="27" t="s">
        <v>181</v>
      </c>
      <c r="E217" t="s">
        <v>16</v>
      </c>
      <c r="F217">
        <v>5</v>
      </c>
      <c r="G217" t="s">
        <v>17</v>
      </c>
      <c r="H217" s="28">
        <v>134186</v>
      </c>
      <c r="I217" s="28">
        <v>126700</v>
      </c>
      <c r="J217" s="29">
        <v>232</v>
      </c>
      <c r="K217" s="1">
        <v>174</v>
      </c>
      <c r="M217" s="30">
        <v>11536</v>
      </c>
      <c r="N217" s="30">
        <v>6440</v>
      </c>
      <c r="P217" s="31">
        <f t="shared" si="15"/>
        <v>122650</v>
      </c>
      <c r="Q217" s="31">
        <f t="shared" si="15"/>
        <v>120260</v>
      </c>
      <c r="S217" s="31">
        <v>1667</v>
      </c>
      <c r="T217" s="28">
        <v>1341</v>
      </c>
      <c r="X217" s="30">
        <v>251</v>
      </c>
      <c r="Y217" s="32">
        <v>166</v>
      </c>
      <c r="AA217" s="33">
        <v>128194</v>
      </c>
      <c r="AB217" s="34">
        <v>123770</v>
      </c>
      <c r="AE217" s="35">
        <v>9556</v>
      </c>
      <c r="AF217" s="1">
        <v>7330</v>
      </c>
      <c r="AH217" s="36">
        <v>6844</v>
      </c>
      <c r="AI217" s="37">
        <v>8273</v>
      </c>
      <c r="AK217" s="38">
        <v>18639</v>
      </c>
      <c r="AL217" s="39">
        <v>27122</v>
      </c>
      <c r="AN217" s="40">
        <v>6588</v>
      </c>
      <c r="AO217" s="41">
        <v>6372</v>
      </c>
      <c r="AQ217" s="35">
        <v>1537</v>
      </c>
      <c r="AR217" s="42">
        <v>1026</v>
      </c>
      <c r="AT217" s="43">
        <v>13000</v>
      </c>
      <c r="AU217" s="43">
        <v>19900</v>
      </c>
      <c r="AV217" s="43">
        <v>12800</v>
      </c>
      <c r="AW217" s="43">
        <v>21500</v>
      </c>
      <c r="AX217" s="35">
        <v>9556</v>
      </c>
      <c r="AY217" s="35">
        <f t="shared" si="16"/>
        <v>43563</v>
      </c>
      <c r="AZ217" s="35">
        <v>17231</v>
      </c>
      <c r="BA217" s="35">
        <f t="shared" si="17"/>
        <v>70350</v>
      </c>
      <c r="BB217" s="44">
        <f t="shared" si="18"/>
        <v>124228000</v>
      </c>
      <c r="BC217" s="44">
        <f t="shared" si="18"/>
        <v>866903700</v>
      </c>
      <c r="BD217" s="44">
        <f t="shared" si="18"/>
        <v>220556800</v>
      </c>
      <c r="BE217" s="44">
        <f t="shared" si="19"/>
        <v>1211688500</v>
      </c>
      <c r="BF217" s="35">
        <v>13626</v>
      </c>
      <c r="BG217" s="35">
        <v>29937</v>
      </c>
      <c r="BH217" s="45">
        <v>40</v>
      </c>
      <c r="BI217" s="46">
        <v>1689</v>
      </c>
      <c r="BJ217" s="27">
        <v>165803</v>
      </c>
      <c r="BK217">
        <v>158602</v>
      </c>
      <c r="BO217" s="47">
        <v>17272.534000000003</v>
      </c>
      <c r="BP217" s="31">
        <v>15398.385999999999</v>
      </c>
      <c r="BT217" s="48">
        <v>59513</v>
      </c>
      <c r="BU217">
        <v>55228</v>
      </c>
      <c r="BV217" s="49">
        <v>31864</v>
      </c>
      <c r="BW217" s="50">
        <v>16063</v>
      </c>
      <c r="CA217" s="38">
        <v>17336</v>
      </c>
      <c r="CB217" s="51">
        <v>9949</v>
      </c>
    </row>
    <row r="218" spans="1:80" ht="12">
      <c r="A218" s="27">
        <v>1</v>
      </c>
      <c r="B218" s="27" t="s">
        <v>814</v>
      </c>
      <c r="C218" s="27" t="s">
        <v>813</v>
      </c>
      <c r="D218" s="27" t="s">
        <v>371</v>
      </c>
      <c r="E218" t="s">
        <v>14</v>
      </c>
      <c r="F218">
        <v>4</v>
      </c>
      <c r="G218" t="s">
        <v>15</v>
      </c>
      <c r="H218" s="28">
        <v>120805</v>
      </c>
      <c r="I218" s="28">
        <v>107566</v>
      </c>
      <c r="J218" s="29">
        <v>219</v>
      </c>
      <c r="K218" s="1">
        <v>161</v>
      </c>
      <c r="M218" s="30">
        <v>8280</v>
      </c>
      <c r="N218" s="30">
        <v>4962</v>
      </c>
      <c r="P218" s="31">
        <f t="shared" si="15"/>
        <v>112525</v>
      </c>
      <c r="Q218" s="31">
        <f t="shared" si="15"/>
        <v>102604</v>
      </c>
      <c r="S218" s="31">
        <v>856</v>
      </c>
      <c r="T218" s="28">
        <v>586</v>
      </c>
      <c r="X218" s="30">
        <v>317</v>
      </c>
      <c r="Y218" s="32">
        <v>244</v>
      </c>
      <c r="AA218" s="33">
        <v>115872</v>
      </c>
      <c r="AB218" s="34">
        <v>105714</v>
      </c>
      <c r="AE218" s="35">
        <v>9768</v>
      </c>
      <c r="AF218" s="1">
        <v>7423</v>
      </c>
      <c r="AH218" s="36">
        <v>9533</v>
      </c>
      <c r="AI218" s="37">
        <v>10033</v>
      </c>
      <c r="AK218" s="38">
        <v>11611</v>
      </c>
      <c r="AL218" s="39">
        <v>18991</v>
      </c>
      <c r="AN218" s="40">
        <v>5809</v>
      </c>
      <c r="AO218" s="41">
        <v>6217</v>
      </c>
      <c r="AQ218" s="35">
        <v>4286</v>
      </c>
      <c r="AR218" s="42">
        <v>4013</v>
      </c>
      <c r="AT218" s="43">
        <v>22200</v>
      </c>
      <c r="AU218" s="43">
        <v>32600</v>
      </c>
      <c r="AV218" s="43">
        <v>16900</v>
      </c>
      <c r="AW218" s="43">
        <v>34100</v>
      </c>
      <c r="AX218" s="35">
        <v>9768</v>
      </c>
      <c r="AY218" s="35">
        <f t="shared" si="16"/>
        <v>48353</v>
      </c>
      <c r="AZ218" s="35">
        <v>12531</v>
      </c>
      <c r="BA218" s="35">
        <f t="shared" si="17"/>
        <v>70652</v>
      </c>
      <c r="BB218" s="44">
        <f t="shared" si="18"/>
        <v>216849600</v>
      </c>
      <c r="BC218" s="44">
        <f t="shared" si="18"/>
        <v>1576307800</v>
      </c>
      <c r="BD218" s="44">
        <f t="shared" si="18"/>
        <v>211773900</v>
      </c>
      <c r="BE218" s="44">
        <f t="shared" si="19"/>
        <v>2004931300</v>
      </c>
      <c r="BF218" s="35">
        <v>12690</v>
      </c>
      <c r="BG218" s="35">
        <v>35663</v>
      </c>
      <c r="BH218" s="45">
        <v>40</v>
      </c>
      <c r="BI218" s="46">
        <v>933</v>
      </c>
      <c r="BJ218" s="27">
        <v>263666</v>
      </c>
      <c r="BK218">
        <v>231640</v>
      </c>
      <c r="BO218" s="47">
        <v>9949.3599999999988</v>
      </c>
      <c r="BP218" s="31">
        <v>8484.2510000000002</v>
      </c>
      <c r="BT218" s="48">
        <v>48140</v>
      </c>
      <c r="BU218">
        <v>42735</v>
      </c>
      <c r="BV218" s="49">
        <v>11567</v>
      </c>
      <c r="BW218" s="50">
        <v>5561</v>
      </c>
      <c r="CA218" s="38">
        <v>22348</v>
      </c>
      <c r="CB218" s="51">
        <v>12858</v>
      </c>
    </row>
    <row r="219" spans="1:80" ht="12">
      <c r="A219" s="27">
        <v>1</v>
      </c>
      <c r="B219" s="27" t="s">
        <v>816</v>
      </c>
      <c r="C219" s="27" t="s">
        <v>815</v>
      </c>
      <c r="D219" s="27" t="s">
        <v>182</v>
      </c>
      <c r="E219" t="s">
        <v>14</v>
      </c>
      <c r="F219">
        <v>4</v>
      </c>
      <c r="G219" t="s">
        <v>15</v>
      </c>
      <c r="H219" s="28">
        <v>115049</v>
      </c>
      <c r="I219" s="28">
        <v>104038</v>
      </c>
      <c r="J219" s="29">
        <v>444</v>
      </c>
      <c r="K219" s="1">
        <v>353</v>
      </c>
      <c r="M219" s="30">
        <v>11441</v>
      </c>
      <c r="N219" s="30">
        <v>7348</v>
      </c>
      <c r="P219" s="31">
        <f t="shared" si="15"/>
        <v>103608</v>
      </c>
      <c r="Q219" s="31">
        <f t="shared" si="15"/>
        <v>96690</v>
      </c>
      <c r="S219" s="31">
        <v>1102</v>
      </c>
      <c r="T219" s="28">
        <v>906</v>
      </c>
      <c r="X219" s="30">
        <v>411</v>
      </c>
      <c r="Y219" s="32">
        <v>299</v>
      </c>
      <c r="AA219" s="33">
        <v>109239</v>
      </c>
      <c r="AB219" s="34">
        <v>101460</v>
      </c>
      <c r="AE219" s="35">
        <v>11138</v>
      </c>
      <c r="AF219" s="1">
        <v>8743</v>
      </c>
      <c r="AH219" s="36">
        <v>9719</v>
      </c>
      <c r="AI219" s="37">
        <v>9860</v>
      </c>
      <c r="AK219" s="38">
        <v>10623</v>
      </c>
      <c r="AL219" s="39">
        <v>15669</v>
      </c>
      <c r="AN219" s="40">
        <v>4998</v>
      </c>
      <c r="AO219" s="41">
        <v>4981</v>
      </c>
      <c r="AQ219" s="35">
        <v>5345</v>
      </c>
      <c r="AR219" s="42">
        <v>4956</v>
      </c>
      <c r="AT219" s="43">
        <v>30900</v>
      </c>
      <c r="AU219" s="43">
        <v>34600</v>
      </c>
      <c r="AV219" s="43">
        <v>17300</v>
      </c>
      <c r="AW219" s="43">
        <v>38800</v>
      </c>
      <c r="AX219" s="35">
        <v>11138</v>
      </c>
      <c r="AY219" s="35">
        <f t="shared" si="16"/>
        <v>44386</v>
      </c>
      <c r="AZ219" s="35">
        <v>10378</v>
      </c>
      <c r="BA219" s="35">
        <f t="shared" si="17"/>
        <v>65902</v>
      </c>
      <c r="BB219" s="44">
        <f t="shared" si="18"/>
        <v>344164200</v>
      </c>
      <c r="BC219" s="44">
        <f t="shared" si="18"/>
        <v>1535755600</v>
      </c>
      <c r="BD219" s="44">
        <f t="shared" si="18"/>
        <v>179539400</v>
      </c>
      <c r="BE219" s="44">
        <f t="shared" si="19"/>
        <v>2059459200</v>
      </c>
      <c r="BF219" s="35">
        <v>11265</v>
      </c>
      <c r="BG219" s="35">
        <v>33121</v>
      </c>
      <c r="BH219" s="45">
        <v>60</v>
      </c>
      <c r="BI219" s="46">
        <v>899</v>
      </c>
      <c r="BJ219" s="27">
        <v>170554</v>
      </c>
      <c r="BK219">
        <v>158518</v>
      </c>
      <c r="BO219" s="47">
        <v>10311.494999999999</v>
      </c>
      <c r="BP219" s="31">
        <v>8834.018</v>
      </c>
      <c r="BT219" s="48">
        <v>47174</v>
      </c>
      <c r="BU219">
        <v>42695</v>
      </c>
      <c r="BV219" s="49">
        <v>17330</v>
      </c>
      <c r="BW219" s="50">
        <v>8823</v>
      </c>
      <c r="CA219" s="38">
        <v>26975</v>
      </c>
      <c r="CB219" s="51">
        <v>16523</v>
      </c>
    </row>
    <row r="220" spans="1:80" ht="12">
      <c r="A220" s="27">
        <v>1</v>
      </c>
      <c r="B220" s="27" t="s">
        <v>823</v>
      </c>
      <c r="C220" s="27" t="s">
        <v>822</v>
      </c>
      <c r="D220" s="27" t="s">
        <v>183</v>
      </c>
      <c r="E220" t="s">
        <v>20</v>
      </c>
      <c r="F220">
        <v>9</v>
      </c>
      <c r="G220" t="s">
        <v>21</v>
      </c>
      <c r="H220" s="28">
        <v>87059</v>
      </c>
      <c r="I220" s="28">
        <v>89556</v>
      </c>
      <c r="J220" s="29">
        <v>39</v>
      </c>
      <c r="K220" s="1">
        <v>28</v>
      </c>
      <c r="M220" s="30">
        <v>6741</v>
      </c>
      <c r="N220" s="30">
        <v>5160</v>
      </c>
      <c r="P220" s="31">
        <f t="shared" si="15"/>
        <v>80318</v>
      </c>
      <c r="Q220" s="31">
        <f t="shared" si="15"/>
        <v>84396</v>
      </c>
      <c r="S220" s="31">
        <v>657</v>
      </c>
      <c r="T220" s="28">
        <v>581</v>
      </c>
      <c r="X220" s="30">
        <v>52</v>
      </c>
      <c r="Y220" s="32">
        <v>48</v>
      </c>
      <c r="AA220" s="33">
        <v>76054</v>
      </c>
      <c r="AB220" s="34">
        <v>82171</v>
      </c>
      <c r="AE220" s="35">
        <v>4591</v>
      </c>
      <c r="AF220" s="1">
        <v>3869</v>
      </c>
      <c r="AH220" s="36">
        <v>3217</v>
      </c>
      <c r="AI220" s="37">
        <v>4241</v>
      </c>
      <c r="AK220" s="38">
        <v>14568</v>
      </c>
      <c r="AL220" s="39">
        <v>21931</v>
      </c>
      <c r="AN220" s="40">
        <v>4857</v>
      </c>
      <c r="AO220" s="41">
        <v>4964</v>
      </c>
      <c r="AQ220" s="35">
        <v>1035</v>
      </c>
      <c r="AR220" s="42">
        <v>966</v>
      </c>
      <c r="AT220" s="43">
        <v>12900</v>
      </c>
      <c r="AU220" s="43">
        <v>20100</v>
      </c>
      <c r="AV220" s="43">
        <v>10800</v>
      </c>
      <c r="AW220" s="43">
        <v>21000</v>
      </c>
      <c r="AX220" s="35">
        <v>4591</v>
      </c>
      <c r="AY220" s="35">
        <f t="shared" si="16"/>
        <v>32316</v>
      </c>
      <c r="AZ220" s="35">
        <v>9745</v>
      </c>
      <c r="BA220" s="35">
        <f t="shared" si="17"/>
        <v>46652</v>
      </c>
      <c r="BB220" s="44">
        <f t="shared" si="18"/>
        <v>59223900</v>
      </c>
      <c r="BC220" s="44">
        <f t="shared" si="18"/>
        <v>649551600</v>
      </c>
      <c r="BD220" s="44">
        <f t="shared" si="18"/>
        <v>105246000</v>
      </c>
      <c r="BE220" s="44">
        <f t="shared" si="19"/>
        <v>814021500</v>
      </c>
      <c r="BF220" s="35">
        <v>9129</v>
      </c>
      <c r="BG220" s="35">
        <v>23187</v>
      </c>
      <c r="BH220" s="45">
        <v>0</v>
      </c>
      <c r="BI220" s="46">
        <v>926</v>
      </c>
      <c r="BJ220" s="27">
        <v>135894</v>
      </c>
      <c r="BK220">
        <v>119866</v>
      </c>
      <c r="BO220" s="47">
        <v>11485.78</v>
      </c>
      <c r="BP220" s="31">
        <v>11320.82</v>
      </c>
      <c r="BT220" s="48">
        <v>37550</v>
      </c>
      <c r="BU220">
        <v>36796</v>
      </c>
      <c r="BV220" s="49">
        <v>15365</v>
      </c>
      <c r="BW220" s="50">
        <v>8756</v>
      </c>
      <c r="CA220" s="38">
        <v>11294</v>
      </c>
      <c r="CB220" s="51">
        <v>7367</v>
      </c>
    </row>
    <row r="221" spans="1:80" ht="12">
      <c r="A221" s="27">
        <v>1</v>
      </c>
      <c r="B221" s="27" t="s">
        <v>825</v>
      </c>
      <c r="C221" s="27" t="s">
        <v>824</v>
      </c>
      <c r="D221" s="27" t="s">
        <v>184</v>
      </c>
      <c r="E221" t="s">
        <v>12</v>
      </c>
      <c r="F221">
        <v>10</v>
      </c>
      <c r="G221" t="s">
        <v>13</v>
      </c>
      <c r="H221" s="28">
        <v>107155</v>
      </c>
      <c r="I221" s="28">
        <v>100468</v>
      </c>
      <c r="J221" s="29">
        <v>46</v>
      </c>
      <c r="K221" s="1">
        <v>35</v>
      </c>
      <c r="M221" s="30">
        <v>3929</v>
      </c>
      <c r="N221" s="30">
        <v>2904</v>
      </c>
      <c r="P221" s="31">
        <f t="shared" si="15"/>
        <v>103226</v>
      </c>
      <c r="Q221" s="31">
        <f t="shared" si="15"/>
        <v>97564</v>
      </c>
      <c r="S221" s="31">
        <v>754</v>
      </c>
      <c r="T221" s="28">
        <v>601</v>
      </c>
      <c r="X221" s="30">
        <v>117</v>
      </c>
      <c r="Y221" s="32">
        <v>80</v>
      </c>
      <c r="AA221" s="33">
        <v>103833</v>
      </c>
      <c r="AB221" s="34">
        <v>98338</v>
      </c>
      <c r="AE221" s="35">
        <v>7300</v>
      </c>
      <c r="AF221" s="1">
        <v>6194</v>
      </c>
      <c r="AH221" s="36">
        <v>6871</v>
      </c>
      <c r="AI221" s="37">
        <v>8100</v>
      </c>
      <c r="AK221" s="38">
        <v>11716</v>
      </c>
      <c r="AL221" s="39">
        <v>20827</v>
      </c>
      <c r="AN221" s="40">
        <v>5283</v>
      </c>
      <c r="AO221" s="41">
        <v>5772</v>
      </c>
      <c r="AQ221" s="35">
        <v>1382</v>
      </c>
      <c r="AR221" s="42">
        <v>1481</v>
      </c>
      <c r="AT221" s="43">
        <v>16400</v>
      </c>
      <c r="AU221" s="43">
        <v>22700</v>
      </c>
      <c r="AV221" s="43">
        <v>13200</v>
      </c>
      <c r="AW221" s="43">
        <v>24900</v>
      </c>
      <c r="AX221" s="35">
        <v>7300</v>
      </c>
      <c r="AY221" s="35">
        <f t="shared" si="16"/>
        <v>44709</v>
      </c>
      <c r="AZ221" s="35">
        <v>12899</v>
      </c>
      <c r="BA221" s="35">
        <f t="shared" si="17"/>
        <v>64908</v>
      </c>
      <c r="BB221" s="44">
        <f t="shared" si="18"/>
        <v>119720000</v>
      </c>
      <c r="BC221" s="44">
        <f t="shared" si="18"/>
        <v>1014894300</v>
      </c>
      <c r="BD221" s="44">
        <f t="shared" si="18"/>
        <v>170266800</v>
      </c>
      <c r="BE221" s="44">
        <f t="shared" si="19"/>
        <v>1304881100</v>
      </c>
      <c r="BF221" s="35">
        <v>11542</v>
      </c>
      <c r="BG221" s="35">
        <v>33167</v>
      </c>
      <c r="BH221" s="45">
        <v>0</v>
      </c>
      <c r="BI221" s="46">
        <v>967</v>
      </c>
      <c r="BJ221" s="27">
        <v>263581</v>
      </c>
      <c r="BK221">
        <v>243748</v>
      </c>
      <c r="BO221" s="47">
        <v>9614.9610000000011</v>
      </c>
      <c r="BP221" s="31">
        <v>9192.2959999999985</v>
      </c>
      <c r="BT221" s="48">
        <v>44919</v>
      </c>
      <c r="BU221">
        <v>41027</v>
      </c>
      <c r="BV221" s="49">
        <v>10068</v>
      </c>
      <c r="BW221" s="50">
        <v>4175</v>
      </c>
      <c r="CA221" s="38">
        <v>21136</v>
      </c>
      <c r="CB221" s="51">
        <v>13062</v>
      </c>
    </row>
    <row r="222" spans="1:80" ht="12">
      <c r="A222" s="27">
        <v>1</v>
      </c>
      <c r="B222" s="27" t="s">
        <v>827</v>
      </c>
      <c r="C222" s="27" t="s">
        <v>826</v>
      </c>
      <c r="D222" s="27" t="s">
        <v>185</v>
      </c>
      <c r="E222" t="s">
        <v>12</v>
      </c>
      <c r="F222">
        <v>10</v>
      </c>
      <c r="G222" t="s">
        <v>13</v>
      </c>
      <c r="H222" s="28">
        <v>75757</v>
      </c>
      <c r="I222" s="28">
        <v>73204</v>
      </c>
      <c r="J222" s="29">
        <v>33</v>
      </c>
      <c r="K222" s="1">
        <v>62</v>
      </c>
      <c r="M222" s="30">
        <v>3776</v>
      </c>
      <c r="N222" s="30">
        <v>3067</v>
      </c>
      <c r="P222" s="31">
        <f t="shared" si="15"/>
        <v>71981</v>
      </c>
      <c r="Q222" s="31">
        <f t="shared" si="15"/>
        <v>70137</v>
      </c>
      <c r="S222" s="31">
        <v>926</v>
      </c>
      <c r="T222" s="28">
        <v>762</v>
      </c>
      <c r="X222" s="30">
        <v>123</v>
      </c>
      <c r="Y222" s="32">
        <v>243</v>
      </c>
      <c r="AA222" s="33">
        <v>73844</v>
      </c>
      <c r="AB222" s="34">
        <v>72166</v>
      </c>
      <c r="AE222" s="35">
        <v>5689</v>
      </c>
      <c r="AF222" s="1">
        <v>5076</v>
      </c>
      <c r="AH222" s="36">
        <v>4264</v>
      </c>
      <c r="AI222" s="37">
        <v>4887</v>
      </c>
      <c r="AK222" s="38">
        <v>6834</v>
      </c>
      <c r="AL222" s="39">
        <v>11734</v>
      </c>
      <c r="AN222" s="40">
        <v>3189</v>
      </c>
      <c r="AO222" s="41">
        <v>3158</v>
      </c>
      <c r="AQ222" s="35">
        <v>1500</v>
      </c>
      <c r="AR222" s="42">
        <v>1643</v>
      </c>
      <c r="AT222" s="43">
        <v>20700</v>
      </c>
      <c r="AU222" s="43">
        <v>25400</v>
      </c>
      <c r="AV222" s="43">
        <v>14100</v>
      </c>
      <c r="AW222" s="43">
        <v>26500</v>
      </c>
      <c r="AX222" s="35">
        <v>5689</v>
      </c>
      <c r="AY222" s="35">
        <f t="shared" si="16"/>
        <v>27596</v>
      </c>
      <c r="AZ222" s="35">
        <v>11262</v>
      </c>
      <c r="BA222" s="35">
        <f t="shared" si="17"/>
        <v>44547</v>
      </c>
      <c r="BB222" s="44">
        <f t="shared" si="18"/>
        <v>117762300</v>
      </c>
      <c r="BC222" s="44">
        <f t="shared" si="18"/>
        <v>700938400</v>
      </c>
      <c r="BD222" s="44">
        <f t="shared" si="18"/>
        <v>158794200</v>
      </c>
      <c r="BE222" s="44">
        <f t="shared" si="19"/>
        <v>977494900</v>
      </c>
      <c r="BF222" s="35">
        <v>7374</v>
      </c>
      <c r="BG222" s="35">
        <v>20222</v>
      </c>
      <c r="BH222" s="45">
        <v>0</v>
      </c>
      <c r="BI222" s="46">
        <v>965</v>
      </c>
      <c r="BJ222" s="27">
        <v>293088</v>
      </c>
      <c r="BK222">
        <v>264236</v>
      </c>
      <c r="BO222" s="47">
        <v>6969.4539999999997</v>
      </c>
      <c r="BP222" s="31">
        <v>6222.5919999999996</v>
      </c>
      <c r="BT222" s="48">
        <v>34885</v>
      </c>
      <c r="BU222">
        <v>32369</v>
      </c>
      <c r="BV222" s="49">
        <v>11753</v>
      </c>
      <c r="BW222" s="50">
        <v>7029</v>
      </c>
      <c r="CA222" s="38">
        <v>15058</v>
      </c>
      <c r="CB222" s="51">
        <v>10274</v>
      </c>
    </row>
    <row r="223" spans="1:80" ht="12">
      <c r="A223" s="27">
        <v>1</v>
      </c>
      <c r="B223" s="27" t="s">
        <v>829</v>
      </c>
      <c r="C223" s="27" t="s">
        <v>828</v>
      </c>
      <c r="D223" s="27" t="s">
        <v>186</v>
      </c>
      <c r="E223" t="s">
        <v>20</v>
      </c>
      <c r="F223">
        <v>9</v>
      </c>
      <c r="G223" t="s">
        <v>21</v>
      </c>
      <c r="H223" s="28">
        <v>80734</v>
      </c>
      <c r="I223" s="28">
        <v>81470</v>
      </c>
      <c r="J223" s="29">
        <v>24</v>
      </c>
      <c r="K223" s="1">
        <v>35</v>
      </c>
      <c r="M223" s="30">
        <v>5795</v>
      </c>
      <c r="N223" s="30">
        <v>4243</v>
      </c>
      <c r="P223" s="31">
        <f t="shared" si="15"/>
        <v>74939</v>
      </c>
      <c r="Q223" s="31">
        <f t="shared" si="15"/>
        <v>77227</v>
      </c>
      <c r="S223" s="31">
        <v>510</v>
      </c>
      <c r="T223" s="28">
        <v>451</v>
      </c>
      <c r="X223" s="30">
        <v>59</v>
      </c>
      <c r="Y223" s="32">
        <v>41</v>
      </c>
      <c r="AA223" s="33">
        <v>70778</v>
      </c>
      <c r="AB223" s="34">
        <v>74740</v>
      </c>
      <c r="AE223" s="35">
        <v>4732</v>
      </c>
      <c r="AF223" s="1">
        <v>3793</v>
      </c>
      <c r="AH223" s="36">
        <v>3186</v>
      </c>
      <c r="AI223" s="37">
        <v>4240</v>
      </c>
      <c r="AK223" s="38">
        <v>12912</v>
      </c>
      <c r="AL223" s="39">
        <v>20007</v>
      </c>
      <c r="AN223" s="40">
        <v>3920</v>
      </c>
      <c r="AO223" s="41">
        <v>4185</v>
      </c>
      <c r="AQ223" s="35">
        <v>661</v>
      </c>
      <c r="AR223" s="42">
        <v>665</v>
      </c>
      <c r="AT223" s="43">
        <v>14300</v>
      </c>
      <c r="AU223" s="43">
        <v>19400</v>
      </c>
      <c r="AV223" s="43">
        <v>11600</v>
      </c>
      <c r="AW223" s="43">
        <v>20400</v>
      </c>
      <c r="AX223" s="35">
        <v>4732</v>
      </c>
      <c r="AY223" s="35">
        <f t="shared" si="16"/>
        <v>29931</v>
      </c>
      <c r="AZ223" s="35">
        <v>8803</v>
      </c>
      <c r="BA223" s="35">
        <f t="shared" si="17"/>
        <v>43466</v>
      </c>
      <c r="BB223" s="44">
        <f t="shared" si="18"/>
        <v>67667600</v>
      </c>
      <c r="BC223" s="44">
        <f t="shared" si="18"/>
        <v>580661400</v>
      </c>
      <c r="BD223" s="44">
        <f t="shared" si="18"/>
        <v>102114800</v>
      </c>
      <c r="BE223" s="44">
        <f t="shared" si="19"/>
        <v>750443800</v>
      </c>
      <c r="BF223" s="35">
        <v>7902</v>
      </c>
      <c r="BG223" s="35">
        <v>22029</v>
      </c>
      <c r="BH223" s="45">
        <v>0</v>
      </c>
      <c r="BI223" s="46">
        <v>791</v>
      </c>
      <c r="BJ223" s="27">
        <v>177147</v>
      </c>
      <c r="BK223">
        <v>157810</v>
      </c>
      <c r="BO223" s="47">
        <v>9793.1680000000015</v>
      </c>
      <c r="BP223" s="31">
        <v>9574.2790000000005</v>
      </c>
      <c r="BT223" s="48">
        <v>34341</v>
      </c>
      <c r="BU223">
        <v>32976</v>
      </c>
      <c r="BV223" s="49">
        <v>13828</v>
      </c>
      <c r="BW223" s="50">
        <v>7012</v>
      </c>
      <c r="CA223" s="38">
        <v>10632</v>
      </c>
      <c r="CB223" s="51">
        <v>6679</v>
      </c>
    </row>
    <row r="224" spans="1:80" ht="12">
      <c r="A224" s="27">
        <v>1</v>
      </c>
      <c r="B224" s="27" t="s">
        <v>831</v>
      </c>
      <c r="C224" s="27" t="s">
        <v>830</v>
      </c>
      <c r="D224" s="27" t="s">
        <v>187</v>
      </c>
      <c r="E224" t="s">
        <v>8</v>
      </c>
      <c r="F224">
        <v>8</v>
      </c>
      <c r="G224" t="s">
        <v>9</v>
      </c>
      <c r="H224" s="28">
        <v>138375</v>
      </c>
      <c r="I224" s="28">
        <v>133918</v>
      </c>
      <c r="J224" s="29">
        <v>163</v>
      </c>
      <c r="K224" s="1">
        <v>133</v>
      </c>
      <c r="M224" s="30">
        <v>10127</v>
      </c>
      <c r="N224" s="30">
        <v>5626</v>
      </c>
      <c r="P224" s="31">
        <f t="shared" si="15"/>
        <v>128248</v>
      </c>
      <c r="Q224" s="31">
        <f t="shared" si="15"/>
        <v>128292</v>
      </c>
      <c r="S224" s="31">
        <v>1189</v>
      </c>
      <c r="T224" s="28">
        <v>1137</v>
      </c>
      <c r="X224" s="30">
        <v>262</v>
      </c>
      <c r="Y224" s="32">
        <v>295</v>
      </c>
      <c r="AA224" s="33">
        <v>132342</v>
      </c>
      <c r="AB224" s="34">
        <v>131013</v>
      </c>
      <c r="AE224" s="35">
        <v>8834</v>
      </c>
      <c r="AF224" s="1">
        <v>7595</v>
      </c>
      <c r="AH224" s="36">
        <v>7790</v>
      </c>
      <c r="AI224" s="37">
        <v>8635</v>
      </c>
      <c r="AK224" s="38">
        <v>14857</v>
      </c>
      <c r="AL224" s="39">
        <v>24209</v>
      </c>
      <c r="AN224" s="40">
        <v>7558</v>
      </c>
      <c r="AO224" s="41">
        <v>7303</v>
      </c>
      <c r="AQ224" s="35">
        <v>1260</v>
      </c>
      <c r="AR224" s="42">
        <v>1411</v>
      </c>
      <c r="AT224" s="43">
        <v>15100</v>
      </c>
      <c r="AU224" s="43">
        <v>20300</v>
      </c>
      <c r="AV224" s="43">
        <v>12400</v>
      </c>
      <c r="AW224" s="43">
        <v>22300</v>
      </c>
      <c r="AX224" s="35">
        <v>8834</v>
      </c>
      <c r="AY224" s="35">
        <f t="shared" si="16"/>
        <v>49664</v>
      </c>
      <c r="AZ224" s="35">
        <v>15718</v>
      </c>
      <c r="BA224" s="35">
        <f t="shared" si="17"/>
        <v>74216</v>
      </c>
      <c r="BB224" s="44">
        <f t="shared" si="18"/>
        <v>133393400</v>
      </c>
      <c r="BC224" s="44">
        <f t="shared" si="18"/>
        <v>1008179200</v>
      </c>
      <c r="BD224" s="44">
        <f t="shared" si="18"/>
        <v>194903200</v>
      </c>
      <c r="BE224" s="44">
        <f t="shared" si="19"/>
        <v>1336475800</v>
      </c>
      <c r="BF224" s="35">
        <v>14852</v>
      </c>
      <c r="BG224" s="35">
        <v>34812</v>
      </c>
      <c r="BH224" s="45">
        <v>40</v>
      </c>
      <c r="BI224" s="46">
        <v>1433</v>
      </c>
      <c r="BJ224" s="27">
        <v>244031</v>
      </c>
      <c r="BK224">
        <v>221222</v>
      </c>
      <c r="BO224" s="47">
        <v>13786.323</v>
      </c>
      <c r="BP224" s="31">
        <v>14408.297000000002</v>
      </c>
      <c r="BT224" s="48">
        <v>57822</v>
      </c>
      <c r="BU224">
        <v>55839</v>
      </c>
      <c r="BV224" s="49">
        <v>24811</v>
      </c>
      <c r="BW224" s="50">
        <v>18239</v>
      </c>
      <c r="CA224" s="38">
        <v>26161</v>
      </c>
      <c r="CB224" s="51">
        <v>17698</v>
      </c>
    </row>
    <row r="225" spans="1:80" ht="12">
      <c r="A225" s="27">
        <v>1</v>
      </c>
      <c r="B225" s="27" t="s">
        <v>833</v>
      </c>
      <c r="C225" s="27" t="s">
        <v>832</v>
      </c>
      <c r="D225" s="27" t="s">
        <v>188</v>
      </c>
      <c r="E225" t="s">
        <v>12</v>
      </c>
      <c r="F225">
        <v>10</v>
      </c>
      <c r="G225" t="s">
        <v>13</v>
      </c>
      <c r="H225" s="28">
        <v>89452</v>
      </c>
      <c r="I225" s="28">
        <v>89248</v>
      </c>
      <c r="J225" s="29">
        <v>54</v>
      </c>
      <c r="K225" s="1">
        <v>32</v>
      </c>
      <c r="M225" s="30">
        <v>9716</v>
      </c>
      <c r="N225" s="30">
        <v>7203</v>
      </c>
      <c r="P225" s="31">
        <f t="shared" si="15"/>
        <v>79736</v>
      </c>
      <c r="Q225" s="31">
        <f t="shared" si="15"/>
        <v>82045</v>
      </c>
      <c r="S225" s="31">
        <v>610</v>
      </c>
      <c r="T225" s="28">
        <v>621</v>
      </c>
      <c r="X225" s="30">
        <v>80</v>
      </c>
      <c r="Y225" s="32">
        <v>52</v>
      </c>
      <c r="AA225" s="33">
        <v>71437</v>
      </c>
      <c r="AB225" s="34">
        <v>75799</v>
      </c>
      <c r="AE225" s="35">
        <v>5750</v>
      </c>
      <c r="AF225" s="1">
        <v>5095</v>
      </c>
      <c r="AH225" s="36">
        <v>3888</v>
      </c>
      <c r="AI225" s="37">
        <v>4893</v>
      </c>
      <c r="AK225" s="38">
        <v>15277</v>
      </c>
      <c r="AL225" s="39">
        <v>22048</v>
      </c>
      <c r="AN225" s="40">
        <v>4373</v>
      </c>
      <c r="AO225" s="41">
        <v>4490</v>
      </c>
      <c r="AQ225" s="35">
        <v>990</v>
      </c>
      <c r="AR225" s="42">
        <v>807</v>
      </c>
      <c r="AT225" s="43">
        <v>16200</v>
      </c>
      <c r="AU225" s="43">
        <v>21900</v>
      </c>
      <c r="AV225" s="43">
        <v>12800</v>
      </c>
      <c r="AW225" s="43">
        <v>23800</v>
      </c>
      <c r="AX225" s="35">
        <v>5750</v>
      </c>
      <c r="AY225" s="35">
        <f t="shared" si="16"/>
        <v>32215</v>
      </c>
      <c r="AZ225" s="35">
        <v>9753</v>
      </c>
      <c r="BA225" s="35">
        <f t="shared" si="17"/>
        <v>47718</v>
      </c>
      <c r="BB225" s="44">
        <f t="shared" si="18"/>
        <v>93150000</v>
      </c>
      <c r="BC225" s="44">
        <f t="shared" si="18"/>
        <v>705508500</v>
      </c>
      <c r="BD225" s="44">
        <f t="shared" si="18"/>
        <v>124838400</v>
      </c>
      <c r="BE225" s="44">
        <f t="shared" si="19"/>
        <v>923496900</v>
      </c>
      <c r="BF225" s="35">
        <v>9036</v>
      </c>
      <c r="BG225" s="35">
        <v>23179</v>
      </c>
      <c r="BH225" s="45">
        <v>0</v>
      </c>
      <c r="BI225" s="46">
        <v>812</v>
      </c>
      <c r="BJ225" s="27">
        <v>180645</v>
      </c>
      <c r="BK225">
        <v>164235</v>
      </c>
      <c r="BO225" s="47">
        <v>10316.314000000002</v>
      </c>
      <c r="BP225" s="31">
        <v>10410.835000000001</v>
      </c>
      <c r="BT225" s="48">
        <v>37348</v>
      </c>
      <c r="BU225">
        <v>35960</v>
      </c>
      <c r="BV225" s="49">
        <v>15034</v>
      </c>
      <c r="BW225" s="50">
        <v>8144</v>
      </c>
      <c r="CA225" s="38">
        <v>12308</v>
      </c>
      <c r="CB225" s="51">
        <v>7786</v>
      </c>
    </row>
    <row r="226" spans="1:80" ht="12">
      <c r="A226" s="27">
        <v>1</v>
      </c>
      <c r="B226" s="27" t="s">
        <v>835</v>
      </c>
      <c r="C226" s="27" t="s">
        <v>834</v>
      </c>
      <c r="D226" s="27" t="s">
        <v>189</v>
      </c>
      <c r="E226" t="s">
        <v>12</v>
      </c>
      <c r="F226">
        <v>10</v>
      </c>
      <c r="G226" t="s">
        <v>13</v>
      </c>
      <c r="H226" s="28">
        <v>140202</v>
      </c>
      <c r="I226" s="28">
        <v>129632</v>
      </c>
      <c r="J226" s="29">
        <v>84</v>
      </c>
      <c r="K226" s="1">
        <v>72</v>
      </c>
      <c r="M226" s="30">
        <v>18745</v>
      </c>
      <c r="N226" s="30">
        <v>11587</v>
      </c>
      <c r="P226" s="31">
        <f t="shared" si="15"/>
        <v>121457</v>
      </c>
      <c r="Q226" s="31">
        <f t="shared" si="15"/>
        <v>118045</v>
      </c>
      <c r="S226" s="31">
        <v>801</v>
      </c>
      <c r="T226" s="28">
        <v>726</v>
      </c>
      <c r="X226" s="30">
        <v>189</v>
      </c>
      <c r="Y226" s="32">
        <v>109</v>
      </c>
      <c r="AA226" s="33">
        <v>112415</v>
      </c>
      <c r="AB226" s="34">
        <v>110848</v>
      </c>
      <c r="AE226" s="35">
        <v>6933</v>
      </c>
      <c r="AF226" s="1">
        <v>5751</v>
      </c>
      <c r="AH226" s="36">
        <v>6172</v>
      </c>
      <c r="AI226" s="37">
        <v>7218</v>
      </c>
      <c r="AK226" s="38">
        <v>21255</v>
      </c>
      <c r="AL226" s="39">
        <v>27624</v>
      </c>
      <c r="AN226" s="40">
        <v>8867</v>
      </c>
      <c r="AO226" s="41">
        <v>7600</v>
      </c>
      <c r="AQ226" s="35">
        <v>1530</v>
      </c>
      <c r="AR226" s="42">
        <v>1635</v>
      </c>
      <c r="AT226" s="43">
        <v>13900</v>
      </c>
      <c r="AU226" s="43">
        <v>21200</v>
      </c>
      <c r="AV226" s="43">
        <v>12800</v>
      </c>
      <c r="AW226" s="43">
        <v>22300</v>
      </c>
      <c r="AX226" s="35">
        <v>6933</v>
      </c>
      <c r="AY226" s="35">
        <f t="shared" si="16"/>
        <v>52417</v>
      </c>
      <c r="AZ226" s="35">
        <v>12147</v>
      </c>
      <c r="BA226" s="35">
        <f t="shared" si="17"/>
        <v>71497</v>
      </c>
      <c r="BB226" s="44">
        <f t="shared" si="18"/>
        <v>96368700</v>
      </c>
      <c r="BC226" s="44">
        <f t="shared" si="18"/>
        <v>1111240400</v>
      </c>
      <c r="BD226" s="44">
        <f t="shared" si="18"/>
        <v>155481600</v>
      </c>
      <c r="BE226" s="44">
        <f t="shared" si="19"/>
        <v>1363090700</v>
      </c>
      <c r="BF226" s="35">
        <v>14188</v>
      </c>
      <c r="BG226" s="35">
        <v>38229</v>
      </c>
      <c r="BH226" s="45">
        <v>0</v>
      </c>
      <c r="BI226" s="46">
        <v>1126</v>
      </c>
      <c r="BJ226" s="27">
        <v>264638</v>
      </c>
      <c r="BK226">
        <v>245424</v>
      </c>
      <c r="BO226" s="47">
        <v>17195.746000000003</v>
      </c>
      <c r="BP226" s="31">
        <v>15833.16</v>
      </c>
      <c r="BT226" s="48">
        <v>57567</v>
      </c>
      <c r="BU226">
        <v>52970</v>
      </c>
      <c r="BV226" s="49">
        <v>22938</v>
      </c>
      <c r="BW226" s="50">
        <v>10866</v>
      </c>
      <c r="CA226" s="38">
        <v>24960</v>
      </c>
      <c r="CB226" s="51">
        <v>16342</v>
      </c>
    </row>
    <row r="227" spans="1:80" ht="12">
      <c r="A227" s="27">
        <v>1</v>
      </c>
      <c r="B227" s="27" t="s">
        <v>837</v>
      </c>
      <c r="C227" s="27" t="s">
        <v>836</v>
      </c>
      <c r="D227" s="27" t="s">
        <v>190</v>
      </c>
      <c r="E227" t="s">
        <v>12</v>
      </c>
      <c r="F227">
        <v>10</v>
      </c>
      <c r="G227" t="s">
        <v>13</v>
      </c>
      <c r="H227" s="28">
        <v>57132</v>
      </c>
      <c r="I227" s="28">
        <v>53962</v>
      </c>
      <c r="J227" s="29">
        <v>42</v>
      </c>
      <c r="K227" s="1">
        <v>33</v>
      </c>
      <c r="M227" s="30">
        <v>2054</v>
      </c>
      <c r="N227" s="30">
        <v>1632</v>
      </c>
      <c r="P227" s="31">
        <f t="shared" si="15"/>
        <v>55078</v>
      </c>
      <c r="Q227" s="31">
        <f t="shared" si="15"/>
        <v>52330</v>
      </c>
      <c r="S227" s="31">
        <v>514</v>
      </c>
      <c r="T227" s="28">
        <v>420</v>
      </c>
      <c r="X227" s="30">
        <v>79</v>
      </c>
      <c r="Y227" s="32">
        <v>62</v>
      </c>
      <c r="AA227" s="33">
        <v>55904</v>
      </c>
      <c r="AB227" s="34">
        <v>53100</v>
      </c>
      <c r="AE227" s="35">
        <v>5484</v>
      </c>
      <c r="AF227" s="1">
        <v>4974</v>
      </c>
      <c r="AH227" s="36">
        <v>4684</v>
      </c>
      <c r="AI227" s="37">
        <v>5528</v>
      </c>
      <c r="AK227" s="38">
        <v>4677</v>
      </c>
      <c r="AL227" s="39">
        <v>9021</v>
      </c>
      <c r="AN227" s="40">
        <v>2605</v>
      </c>
      <c r="AO227" s="41">
        <v>2509</v>
      </c>
      <c r="AQ227" s="35">
        <v>682</v>
      </c>
      <c r="AR227" s="42">
        <v>659</v>
      </c>
      <c r="AT227" s="43">
        <v>21400</v>
      </c>
      <c r="AU227" s="43">
        <v>25900</v>
      </c>
      <c r="AV227" s="43">
        <v>16500</v>
      </c>
      <c r="AW227" s="43">
        <v>30200</v>
      </c>
      <c r="AX227" s="35">
        <v>5484</v>
      </c>
      <c r="AY227" s="35">
        <f t="shared" si="16"/>
        <v>22128</v>
      </c>
      <c r="AZ227" s="35">
        <v>7431</v>
      </c>
      <c r="BA227" s="35">
        <f t="shared" si="17"/>
        <v>35043</v>
      </c>
      <c r="BB227" s="44">
        <f t="shared" si="18"/>
        <v>117357600</v>
      </c>
      <c r="BC227" s="44">
        <f t="shared" si="18"/>
        <v>573115200</v>
      </c>
      <c r="BD227" s="44">
        <f t="shared" si="18"/>
        <v>122611500</v>
      </c>
      <c r="BE227" s="44">
        <f t="shared" si="19"/>
        <v>813084300</v>
      </c>
      <c r="BF227" s="35">
        <v>6023</v>
      </c>
      <c r="BG227" s="35">
        <v>16105</v>
      </c>
      <c r="BH227" s="45">
        <v>0</v>
      </c>
      <c r="BI227" s="46">
        <v>543</v>
      </c>
      <c r="BJ227" s="27">
        <v>215682</v>
      </c>
      <c r="BK227">
        <v>200008</v>
      </c>
      <c r="BO227" s="47">
        <v>4098.6269999999995</v>
      </c>
      <c r="BP227" s="31">
        <v>3822.2180000000003</v>
      </c>
      <c r="BT227" s="48">
        <v>24045</v>
      </c>
      <c r="BU227">
        <v>22210</v>
      </c>
      <c r="BV227" s="49">
        <v>7493</v>
      </c>
      <c r="BW227" s="50">
        <v>4519</v>
      </c>
      <c r="CA227" s="38">
        <v>12882</v>
      </c>
      <c r="CB227" s="51">
        <v>8732</v>
      </c>
    </row>
    <row r="228" spans="1:80" ht="12">
      <c r="A228" s="27">
        <v>1</v>
      </c>
      <c r="B228" s="27" t="s">
        <v>839</v>
      </c>
      <c r="C228" s="27" t="s">
        <v>838</v>
      </c>
      <c r="D228" s="27" t="s">
        <v>191</v>
      </c>
      <c r="E228" t="s">
        <v>20</v>
      </c>
      <c r="F228">
        <v>9</v>
      </c>
      <c r="G228" t="s">
        <v>21</v>
      </c>
      <c r="H228" s="28">
        <v>67982</v>
      </c>
      <c r="I228" s="28">
        <v>65670</v>
      </c>
      <c r="J228" s="29">
        <v>30</v>
      </c>
      <c r="K228" s="1">
        <v>29</v>
      </c>
      <c r="M228" s="30">
        <v>3119</v>
      </c>
      <c r="N228" s="30">
        <v>2589</v>
      </c>
      <c r="P228" s="31">
        <f t="shared" si="15"/>
        <v>64863</v>
      </c>
      <c r="Q228" s="31">
        <f t="shared" si="15"/>
        <v>63081</v>
      </c>
      <c r="S228" s="31">
        <v>437</v>
      </c>
      <c r="T228" s="28">
        <v>336</v>
      </c>
      <c r="X228" s="30">
        <v>54</v>
      </c>
      <c r="Y228" s="32">
        <v>41</v>
      </c>
      <c r="AA228" s="33">
        <v>63778</v>
      </c>
      <c r="AB228" s="34">
        <v>63138</v>
      </c>
      <c r="AE228" s="35">
        <v>5003</v>
      </c>
      <c r="AF228" s="1">
        <v>3997</v>
      </c>
      <c r="AH228" s="36">
        <v>4082</v>
      </c>
      <c r="AI228" s="37">
        <v>4536</v>
      </c>
      <c r="AK228" s="38">
        <v>8515</v>
      </c>
      <c r="AL228" s="39">
        <v>14214</v>
      </c>
      <c r="AN228" s="40">
        <v>3023</v>
      </c>
      <c r="AO228" s="41">
        <v>3185</v>
      </c>
      <c r="AQ228" s="35">
        <v>809</v>
      </c>
      <c r="AR228" s="42">
        <v>653</v>
      </c>
      <c r="AT228" s="43">
        <v>12800</v>
      </c>
      <c r="AU228" s="43">
        <v>23300</v>
      </c>
      <c r="AV228" s="43">
        <v>12700</v>
      </c>
      <c r="AW228" s="43">
        <v>24900</v>
      </c>
      <c r="AX228" s="35">
        <v>5003</v>
      </c>
      <c r="AY228" s="35">
        <f t="shared" si="16"/>
        <v>26861</v>
      </c>
      <c r="AZ228" s="35">
        <v>7372</v>
      </c>
      <c r="BA228" s="35">
        <f t="shared" si="17"/>
        <v>39236</v>
      </c>
      <c r="BB228" s="44">
        <f t="shared" si="18"/>
        <v>64038400</v>
      </c>
      <c r="BC228" s="44">
        <f t="shared" si="18"/>
        <v>625861300</v>
      </c>
      <c r="BD228" s="44">
        <f t="shared" si="18"/>
        <v>93624400</v>
      </c>
      <c r="BE228" s="44">
        <f t="shared" si="19"/>
        <v>783524100</v>
      </c>
      <c r="BF228" s="35">
        <v>6794</v>
      </c>
      <c r="BG228" s="35">
        <v>20067</v>
      </c>
      <c r="BH228" s="45">
        <v>0</v>
      </c>
      <c r="BI228" s="46">
        <v>667</v>
      </c>
      <c r="BJ228" s="27">
        <v>238047</v>
      </c>
      <c r="BK228">
        <v>216534</v>
      </c>
      <c r="BO228" s="47">
        <v>7334.9479999999994</v>
      </c>
      <c r="BP228" s="31">
        <v>7325.5029999999997</v>
      </c>
      <c r="BT228" s="48">
        <v>29058</v>
      </c>
      <c r="BU228">
        <v>27112</v>
      </c>
      <c r="BV228" s="49">
        <v>8959</v>
      </c>
      <c r="BW228" s="50">
        <v>4605</v>
      </c>
      <c r="CA228" s="38">
        <v>12198</v>
      </c>
      <c r="CB228" s="51">
        <v>7181</v>
      </c>
    </row>
    <row r="229" spans="1:80" ht="12">
      <c r="A229" s="27">
        <v>1</v>
      </c>
      <c r="B229" s="27" t="s">
        <v>841</v>
      </c>
      <c r="C229" s="27" t="s">
        <v>840</v>
      </c>
      <c r="D229" s="27" t="s">
        <v>192</v>
      </c>
      <c r="E229" t="s">
        <v>12</v>
      </c>
      <c r="F229">
        <v>10</v>
      </c>
      <c r="G229" t="s">
        <v>13</v>
      </c>
      <c r="H229" s="28">
        <v>109057</v>
      </c>
      <c r="I229" s="28">
        <v>103871</v>
      </c>
      <c r="J229" s="29">
        <v>30</v>
      </c>
      <c r="K229" s="1">
        <v>30</v>
      </c>
      <c r="M229" s="30">
        <v>4102</v>
      </c>
      <c r="N229" s="30">
        <v>3251</v>
      </c>
      <c r="P229" s="31">
        <f t="shared" si="15"/>
        <v>104955</v>
      </c>
      <c r="Q229" s="31">
        <f t="shared" si="15"/>
        <v>100620</v>
      </c>
      <c r="S229" s="31">
        <v>725</v>
      </c>
      <c r="T229" s="28">
        <v>564</v>
      </c>
      <c r="X229" s="30">
        <v>77</v>
      </c>
      <c r="Y229" s="32">
        <v>77</v>
      </c>
      <c r="AA229" s="33">
        <v>105847</v>
      </c>
      <c r="AB229" s="34">
        <v>101788</v>
      </c>
      <c r="AE229" s="35">
        <v>6679</v>
      </c>
      <c r="AF229" s="1">
        <v>5711</v>
      </c>
      <c r="AH229" s="36">
        <v>6083</v>
      </c>
      <c r="AI229" s="37">
        <v>7150</v>
      </c>
      <c r="AK229" s="38">
        <v>10537</v>
      </c>
      <c r="AL229" s="39">
        <v>20167</v>
      </c>
      <c r="AN229" s="40">
        <v>5155</v>
      </c>
      <c r="AO229" s="41">
        <v>5496</v>
      </c>
      <c r="AQ229" s="35">
        <v>1374</v>
      </c>
      <c r="AR229" s="42">
        <v>1590</v>
      </c>
      <c r="AT229" s="43">
        <v>14200</v>
      </c>
      <c r="AU229" s="43">
        <v>22200</v>
      </c>
      <c r="AV229" s="43">
        <v>12600</v>
      </c>
      <c r="AW229" s="43">
        <v>23700</v>
      </c>
      <c r="AX229" s="35">
        <v>6679</v>
      </c>
      <c r="AY229" s="35">
        <f t="shared" si="16"/>
        <v>47137</v>
      </c>
      <c r="AZ229" s="35">
        <v>13286</v>
      </c>
      <c r="BA229" s="35">
        <f t="shared" si="17"/>
        <v>67102</v>
      </c>
      <c r="BB229" s="44">
        <f t="shared" si="18"/>
        <v>94841800</v>
      </c>
      <c r="BC229" s="44">
        <f t="shared" si="18"/>
        <v>1046441400</v>
      </c>
      <c r="BD229" s="44">
        <f t="shared" si="18"/>
        <v>167403600</v>
      </c>
      <c r="BE229" s="44">
        <f t="shared" si="19"/>
        <v>1308686800</v>
      </c>
      <c r="BF229" s="35">
        <v>11969</v>
      </c>
      <c r="BG229" s="35">
        <v>35168</v>
      </c>
      <c r="BH229" s="45">
        <v>0</v>
      </c>
      <c r="BI229" s="46">
        <v>970</v>
      </c>
      <c r="BJ229" s="27">
        <v>225100</v>
      </c>
      <c r="BK229">
        <v>184158</v>
      </c>
      <c r="BO229" s="47">
        <v>9200.0130000000008</v>
      </c>
      <c r="BP229" s="31">
        <v>8699.521999999999</v>
      </c>
      <c r="BT229" s="48">
        <v>46102</v>
      </c>
      <c r="BU229">
        <v>42728</v>
      </c>
      <c r="BV229" s="49">
        <v>9979</v>
      </c>
      <c r="BW229" s="50">
        <v>3518</v>
      </c>
      <c r="CA229" s="38">
        <v>20434</v>
      </c>
      <c r="CB229" s="51">
        <v>12234</v>
      </c>
    </row>
    <row r="230" spans="1:80" ht="12">
      <c r="A230" s="27">
        <v>1</v>
      </c>
      <c r="B230" s="27" t="s">
        <v>843</v>
      </c>
      <c r="C230" s="27" t="s">
        <v>842</v>
      </c>
      <c r="D230" s="27" t="s">
        <v>193</v>
      </c>
      <c r="E230" t="s">
        <v>12</v>
      </c>
      <c r="F230">
        <v>10</v>
      </c>
      <c r="G230" t="s">
        <v>13</v>
      </c>
      <c r="H230" s="28">
        <v>110685</v>
      </c>
      <c r="I230" s="28">
        <v>108376</v>
      </c>
      <c r="J230" s="29">
        <v>38</v>
      </c>
      <c r="K230" s="1">
        <v>39</v>
      </c>
      <c r="M230" s="30">
        <v>4294</v>
      </c>
      <c r="N230" s="30">
        <v>2801</v>
      </c>
      <c r="P230" s="31">
        <f t="shared" si="15"/>
        <v>106391</v>
      </c>
      <c r="Q230" s="31">
        <f t="shared" si="15"/>
        <v>105575</v>
      </c>
      <c r="S230" s="31">
        <v>799</v>
      </c>
      <c r="T230" s="28">
        <v>609</v>
      </c>
      <c r="X230" s="30">
        <v>104</v>
      </c>
      <c r="Y230" s="32">
        <v>116</v>
      </c>
      <c r="AA230" s="33">
        <v>108603</v>
      </c>
      <c r="AB230" s="34">
        <v>106773</v>
      </c>
      <c r="AE230" s="35">
        <v>7807</v>
      </c>
      <c r="AF230" s="1">
        <v>7003</v>
      </c>
      <c r="AH230" s="36">
        <v>6655</v>
      </c>
      <c r="AI230" s="37">
        <v>7966</v>
      </c>
      <c r="AK230" s="38">
        <v>12780</v>
      </c>
      <c r="AL230" s="39">
        <v>22317</v>
      </c>
      <c r="AN230" s="40">
        <v>6327</v>
      </c>
      <c r="AO230" s="41">
        <v>6054</v>
      </c>
      <c r="AQ230" s="35">
        <v>1885</v>
      </c>
      <c r="AR230" s="42">
        <v>2228</v>
      </c>
      <c r="AT230" s="43">
        <v>20800</v>
      </c>
      <c r="AU230" s="43">
        <v>22600</v>
      </c>
      <c r="AV230" s="43">
        <v>15200</v>
      </c>
      <c r="AW230" s="43">
        <v>25700</v>
      </c>
      <c r="AX230" s="35">
        <v>7807</v>
      </c>
      <c r="AY230" s="35">
        <f t="shared" si="16"/>
        <v>41162</v>
      </c>
      <c r="AZ230" s="35">
        <v>13888</v>
      </c>
      <c r="BA230" s="35">
        <f t="shared" si="17"/>
        <v>62857</v>
      </c>
      <c r="BB230" s="44">
        <f t="shared" si="18"/>
        <v>162385600</v>
      </c>
      <c r="BC230" s="44">
        <f t="shared" si="18"/>
        <v>930261200</v>
      </c>
      <c r="BD230" s="44">
        <f t="shared" si="18"/>
        <v>211097600</v>
      </c>
      <c r="BE230" s="44">
        <f t="shared" si="19"/>
        <v>1303744400</v>
      </c>
      <c r="BF230" s="35">
        <v>11504</v>
      </c>
      <c r="BG230" s="35">
        <v>29658</v>
      </c>
      <c r="BH230" s="45">
        <v>0</v>
      </c>
      <c r="BI230" s="46">
        <v>1068</v>
      </c>
      <c r="BJ230" s="27">
        <v>337852</v>
      </c>
      <c r="BK230">
        <v>302028</v>
      </c>
      <c r="BO230" s="47">
        <v>10750.366000000002</v>
      </c>
      <c r="BP230" s="31">
        <v>10793.527</v>
      </c>
      <c r="BT230" s="48">
        <v>45381</v>
      </c>
      <c r="BU230">
        <v>43586</v>
      </c>
      <c r="BV230" s="49">
        <v>11930</v>
      </c>
      <c r="BW230" s="50">
        <v>5784</v>
      </c>
      <c r="CA230" s="38">
        <v>19233</v>
      </c>
      <c r="CB230" s="51">
        <v>13189</v>
      </c>
    </row>
    <row r="231" spans="1:80" ht="12">
      <c r="A231" s="27">
        <v>1</v>
      </c>
      <c r="B231" s="27" t="s">
        <v>845</v>
      </c>
      <c r="C231" s="27" t="s">
        <v>844</v>
      </c>
      <c r="D231" s="27" t="s">
        <v>194</v>
      </c>
      <c r="E231" t="s">
        <v>12</v>
      </c>
      <c r="F231">
        <v>10</v>
      </c>
      <c r="G231" t="s">
        <v>13</v>
      </c>
      <c r="H231" s="28">
        <v>107749</v>
      </c>
      <c r="I231" s="28">
        <v>105620</v>
      </c>
      <c r="J231" s="29">
        <v>43</v>
      </c>
      <c r="K231" s="1">
        <v>42</v>
      </c>
      <c r="M231" s="30">
        <v>3599</v>
      </c>
      <c r="N231" s="30">
        <v>2721</v>
      </c>
      <c r="P231" s="31">
        <f t="shared" si="15"/>
        <v>104150</v>
      </c>
      <c r="Q231" s="31">
        <f t="shared" si="15"/>
        <v>102899</v>
      </c>
      <c r="S231" s="31">
        <v>1147</v>
      </c>
      <c r="T231" s="28">
        <v>918</v>
      </c>
      <c r="X231" s="30">
        <v>94</v>
      </c>
      <c r="Y231" s="32">
        <v>102</v>
      </c>
      <c r="AA231" s="33">
        <v>105852</v>
      </c>
      <c r="AB231" s="34">
        <v>104406</v>
      </c>
      <c r="AE231" s="35">
        <v>8355</v>
      </c>
      <c r="AF231" s="1">
        <v>7624</v>
      </c>
      <c r="AH231" s="36">
        <v>6105</v>
      </c>
      <c r="AI231" s="37">
        <v>7119</v>
      </c>
      <c r="AK231" s="38">
        <v>11518</v>
      </c>
      <c r="AL231" s="39">
        <v>20352</v>
      </c>
      <c r="AN231" s="40">
        <v>4803</v>
      </c>
      <c r="AO231" s="41">
        <v>4821</v>
      </c>
      <c r="AQ231" s="35">
        <v>1252</v>
      </c>
      <c r="AR231" s="42">
        <v>1465</v>
      </c>
      <c r="AT231" s="43">
        <v>17000</v>
      </c>
      <c r="AU231" s="43">
        <v>22000</v>
      </c>
      <c r="AV231" s="43">
        <v>12900</v>
      </c>
      <c r="AW231" s="43">
        <v>23700</v>
      </c>
      <c r="AX231" s="35">
        <v>8355</v>
      </c>
      <c r="AY231" s="35">
        <f t="shared" si="16"/>
        <v>38221</v>
      </c>
      <c r="AZ231" s="35">
        <v>16467</v>
      </c>
      <c r="BA231" s="35">
        <f t="shared" si="17"/>
        <v>63043</v>
      </c>
      <c r="BB231" s="44">
        <f t="shared" si="18"/>
        <v>142035000</v>
      </c>
      <c r="BC231" s="44">
        <f t="shared" si="18"/>
        <v>840862000</v>
      </c>
      <c r="BD231" s="44">
        <f t="shared" si="18"/>
        <v>212424300</v>
      </c>
      <c r="BE231" s="44">
        <f t="shared" si="19"/>
        <v>1195321300</v>
      </c>
      <c r="BF231" s="35">
        <v>11298</v>
      </c>
      <c r="BG231" s="35">
        <v>26923</v>
      </c>
      <c r="BH231" s="45">
        <v>0</v>
      </c>
      <c r="BI231" s="46">
        <v>1408</v>
      </c>
      <c r="BJ231" s="27">
        <v>252557</v>
      </c>
      <c r="BK231">
        <v>235542</v>
      </c>
      <c r="BO231" s="47">
        <v>9798.0249999999996</v>
      </c>
      <c r="BP231" s="31">
        <v>9556.491</v>
      </c>
      <c r="BT231" s="48">
        <v>47281</v>
      </c>
      <c r="BU231">
        <v>45295</v>
      </c>
      <c r="BV231" s="49">
        <v>14083</v>
      </c>
      <c r="BW231" s="50">
        <v>7830</v>
      </c>
      <c r="CA231" s="38">
        <v>16647</v>
      </c>
      <c r="CB231" s="51">
        <v>10424</v>
      </c>
    </row>
    <row r="232" spans="1:80" ht="12">
      <c r="A232" s="27">
        <v>1</v>
      </c>
      <c r="B232" s="27" t="s">
        <v>847</v>
      </c>
      <c r="C232" s="27" t="s">
        <v>846</v>
      </c>
      <c r="D232" s="27" t="s">
        <v>195</v>
      </c>
      <c r="E232" t="s">
        <v>14</v>
      </c>
      <c r="F232">
        <v>4</v>
      </c>
      <c r="G232" t="s">
        <v>15</v>
      </c>
      <c r="H232" s="28">
        <v>93915</v>
      </c>
      <c r="I232" s="28">
        <v>90250</v>
      </c>
      <c r="J232" s="29">
        <v>65</v>
      </c>
      <c r="K232" s="1">
        <v>48</v>
      </c>
      <c r="M232" s="30">
        <v>6161</v>
      </c>
      <c r="N232" s="30">
        <v>4511</v>
      </c>
      <c r="P232" s="31">
        <f t="shared" si="15"/>
        <v>87754</v>
      </c>
      <c r="Q232" s="31">
        <f t="shared" si="15"/>
        <v>85739</v>
      </c>
      <c r="S232" s="31">
        <v>672</v>
      </c>
      <c r="T232" s="28">
        <v>449</v>
      </c>
      <c r="X232" s="30">
        <v>96</v>
      </c>
      <c r="Y232" s="32">
        <v>107</v>
      </c>
      <c r="AA232" s="33">
        <v>85451</v>
      </c>
      <c r="AB232" s="34">
        <v>85113</v>
      </c>
      <c r="AE232" s="35">
        <v>6761</v>
      </c>
      <c r="AF232" s="1">
        <v>5851</v>
      </c>
      <c r="AH232" s="36">
        <v>5868</v>
      </c>
      <c r="AI232" s="37">
        <v>7472</v>
      </c>
      <c r="AK232" s="38">
        <v>10217</v>
      </c>
      <c r="AL232" s="39">
        <v>18240</v>
      </c>
      <c r="AN232" s="40">
        <v>4629</v>
      </c>
      <c r="AO232" s="41">
        <v>4887</v>
      </c>
      <c r="AQ232" s="35">
        <v>1871</v>
      </c>
      <c r="AR232" s="42">
        <v>2241</v>
      </c>
      <c r="AT232" s="43">
        <v>17300</v>
      </c>
      <c r="AU232" s="43">
        <v>22600</v>
      </c>
      <c r="AV232" s="43">
        <v>11700</v>
      </c>
      <c r="AW232" s="43">
        <v>23700</v>
      </c>
      <c r="AX232" s="35">
        <v>6761</v>
      </c>
      <c r="AY232" s="35">
        <f t="shared" si="16"/>
        <v>39940</v>
      </c>
      <c r="AZ232" s="35">
        <v>10721</v>
      </c>
      <c r="BA232" s="35">
        <f t="shared" si="17"/>
        <v>57422</v>
      </c>
      <c r="BB232" s="44">
        <f t="shared" si="18"/>
        <v>116965300</v>
      </c>
      <c r="BC232" s="44">
        <f t="shared" si="18"/>
        <v>902644000</v>
      </c>
      <c r="BD232" s="44">
        <f t="shared" si="18"/>
        <v>125435700</v>
      </c>
      <c r="BE232" s="44">
        <f t="shared" si="19"/>
        <v>1145045000</v>
      </c>
      <c r="BF232" s="35">
        <v>10733</v>
      </c>
      <c r="BG232" s="35">
        <v>29207</v>
      </c>
      <c r="BH232" s="45">
        <v>0</v>
      </c>
      <c r="BI232" s="46">
        <v>730</v>
      </c>
      <c r="BJ232" s="27">
        <v>190017</v>
      </c>
      <c r="BK232">
        <v>161012</v>
      </c>
      <c r="BO232" s="47">
        <v>6681.8850000000002</v>
      </c>
      <c r="BP232" s="31">
        <v>5721.17</v>
      </c>
      <c r="BT232" s="48">
        <v>38686</v>
      </c>
      <c r="BU232">
        <v>35908</v>
      </c>
      <c r="BV232" s="49">
        <v>9096</v>
      </c>
      <c r="BW232" s="50">
        <v>3046</v>
      </c>
      <c r="CA232" s="38">
        <v>16540</v>
      </c>
      <c r="CB232" s="51">
        <v>10600</v>
      </c>
    </row>
    <row r="233" spans="1:80" ht="12">
      <c r="A233" s="27">
        <v>1</v>
      </c>
      <c r="B233" s="27" t="s">
        <v>849</v>
      </c>
      <c r="C233" s="27" t="s">
        <v>848</v>
      </c>
      <c r="D233" s="27" t="s">
        <v>196</v>
      </c>
      <c r="E233" t="s">
        <v>20</v>
      </c>
      <c r="F233">
        <v>9</v>
      </c>
      <c r="G233" t="s">
        <v>21</v>
      </c>
      <c r="H233" s="28">
        <v>166100</v>
      </c>
      <c r="I233" s="28">
        <v>153453</v>
      </c>
      <c r="J233" s="29">
        <v>182</v>
      </c>
      <c r="K233" s="1">
        <v>165</v>
      </c>
      <c r="M233" s="30">
        <v>17289</v>
      </c>
      <c r="N233" s="30">
        <v>11995</v>
      </c>
      <c r="P233" s="31">
        <f t="shared" si="15"/>
        <v>148811</v>
      </c>
      <c r="Q233" s="31">
        <f t="shared" si="15"/>
        <v>141458</v>
      </c>
      <c r="S233" s="31">
        <v>1284</v>
      </c>
      <c r="T233" s="28">
        <v>909</v>
      </c>
      <c r="X233" s="30">
        <v>243</v>
      </c>
      <c r="Y233" s="32">
        <v>194</v>
      </c>
      <c r="AA233" s="33">
        <v>145114</v>
      </c>
      <c r="AB233" s="34">
        <v>140674</v>
      </c>
      <c r="AE233" s="35">
        <v>10435</v>
      </c>
      <c r="AF233" s="1">
        <v>8770</v>
      </c>
      <c r="AH233" s="36">
        <v>9942</v>
      </c>
      <c r="AI233" s="37">
        <v>11324</v>
      </c>
      <c r="AK233" s="38">
        <v>18514</v>
      </c>
      <c r="AL233" s="39">
        <v>29646</v>
      </c>
      <c r="AN233" s="40">
        <v>8430</v>
      </c>
      <c r="AO233" s="41">
        <v>9105</v>
      </c>
      <c r="AQ233" s="35">
        <v>1935</v>
      </c>
      <c r="AR233" s="42">
        <v>2133</v>
      </c>
      <c r="AT233" s="43">
        <v>18700</v>
      </c>
      <c r="AU233" s="43">
        <v>23300</v>
      </c>
      <c r="AV233" s="43">
        <v>12600</v>
      </c>
      <c r="AW233" s="43">
        <v>25300</v>
      </c>
      <c r="AX233" s="35">
        <v>10435</v>
      </c>
      <c r="AY233" s="35">
        <f t="shared" si="16"/>
        <v>64801</v>
      </c>
      <c r="AZ233" s="35">
        <v>17092</v>
      </c>
      <c r="BA233" s="35">
        <f t="shared" si="17"/>
        <v>92328</v>
      </c>
      <c r="BB233" s="44">
        <f t="shared" si="18"/>
        <v>195134500</v>
      </c>
      <c r="BC233" s="44">
        <f t="shared" si="18"/>
        <v>1509863300</v>
      </c>
      <c r="BD233" s="44">
        <f t="shared" si="18"/>
        <v>215359200</v>
      </c>
      <c r="BE233" s="44">
        <f t="shared" si="19"/>
        <v>1920357000</v>
      </c>
      <c r="BF233" s="35">
        <v>17209</v>
      </c>
      <c r="BG233" s="35">
        <v>47592</v>
      </c>
      <c r="BH233" s="45">
        <v>0</v>
      </c>
      <c r="BI233" s="46">
        <v>1360</v>
      </c>
      <c r="BJ233" s="27">
        <v>224242</v>
      </c>
      <c r="BK233">
        <v>200750</v>
      </c>
      <c r="BO233" s="47">
        <v>14050.985000000001</v>
      </c>
      <c r="BP233" s="31">
        <v>12393.414000000001</v>
      </c>
      <c r="BT233" s="48">
        <v>66516</v>
      </c>
      <c r="BU233">
        <v>60472</v>
      </c>
      <c r="BV233" s="49">
        <v>22895</v>
      </c>
      <c r="BW233" s="50">
        <v>11648</v>
      </c>
      <c r="CA233" s="38">
        <v>32289</v>
      </c>
      <c r="CB233" s="51">
        <v>20588</v>
      </c>
    </row>
    <row r="234" spans="1:80" ht="12">
      <c r="A234" s="27">
        <v>1</v>
      </c>
      <c r="B234" s="27" t="s">
        <v>851</v>
      </c>
      <c r="C234" s="27" t="s">
        <v>850</v>
      </c>
      <c r="D234" s="27" t="s">
        <v>197</v>
      </c>
      <c r="E234" t="s">
        <v>16</v>
      </c>
      <c r="F234">
        <v>5</v>
      </c>
      <c r="G234" t="s">
        <v>17</v>
      </c>
      <c r="H234" s="28">
        <v>85382</v>
      </c>
      <c r="I234" s="28">
        <v>76571</v>
      </c>
      <c r="J234" s="29">
        <v>85</v>
      </c>
      <c r="K234" s="1">
        <v>74</v>
      </c>
      <c r="M234" s="30">
        <v>4585</v>
      </c>
      <c r="N234" s="30">
        <v>2906</v>
      </c>
      <c r="P234" s="31">
        <f t="shared" si="15"/>
        <v>80797</v>
      </c>
      <c r="Q234" s="31">
        <f t="shared" si="15"/>
        <v>73665</v>
      </c>
      <c r="S234" s="31">
        <v>713</v>
      </c>
      <c r="T234" s="28">
        <v>452</v>
      </c>
      <c r="X234" s="30">
        <v>139</v>
      </c>
      <c r="Y234" s="32">
        <v>129</v>
      </c>
      <c r="AA234" s="33">
        <v>81316</v>
      </c>
      <c r="AB234" s="34">
        <v>74921</v>
      </c>
      <c r="AE234" s="35">
        <v>7980</v>
      </c>
      <c r="AF234" s="1">
        <v>6485</v>
      </c>
      <c r="AH234" s="36">
        <v>7266</v>
      </c>
      <c r="AI234" s="37">
        <v>8110</v>
      </c>
      <c r="AK234" s="38">
        <v>7444</v>
      </c>
      <c r="AL234" s="39">
        <v>12570</v>
      </c>
      <c r="AN234" s="40">
        <v>4055</v>
      </c>
      <c r="AO234" s="41">
        <v>4126</v>
      </c>
      <c r="AQ234" s="35">
        <v>1500</v>
      </c>
      <c r="AR234" s="42">
        <v>1611</v>
      </c>
      <c r="AT234" s="43">
        <v>20100</v>
      </c>
      <c r="AU234" s="43">
        <v>27400</v>
      </c>
      <c r="AV234" s="43">
        <v>15100</v>
      </c>
      <c r="AW234" s="43">
        <v>30500</v>
      </c>
      <c r="AX234" s="35">
        <v>7980</v>
      </c>
      <c r="AY234" s="35">
        <f t="shared" si="16"/>
        <v>34762</v>
      </c>
      <c r="AZ234" s="35">
        <v>9569</v>
      </c>
      <c r="BA234" s="35">
        <f t="shared" si="17"/>
        <v>52311</v>
      </c>
      <c r="BB234" s="44">
        <f t="shared" si="18"/>
        <v>160398000</v>
      </c>
      <c r="BC234" s="44">
        <f t="shared" si="18"/>
        <v>952478800</v>
      </c>
      <c r="BD234" s="44">
        <f t="shared" si="18"/>
        <v>144491900</v>
      </c>
      <c r="BE234" s="44">
        <f t="shared" si="19"/>
        <v>1257368700</v>
      </c>
      <c r="BF234" s="35">
        <v>9419</v>
      </c>
      <c r="BG234" s="35">
        <v>25343</v>
      </c>
      <c r="BH234" s="45">
        <v>0</v>
      </c>
      <c r="BI234" s="46">
        <v>691</v>
      </c>
      <c r="BJ234" s="27">
        <v>210477</v>
      </c>
      <c r="BK234">
        <v>192250</v>
      </c>
      <c r="BO234" s="47">
        <v>5612.1939999999995</v>
      </c>
      <c r="BP234" s="31">
        <v>4680.5449999999992</v>
      </c>
      <c r="BT234" s="48">
        <v>34898</v>
      </c>
      <c r="BU234">
        <v>30849</v>
      </c>
      <c r="BV234" s="49">
        <v>8460</v>
      </c>
      <c r="BW234" s="50">
        <v>3648</v>
      </c>
      <c r="CA234" s="38">
        <v>18369</v>
      </c>
      <c r="CB234" s="51">
        <v>11807</v>
      </c>
    </row>
    <row r="235" spans="1:80" ht="12">
      <c r="A235" s="27">
        <v>1</v>
      </c>
      <c r="B235" s="27" t="s">
        <v>853</v>
      </c>
      <c r="C235" s="27" t="s">
        <v>852</v>
      </c>
      <c r="D235" s="27" t="s">
        <v>372</v>
      </c>
      <c r="E235" t="s">
        <v>16</v>
      </c>
      <c r="F235">
        <v>5</v>
      </c>
      <c r="G235" t="s">
        <v>17</v>
      </c>
      <c r="H235" s="28">
        <v>105078</v>
      </c>
      <c r="I235" s="28">
        <v>100121</v>
      </c>
      <c r="J235" s="29">
        <v>62</v>
      </c>
      <c r="K235" s="1">
        <v>63</v>
      </c>
      <c r="M235" s="30">
        <v>4329</v>
      </c>
      <c r="N235" s="30">
        <v>2957</v>
      </c>
      <c r="P235" s="31">
        <f t="shared" si="15"/>
        <v>100749</v>
      </c>
      <c r="Q235" s="31">
        <f t="shared" si="15"/>
        <v>97164</v>
      </c>
      <c r="S235" s="31">
        <v>769</v>
      </c>
      <c r="T235" s="28">
        <v>604</v>
      </c>
      <c r="X235" s="30">
        <v>109</v>
      </c>
      <c r="Y235" s="32">
        <v>105</v>
      </c>
      <c r="AA235" s="33">
        <v>101369</v>
      </c>
      <c r="AB235" s="34">
        <v>98066</v>
      </c>
      <c r="AE235" s="35">
        <v>7764</v>
      </c>
      <c r="AF235" s="1">
        <v>6646</v>
      </c>
      <c r="AH235" s="36">
        <v>7393</v>
      </c>
      <c r="AI235" s="37">
        <v>8363</v>
      </c>
      <c r="AK235" s="38">
        <v>12364</v>
      </c>
      <c r="AL235" s="39">
        <v>21981</v>
      </c>
      <c r="AN235" s="40">
        <v>6020</v>
      </c>
      <c r="AO235" s="41">
        <v>6468</v>
      </c>
      <c r="AQ235" s="35">
        <v>1568</v>
      </c>
      <c r="AR235" s="42">
        <v>1774</v>
      </c>
      <c r="AT235" s="43">
        <v>16000</v>
      </c>
      <c r="AU235" s="43">
        <v>23200</v>
      </c>
      <c r="AV235" s="43">
        <v>13200</v>
      </c>
      <c r="AW235" s="43">
        <v>24900</v>
      </c>
      <c r="AX235" s="35">
        <v>7764</v>
      </c>
      <c r="AY235" s="35">
        <f t="shared" si="16"/>
        <v>44495</v>
      </c>
      <c r="AZ235" s="35">
        <v>12924</v>
      </c>
      <c r="BA235" s="35">
        <f t="shared" si="17"/>
        <v>65183</v>
      </c>
      <c r="BB235" s="44">
        <f t="shared" si="18"/>
        <v>124224000</v>
      </c>
      <c r="BC235" s="44">
        <f t="shared" si="18"/>
        <v>1032284000</v>
      </c>
      <c r="BD235" s="44">
        <f t="shared" si="18"/>
        <v>170596800</v>
      </c>
      <c r="BE235" s="44">
        <f t="shared" si="19"/>
        <v>1327104800</v>
      </c>
      <c r="BF235" s="35">
        <v>11408</v>
      </c>
      <c r="BG235" s="35">
        <v>33087</v>
      </c>
      <c r="BH235" s="45">
        <v>0</v>
      </c>
      <c r="BI235" s="46">
        <v>877</v>
      </c>
      <c r="BJ235" s="27">
        <v>299962</v>
      </c>
      <c r="BK235">
        <v>276203</v>
      </c>
      <c r="BO235" s="47">
        <v>8764.2160000000003</v>
      </c>
      <c r="BP235" s="31">
        <v>7691.8929999999982</v>
      </c>
      <c r="BT235" s="48">
        <v>45377</v>
      </c>
      <c r="BU235">
        <v>41085</v>
      </c>
      <c r="BV235" s="49">
        <v>10839</v>
      </c>
      <c r="BW235" s="50">
        <v>4588</v>
      </c>
      <c r="CA235" s="38">
        <v>18070</v>
      </c>
      <c r="CB235" s="51">
        <v>10829</v>
      </c>
    </row>
    <row r="236" spans="1:80" ht="12">
      <c r="A236" s="27">
        <v>1</v>
      </c>
      <c r="B236" s="27" t="s">
        <v>857</v>
      </c>
      <c r="C236" s="27" t="s">
        <v>856</v>
      </c>
      <c r="D236" s="27" t="s">
        <v>198</v>
      </c>
      <c r="E236" t="s">
        <v>16</v>
      </c>
      <c r="F236">
        <v>5</v>
      </c>
      <c r="G236" t="s">
        <v>17</v>
      </c>
      <c r="H236" s="28">
        <v>50376</v>
      </c>
      <c r="I236" s="28">
        <v>47839</v>
      </c>
      <c r="J236" s="29">
        <v>52</v>
      </c>
      <c r="K236" s="1">
        <v>33</v>
      </c>
      <c r="M236" s="30">
        <v>2580</v>
      </c>
      <c r="N236" s="30">
        <v>1834</v>
      </c>
      <c r="P236" s="31">
        <f t="shared" si="15"/>
        <v>47796</v>
      </c>
      <c r="Q236" s="31">
        <f t="shared" si="15"/>
        <v>46005</v>
      </c>
      <c r="S236" s="31">
        <v>400</v>
      </c>
      <c r="T236" s="28">
        <v>280</v>
      </c>
      <c r="X236" s="30">
        <v>67</v>
      </c>
      <c r="Y236" s="32">
        <v>58</v>
      </c>
      <c r="AA236" s="33">
        <v>49319</v>
      </c>
      <c r="AB236" s="34">
        <v>47271</v>
      </c>
      <c r="AE236" s="35">
        <v>4241</v>
      </c>
      <c r="AF236" s="1">
        <v>3630</v>
      </c>
      <c r="AH236" s="36">
        <v>4134</v>
      </c>
      <c r="AI236" s="37">
        <v>4597</v>
      </c>
      <c r="AK236" s="38">
        <v>5417</v>
      </c>
      <c r="AL236" s="39">
        <v>9381</v>
      </c>
      <c r="AN236" s="40">
        <v>2931</v>
      </c>
      <c r="AO236" s="41">
        <v>3177</v>
      </c>
      <c r="AQ236" s="35">
        <v>605</v>
      </c>
      <c r="AR236" s="42">
        <v>694</v>
      </c>
      <c r="AT236" s="43">
        <v>19500</v>
      </c>
      <c r="AU236" s="43">
        <v>26200</v>
      </c>
      <c r="AV236" s="43">
        <v>14300</v>
      </c>
      <c r="AW236" s="43">
        <v>28300</v>
      </c>
      <c r="AX236" s="35">
        <v>4241</v>
      </c>
      <c r="AY236" s="35">
        <f t="shared" si="16"/>
        <v>21117</v>
      </c>
      <c r="AZ236" s="35">
        <v>5831</v>
      </c>
      <c r="BA236" s="35">
        <f t="shared" si="17"/>
        <v>31189</v>
      </c>
      <c r="BB236" s="44">
        <f t="shared" si="18"/>
        <v>82699500</v>
      </c>
      <c r="BC236" s="44">
        <f t="shared" si="18"/>
        <v>553265400</v>
      </c>
      <c r="BD236" s="44">
        <f t="shared" si="18"/>
        <v>83383300</v>
      </c>
      <c r="BE236" s="44">
        <f t="shared" si="19"/>
        <v>719348200</v>
      </c>
      <c r="BF236" s="35">
        <v>5636</v>
      </c>
      <c r="BG236" s="35">
        <v>15481</v>
      </c>
      <c r="BH236" s="45">
        <v>0</v>
      </c>
      <c r="BI236" s="46">
        <v>466</v>
      </c>
      <c r="BJ236" s="27">
        <v>160366</v>
      </c>
      <c r="BK236">
        <v>137502</v>
      </c>
      <c r="BO236" s="47">
        <v>4290.7800000000007</v>
      </c>
      <c r="BP236" s="31">
        <v>3832.2470000000003</v>
      </c>
      <c r="BT236" s="48">
        <v>21490</v>
      </c>
      <c r="BU236">
        <v>19615</v>
      </c>
      <c r="BV236" s="49">
        <v>6681</v>
      </c>
      <c r="BW236" s="50">
        <v>3948</v>
      </c>
      <c r="CA236" s="38">
        <v>9131</v>
      </c>
      <c r="CB236" s="51">
        <v>5772</v>
      </c>
    </row>
    <row r="237" spans="1:80" ht="12">
      <c r="A237" s="27">
        <v>1</v>
      </c>
      <c r="B237" s="27" t="s">
        <v>859</v>
      </c>
      <c r="C237" s="27" t="s">
        <v>858</v>
      </c>
      <c r="D237" s="27" t="s">
        <v>199</v>
      </c>
      <c r="E237" t="s">
        <v>20</v>
      </c>
      <c r="F237">
        <v>9</v>
      </c>
      <c r="G237" t="s">
        <v>21</v>
      </c>
      <c r="H237" s="28">
        <v>93468</v>
      </c>
      <c r="I237" s="28">
        <v>85514</v>
      </c>
      <c r="J237" s="29">
        <v>64</v>
      </c>
      <c r="K237" s="1">
        <v>54</v>
      </c>
      <c r="M237" s="30">
        <v>3658</v>
      </c>
      <c r="N237" s="30">
        <v>2016</v>
      </c>
      <c r="P237" s="31">
        <f t="shared" si="15"/>
        <v>89810</v>
      </c>
      <c r="Q237" s="31">
        <f t="shared" si="15"/>
        <v>83498</v>
      </c>
      <c r="S237" s="31">
        <v>674</v>
      </c>
      <c r="T237" s="28">
        <v>433</v>
      </c>
      <c r="X237" s="30">
        <v>92</v>
      </c>
      <c r="Y237" s="32">
        <v>69</v>
      </c>
      <c r="AA237" s="33">
        <v>91187</v>
      </c>
      <c r="AB237" s="34">
        <v>84458</v>
      </c>
      <c r="AE237" s="35">
        <v>6371</v>
      </c>
      <c r="AF237" s="1">
        <v>5149</v>
      </c>
      <c r="AH237" s="36">
        <v>6853</v>
      </c>
      <c r="AI237" s="37">
        <v>7675</v>
      </c>
      <c r="AK237" s="38">
        <v>12524</v>
      </c>
      <c r="AL237" s="39">
        <v>20086</v>
      </c>
      <c r="AN237" s="40">
        <v>5479</v>
      </c>
      <c r="AO237" s="41">
        <v>5680</v>
      </c>
      <c r="AQ237" s="35">
        <v>897</v>
      </c>
      <c r="AR237" s="42">
        <v>1046</v>
      </c>
      <c r="AT237" s="43">
        <v>15900</v>
      </c>
      <c r="AU237" s="43">
        <v>24100</v>
      </c>
      <c r="AV237" s="43">
        <v>12200</v>
      </c>
      <c r="AW237" s="43">
        <v>25400</v>
      </c>
      <c r="AX237" s="35">
        <v>6371</v>
      </c>
      <c r="AY237" s="35">
        <f t="shared" si="16"/>
        <v>38623</v>
      </c>
      <c r="AZ237" s="35">
        <v>11025</v>
      </c>
      <c r="BA237" s="35">
        <f t="shared" si="17"/>
        <v>56019</v>
      </c>
      <c r="BB237" s="44">
        <f t="shared" si="18"/>
        <v>101298900</v>
      </c>
      <c r="BC237" s="44">
        <f t="shared" si="18"/>
        <v>930814300</v>
      </c>
      <c r="BD237" s="44">
        <f t="shared" si="18"/>
        <v>134505000</v>
      </c>
      <c r="BE237" s="44">
        <f t="shared" si="19"/>
        <v>1166618200</v>
      </c>
      <c r="BF237" s="35">
        <v>9845</v>
      </c>
      <c r="BG237" s="35">
        <v>28778</v>
      </c>
      <c r="BH237" s="45">
        <v>0</v>
      </c>
      <c r="BI237" s="46">
        <v>784</v>
      </c>
      <c r="BJ237" s="27">
        <v>133770</v>
      </c>
      <c r="BK237">
        <v>115388</v>
      </c>
      <c r="BO237" s="47">
        <v>8442.2309999999998</v>
      </c>
      <c r="BP237" s="31">
        <v>7605.7720000000008</v>
      </c>
      <c r="BT237" s="48">
        <v>39128</v>
      </c>
      <c r="BU237">
        <v>35394</v>
      </c>
      <c r="BV237" s="49">
        <v>9709</v>
      </c>
      <c r="BW237" s="50">
        <v>3877</v>
      </c>
      <c r="CA237" s="38">
        <v>15997</v>
      </c>
      <c r="CB237" s="51">
        <v>9395</v>
      </c>
    </row>
    <row r="238" spans="1:80" ht="12">
      <c r="A238" s="27">
        <v>1</v>
      </c>
      <c r="B238" s="27" t="s">
        <v>861</v>
      </c>
      <c r="C238" s="27" t="s">
        <v>860</v>
      </c>
      <c r="D238" s="27" t="s">
        <v>373</v>
      </c>
      <c r="E238" t="s">
        <v>16</v>
      </c>
      <c r="F238">
        <v>5</v>
      </c>
      <c r="G238" t="s">
        <v>17</v>
      </c>
      <c r="H238" s="28">
        <v>56170</v>
      </c>
      <c r="I238" s="28">
        <v>55799</v>
      </c>
      <c r="J238" s="29">
        <v>45</v>
      </c>
      <c r="K238" s="1">
        <v>27</v>
      </c>
      <c r="M238" s="30">
        <v>8473</v>
      </c>
      <c r="N238" s="30">
        <v>6050</v>
      </c>
      <c r="P238" s="31">
        <f t="shared" si="15"/>
        <v>47697</v>
      </c>
      <c r="Q238" s="31">
        <f t="shared" si="15"/>
        <v>49749</v>
      </c>
      <c r="S238" s="31">
        <v>516</v>
      </c>
      <c r="T238" s="28">
        <v>373</v>
      </c>
      <c r="X238" s="30">
        <v>92</v>
      </c>
      <c r="Y238" s="32">
        <v>74</v>
      </c>
      <c r="AA238" s="33">
        <v>41011</v>
      </c>
      <c r="AB238" s="34">
        <v>46857</v>
      </c>
      <c r="AE238" s="35">
        <v>3510</v>
      </c>
      <c r="AF238" s="1">
        <v>3257</v>
      </c>
      <c r="AH238" s="36">
        <v>2800</v>
      </c>
      <c r="AI238" s="37">
        <v>3811</v>
      </c>
      <c r="AK238" s="38">
        <v>6252</v>
      </c>
      <c r="AL238" s="39">
        <v>10699</v>
      </c>
      <c r="AN238" s="40">
        <v>2671</v>
      </c>
      <c r="AO238" s="41">
        <v>3008</v>
      </c>
      <c r="AQ238" s="35">
        <v>1064</v>
      </c>
      <c r="AR238" s="42">
        <v>1281</v>
      </c>
      <c r="AT238" s="43">
        <v>16300</v>
      </c>
      <c r="AU238" s="43">
        <v>22100</v>
      </c>
      <c r="AV238" s="43">
        <v>14500</v>
      </c>
      <c r="AW238" s="43">
        <v>23800</v>
      </c>
      <c r="AX238" s="35">
        <v>3510</v>
      </c>
      <c r="AY238" s="35">
        <f t="shared" si="16"/>
        <v>21716</v>
      </c>
      <c r="AZ238" s="35">
        <v>6102</v>
      </c>
      <c r="BA238" s="35">
        <f t="shared" si="17"/>
        <v>31328</v>
      </c>
      <c r="BB238" s="44">
        <f t="shared" si="18"/>
        <v>57213000</v>
      </c>
      <c r="BC238" s="44">
        <f t="shared" si="18"/>
        <v>479923600</v>
      </c>
      <c r="BD238" s="44">
        <f t="shared" si="18"/>
        <v>88479000</v>
      </c>
      <c r="BE238" s="44">
        <f t="shared" si="19"/>
        <v>625615600</v>
      </c>
      <c r="BF238" s="35">
        <v>6146</v>
      </c>
      <c r="BG238" s="35">
        <v>15570</v>
      </c>
      <c r="BH238" s="45">
        <v>0</v>
      </c>
      <c r="BI238" s="46">
        <v>547</v>
      </c>
      <c r="BJ238" s="27">
        <v>113574</v>
      </c>
      <c r="BK238">
        <v>105079</v>
      </c>
      <c r="BO238" s="47">
        <v>4088.6469999999999</v>
      </c>
      <c r="BP238" s="31">
        <v>4044.7400000000002</v>
      </c>
      <c r="BT238" s="48">
        <v>21339</v>
      </c>
      <c r="BU238">
        <v>21922</v>
      </c>
      <c r="BV238" s="49">
        <v>5291</v>
      </c>
      <c r="BW238" s="50">
        <v>2509</v>
      </c>
      <c r="CA238" s="38">
        <v>9854</v>
      </c>
      <c r="CB238" s="51">
        <v>6388</v>
      </c>
    </row>
    <row r="239" spans="1:80" ht="12">
      <c r="A239" s="27">
        <v>1</v>
      </c>
      <c r="B239" s="27" t="s">
        <v>863</v>
      </c>
      <c r="C239" s="27" t="s">
        <v>862</v>
      </c>
      <c r="D239" s="27" t="s">
        <v>200</v>
      </c>
      <c r="E239" t="s">
        <v>16</v>
      </c>
      <c r="F239">
        <v>5</v>
      </c>
      <c r="G239" t="s">
        <v>17</v>
      </c>
      <c r="H239" s="28">
        <v>64637</v>
      </c>
      <c r="I239" s="28">
        <v>55736</v>
      </c>
      <c r="J239" s="29">
        <v>26</v>
      </c>
      <c r="K239" s="1">
        <v>25</v>
      </c>
      <c r="M239" s="30">
        <v>9795</v>
      </c>
      <c r="N239" s="30">
        <v>1728</v>
      </c>
      <c r="P239" s="31">
        <f t="shared" si="15"/>
        <v>54842</v>
      </c>
      <c r="Q239" s="31">
        <f t="shared" si="15"/>
        <v>54008</v>
      </c>
      <c r="S239" s="31">
        <v>529</v>
      </c>
      <c r="T239" s="28">
        <v>450</v>
      </c>
      <c r="X239" s="30">
        <v>41</v>
      </c>
      <c r="Y239" s="32">
        <v>30</v>
      </c>
      <c r="AA239" s="33">
        <v>62592</v>
      </c>
      <c r="AB239" s="34">
        <v>54892</v>
      </c>
      <c r="AE239" s="35">
        <v>3907</v>
      </c>
      <c r="AF239" s="1">
        <v>3382</v>
      </c>
      <c r="AH239" s="36">
        <v>4204</v>
      </c>
      <c r="AI239" s="37">
        <v>4957</v>
      </c>
      <c r="AK239" s="38">
        <v>13747</v>
      </c>
      <c r="AL239" s="39">
        <v>14443</v>
      </c>
      <c r="AN239" s="40">
        <v>5855</v>
      </c>
      <c r="AO239" s="41">
        <v>4664</v>
      </c>
      <c r="AQ239" s="35">
        <v>335</v>
      </c>
      <c r="AR239" s="42">
        <v>371</v>
      </c>
      <c r="AT239" s="43">
        <v>21100</v>
      </c>
      <c r="AU239" s="43">
        <v>18300</v>
      </c>
      <c r="AV239" s="43">
        <v>11600</v>
      </c>
      <c r="AW239" s="43">
        <v>20100</v>
      </c>
      <c r="AX239" s="35">
        <v>3907</v>
      </c>
      <c r="AY239" s="35">
        <f t="shared" si="16"/>
        <v>26163</v>
      </c>
      <c r="AZ239" s="35">
        <v>7842</v>
      </c>
      <c r="BA239" s="35">
        <f t="shared" si="17"/>
        <v>37912</v>
      </c>
      <c r="BB239" s="44">
        <f t="shared" si="18"/>
        <v>82437700</v>
      </c>
      <c r="BC239" s="44">
        <f t="shared" si="18"/>
        <v>478782900</v>
      </c>
      <c r="BD239" s="44">
        <f t="shared" si="18"/>
        <v>90967200</v>
      </c>
      <c r="BE239" s="44">
        <f t="shared" si="19"/>
        <v>652187800</v>
      </c>
      <c r="BF239" s="35">
        <v>7480</v>
      </c>
      <c r="BG239" s="35">
        <v>18683</v>
      </c>
      <c r="BH239" s="45">
        <v>0</v>
      </c>
      <c r="BI239" s="46">
        <v>654</v>
      </c>
      <c r="BJ239" s="27">
        <v>219946</v>
      </c>
      <c r="BK239">
        <v>199782</v>
      </c>
      <c r="BO239" s="47">
        <v>7364.9690000000001</v>
      </c>
      <c r="BP239" s="31">
        <v>6096.7950000000001</v>
      </c>
      <c r="BT239" s="48">
        <v>27291</v>
      </c>
      <c r="BU239">
        <v>23989</v>
      </c>
      <c r="BV239" s="49">
        <v>11569</v>
      </c>
      <c r="BW239" s="50">
        <v>3623</v>
      </c>
      <c r="CA239" s="38">
        <v>6669</v>
      </c>
      <c r="CB239" s="51">
        <v>3613</v>
      </c>
    </row>
    <row r="240" spans="1:80" ht="12">
      <c r="A240" s="27">
        <v>1</v>
      </c>
      <c r="B240" s="27" t="s">
        <v>865</v>
      </c>
      <c r="C240" s="27" t="s">
        <v>864</v>
      </c>
      <c r="D240" s="27" t="s">
        <v>201</v>
      </c>
      <c r="E240" t="s">
        <v>18</v>
      </c>
      <c r="F240">
        <v>6</v>
      </c>
      <c r="G240" t="s">
        <v>19</v>
      </c>
      <c r="H240" s="28">
        <v>136401</v>
      </c>
      <c r="I240" s="28">
        <v>130453</v>
      </c>
      <c r="J240" s="29">
        <v>57</v>
      </c>
      <c r="K240" s="1">
        <v>47</v>
      </c>
      <c r="M240" s="30">
        <v>5041</v>
      </c>
      <c r="N240" s="30">
        <v>3648</v>
      </c>
      <c r="P240" s="31">
        <f t="shared" si="15"/>
        <v>131360</v>
      </c>
      <c r="Q240" s="31">
        <f t="shared" si="15"/>
        <v>126805</v>
      </c>
      <c r="S240" s="31">
        <v>1351</v>
      </c>
      <c r="T240" s="28">
        <v>1034</v>
      </c>
      <c r="X240" s="30">
        <v>130</v>
      </c>
      <c r="Y240" s="32">
        <v>126</v>
      </c>
      <c r="AA240" s="33">
        <v>134314</v>
      </c>
      <c r="AB240" s="34">
        <v>129105</v>
      </c>
      <c r="AE240" s="35">
        <v>10858</v>
      </c>
      <c r="AF240" s="1">
        <v>10197</v>
      </c>
      <c r="AH240" s="36">
        <v>9010</v>
      </c>
      <c r="AI240" s="37">
        <v>11029</v>
      </c>
      <c r="AK240" s="38">
        <v>20243</v>
      </c>
      <c r="AL240" s="39">
        <v>31608</v>
      </c>
      <c r="AN240" s="40">
        <v>7429</v>
      </c>
      <c r="AO240" s="41">
        <v>8367</v>
      </c>
      <c r="AQ240" s="35">
        <v>607</v>
      </c>
      <c r="AR240" s="42">
        <v>830</v>
      </c>
      <c r="AT240" s="43">
        <v>17500</v>
      </c>
      <c r="AU240" s="43">
        <v>19000</v>
      </c>
      <c r="AV240" s="43">
        <v>11700</v>
      </c>
      <c r="AW240" s="43">
        <v>21500</v>
      </c>
      <c r="AX240" s="35">
        <v>10858</v>
      </c>
      <c r="AY240" s="35">
        <f t="shared" si="16"/>
        <v>44017</v>
      </c>
      <c r="AZ240" s="35">
        <v>24038</v>
      </c>
      <c r="BA240" s="35">
        <f t="shared" si="17"/>
        <v>78913</v>
      </c>
      <c r="BB240" s="44">
        <f t="shared" si="18"/>
        <v>190015000</v>
      </c>
      <c r="BC240" s="44">
        <f t="shared" si="18"/>
        <v>836323000</v>
      </c>
      <c r="BD240" s="44">
        <f t="shared" si="18"/>
        <v>281244600</v>
      </c>
      <c r="BE240" s="44">
        <f t="shared" si="19"/>
        <v>1307582600</v>
      </c>
      <c r="BF240" s="35">
        <v>14264</v>
      </c>
      <c r="BG240" s="35">
        <v>29753</v>
      </c>
      <c r="BH240" s="45">
        <v>40</v>
      </c>
      <c r="BI240" s="46">
        <v>1790</v>
      </c>
      <c r="BJ240" s="27">
        <v>166088</v>
      </c>
      <c r="BK240">
        <v>140500</v>
      </c>
      <c r="BO240" s="47">
        <v>13989.733000000002</v>
      </c>
      <c r="BP240" s="31">
        <v>12485.511</v>
      </c>
      <c r="BT240" s="48">
        <v>60890</v>
      </c>
      <c r="BU240">
        <v>55533</v>
      </c>
      <c r="BV240" s="49">
        <v>23018</v>
      </c>
      <c r="BW240" s="50">
        <v>15951</v>
      </c>
      <c r="CA240" s="38">
        <v>16100</v>
      </c>
      <c r="CB240" s="51">
        <v>9827</v>
      </c>
    </row>
    <row r="241" spans="1:80" ht="12">
      <c r="A241" s="27">
        <v>1</v>
      </c>
      <c r="B241" s="27" t="s">
        <v>867</v>
      </c>
      <c r="C241" s="27" t="s">
        <v>866</v>
      </c>
      <c r="D241" s="27" t="s">
        <v>202</v>
      </c>
      <c r="E241" t="s">
        <v>18</v>
      </c>
      <c r="F241">
        <v>6</v>
      </c>
      <c r="G241" t="s">
        <v>19</v>
      </c>
      <c r="H241" s="28">
        <v>93541</v>
      </c>
      <c r="I241" s="28">
        <v>85600</v>
      </c>
      <c r="J241" s="29">
        <v>127</v>
      </c>
      <c r="K241" s="1">
        <v>78</v>
      </c>
      <c r="M241" s="30">
        <v>9170</v>
      </c>
      <c r="N241" s="30">
        <v>4310</v>
      </c>
      <c r="P241" s="31">
        <f t="shared" si="15"/>
        <v>84371</v>
      </c>
      <c r="Q241" s="31">
        <f t="shared" si="15"/>
        <v>81290</v>
      </c>
      <c r="S241" s="31">
        <v>731</v>
      </c>
      <c r="T241" s="28">
        <v>500</v>
      </c>
      <c r="X241" s="30">
        <v>157</v>
      </c>
      <c r="Y241" s="32">
        <v>103</v>
      </c>
      <c r="AA241" s="33">
        <v>89379</v>
      </c>
      <c r="AB241" s="34">
        <v>83711</v>
      </c>
      <c r="AE241" s="35">
        <v>4551</v>
      </c>
      <c r="AF241" s="1">
        <v>3589</v>
      </c>
      <c r="AH241" s="36">
        <v>4826</v>
      </c>
      <c r="AI241" s="37">
        <v>5339</v>
      </c>
      <c r="AK241" s="38">
        <v>13064</v>
      </c>
      <c r="AL241" s="39">
        <v>17819</v>
      </c>
      <c r="AN241" s="40">
        <v>6716</v>
      </c>
      <c r="AO241" s="41">
        <v>6285</v>
      </c>
      <c r="AQ241" s="35">
        <v>547</v>
      </c>
      <c r="AR241" s="42">
        <v>559</v>
      </c>
      <c r="AT241" s="43">
        <v>15200</v>
      </c>
      <c r="AU241" s="43">
        <v>20600</v>
      </c>
      <c r="AV241" s="43">
        <v>13000</v>
      </c>
      <c r="AW241" s="43">
        <v>21700</v>
      </c>
      <c r="AX241" s="35">
        <v>4551</v>
      </c>
      <c r="AY241" s="35">
        <f t="shared" si="16"/>
        <v>36430</v>
      </c>
      <c r="AZ241" s="35">
        <v>8015</v>
      </c>
      <c r="BA241" s="35">
        <f t="shared" si="17"/>
        <v>48996</v>
      </c>
      <c r="BB241" s="44">
        <f t="shared" si="18"/>
        <v>69175200</v>
      </c>
      <c r="BC241" s="44">
        <f t="shared" si="18"/>
        <v>750458000</v>
      </c>
      <c r="BD241" s="44">
        <f t="shared" si="18"/>
        <v>104195000</v>
      </c>
      <c r="BE241" s="44">
        <f t="shared" si="19"/>
        <v>923828200</v>
      </c>
      <c r="BF241" s="35">
        <v>9926</v>
      </c>
      <c r="BG241" s="35">
        <v>26504</v>
      </c>
      <c r="BH241" s="45">
        <v>0</v>
      </c>
      <c r="BI241" s="46">
        <v>837</v>
      </c>
      <c r="BJ241" s="27">
        <v>108330</v>
      </c>
      <c r="BK241">
        <v>101103</v>
      </c>
      <c r="BO241" s="47">
        <v>12245.998</v>
      </c>
      <c r="BP241" s="31">
        <v>11277.316000000001</v>
      </c>
      <c r="BT241" s="48">
        <v>39825</v>
      </c>
      <c r="BU241">
        <v>36643</v>
      </c>
      <c r="BV241" s="49">
        <v>19503</v>
      </c>
      <c r="BW241" s="50">
        <v>10109</v>
      </c>
      <c r="CA241" s="38">
        <v>14686</v>
      </c>
      <c r="CB241" s="51">
        <v>8299</v>
      </c>
    </row>
    <row r="242" spans="1:80" ht="12">
      <c r="A242" s="27">
        <v>1</v>
      </c>
      <c r="B242" s="27" t="s">
        <v>871</v>
      </c>
      <c r="C242" s="27" t="s">
        <v>870</v>
      </c>
      <c r="D242" s="27" t="s">
        <v>203</v>
      </c>
      <c r="E242" t="s">
        <v>16</v>
      </c>
      <c r="F242">
        <v>5</v>
      </c>
      <c r="G242" t="s">
        <v>17</v>
      </c>
      <c r="H242" s="28">
        <v>107766</v>
      </c>
      <c r="I242" s="28">
        <v>94012</v>
      </c>
      <c r="J242" s="29">
        <v>63</v>
      </c>
      <c r="K242" s="1">
        <v>51</v>
      </c>
      <c r="M242" s="30">
        <v>5595</v>
      </c>
      <c r="N242" s="30">
        <v>3984</v>
      </c>
      <c r="P242" s="31">
        <f t="shared" si="15"/>
        <v>102171</v>
      </c>
      <c r="Q242" s="31">
        <f t="shared" si="15"/>
        <v>90028</v>
      </c>
      <c r="S242" s="31">
        <v>923</v>
      </c>
      <c r="T242" s="28">
        <v>561</v>
      </c>
      <c r="X242" s="30">
        <v>247</v>
      </c>
      <c r="Y242" s="32">
        <v>191</v>
      </c>
      <c r="AA242" s="33">
        <v>105835</v>
      </c>
      <c r="AB242" s="34">
        <v>92994</v>
      </c>
      <c r="AE242" s="35">
        <v>7424</v>
      </c>
      <c r="AF242" s="1">
        <v>5818</v>
      </c>
      <c r="AH242" s="36">
        <v>8041</v>
      </c>
      <c r="AI242" s="37">
        <v>8157</v>
      </c>
      <c r="AK242" s="38">
        <v>10146</v>
      </c>
      <c r="AL242" s="39">
        <v>17305</v>
      </c>
      <c r="AN242" s="40">
        <v>5011</v>
      </c>
      <c r="AO242" s="41">
        <v>5414</v>
      </c>
      <c r="AQ242" s="35">
        <v>794</v>
      </c>
      <c r="AR242" s="42">
        <v>849</v>
      </c>
      <c r="AT242" s="43">
        <v>20100</v>
      </c>
      <c r="AU242" s="43">
        <v>23300</v>
      </c>
      <c r="AV242" s="43">
        <v>12300</v>
      </c>
      <c r="AW242" s="43">
        <v>25000</v>
      </c>
      <c r="AX242" s="35">
        <v>7424</v>
      </c>
      <c r="AY242" s="35">
        <f t="shared" si="16"/>
        <v>43497</v>
      </c>
      <c r="AZ242" s="35">
        <v>14890</v>
      </c>
      <c r="BA242" s="35">
        <f t="shared" si="17"/>
        <v>65811</v>
      </c>
      <c r="BB242" s="44">
        <f t="shared" si="18"/>
        <v>149222400</v>
      </c>
      <c r="BC242" s="44">
        <f t="shared" si="18"/>
        <v>1013480100</v>
      </c>
      <c r="BD242" s="44">
        <f t="shared" si="18"/>
        <v>183147000</v>
      </c>
      <c r="BE242" s="44">
        <f t="shared" si="19"/>
        <v>1345849500</v>
      </c>
      <c r="BF242" s="35">
        <v>11437</v>
      </c>
      <c r="BG242" s="35">
        <v>32060</v>
      </c>
      <c r="BH242" s="45">
        <v>0</v>
      </c>
      <c r="BI242" s="46">
        <v>1073</v>
      </c>
      <c r="BJ242" s="27">
        <v>253227</v>
      </c>
      <c r="BK242">
        <v>222822</v>
      </c>
      <c r="BO242" s="47">
        <v>8488.7160000000003</v>
      </c>
      <c r="BP242" s="31">
        <v>7238.454999999999</v>
      </c>
      <c r="BT242" s="48">
        <v>45972</v>
      </c>
      <c r="BU242">
        <v>38870</v>
      </c>
      <c r="BV242" s="49">
        <v>14599</v>
      </c>
      <c r="BW242" s="50">
        <v>8088</v>
      </c>
      <c r="CA242" s="38">
        <v>18756</v>
      </c>
      <c r="CB242" s="51">
        <v>9998</v>
      </c>
    </row>
    <row r="243" spans="1:80" ht="12">
      <c r="A243" s="27">
        <v>1</v>
      </c>
      <c r="B243" s="27" t="s">
        <v>875</v>
      </c>
      <c r="C243" s="27" t="s">
        <v>874</v>
      </c>
      <c r="D243" s="27" t="s">
        <v>204</v>
      </c>
      <c r="E243" t="s">
        <v>16</v>
      </c>
      <c r="F243">
        <v>5</v>
      </c>
      <c r="G243" t="s">
        <v>17</v>
      </c>
      <c r="H243" s="28">
        <v>88270</v>
      </c>
      <c r="I243" s="28">
        <v>76543</v>
      </c>
      <c r="J243" s="29">
        <v>50</v>
      </c>
      <c r="K243" s="1">
        <v>46</v>
      </c>
      <c r="M243" s="30">
        <v>8450</v>
      </c>
      <c r="N243" s="30">
        <v>2596</v>
      </c>
      <c r="P243" s="31">
        <f t="shared" si="15"/>
        <v>79820</v>
      </c>
      <c r="Q243" s="31">
        <f t="shared" si="15"/>
        <v>73947</v>
      </c>
      <c r="S243" s="31">
        <v>886</v>
      </c>
      <c r="T243" s="28">
        <v>567</v>
      </c>
      <c r="X243" s="30">
        <v>75</v>
      </c>
      <c r="Y243" s="32">
        <v>70</v>
      </c>
      <c r="AA243" s="33">
        <v>86370</v>
      </c>
      <c r="AB243" s="34">
        <v>75641</v>
      </c>
      <c r="AE243" s="35">
        <v>6376</v>
      </c>
      <c r="AF243" s="1">
        <v>5434</v>
      </c>
      <c r="AH243" s="36">
        <v>7411</v>
      </c>
      <c r="AI243" s="37">
        <v>8623</v>
      </c>
      <c r="AK243" s="38">
        <v>14816</v>
      </c>
      <c r="AL243" s="39">
        <v>18547</v>
      </c>
      <c r="AN243" s="40">
        <v>6122</v>
      </c>
      <c r="AO243" s="41">
        <v>5719</v>
      </c>
      <c r="AQ243" s="35">
        <v>851</v>
      </c>
      <c r="AR243" s="42">
        <v>852</v>
      </c>
      <c r="AT243" s="43">
        <v>18700</v>
      </c>
      <c r="AU243" s="43">
        <v>20400</v>
      </c>
      <c r="AV243" s="43">
        <v>11900</v>
      </c>
      <c r="AW243" s="43">
        <v>22300</v>
      </c>
      <c r="AX243" s="35">
        <v>6376</v>
      </c>
      <c r="AY243" s="35">
        <f t="shared" si="16"/>
        <v>34156</v>
      </c>
      <c r="AZ243" s="35">
        <v>11891</v>
      </c>
      <c r="BA243" s="35">
        <f t="shared" si="17"/>
        <v>52423</v>
      </c>
      <c r="BB243" s="44">
        <f t="shared" si="18"/>
        <v>119231200</v>
      </c>
      <c r="BC243" s="44">
        <f t="shared" si="18"/>
        <v>696782400</v>
      </c>
      <c r="BD243" s="44">
        <f t="shared" si="18"/>
        <v>141502900</v>
      </c>
      <c r="BE243" s="44">
        <f t="shared" si="19"/>
        <v>957516500</v>
      </c>
      <c r="BF243" s="35">
        <v>8432</v>
      </c>
      <c r="BG243" s="35">
        <v>25724</v>
      </c>
      <c r="BH243" s="45">
        <v>0</v>
      </c>
      <c r="BI243" s="46">
        <v>934</v>
      </c>
      <c r="BJ243" s="27">
        <v>151027</v>
      </c>
      <c r="BK243">
        <v>141255</v>
      </c>
      <c r="BO243" s="47">
        <v>8203.2999999999993</v>
      </c>
      <c r="BP243" s="31">
        <v>6779.7360000000008</v>
      </c>
      <c r="BT243" s="48">
        <v>37264</v>
      </c>
      <c r="BU243">
        <v>32752</v>
      </c>
      <c r="BV243" s="49">
        <v>12215</v>
      </c>
      <c r="BW243" s="50">
        <v>4547</v>
      </c>
      <c r="CA243" s="38">
        <v>9535</v>
      </c>
      <c r="CB243" s="51">
        <v>5021</v>
      </c>
    </row>
    <row r="244" spans="1:80" ht="12">
      <c r="A244" s="27">
        <v>1</v>
      </c>
      <c r="B244" s="27" t="s">
        <v>877</v>
      </c>
      <c r="C244" s="27" t="s">
        <v>876</v>
      </c>
      <c r="D244" s="27" t="s">
        <v>205</v>
      </c>
      <c r="E244" t="s">
        <v>16</v>
      </c>
      <c r="F244">
        <v>5</v>
      </c>
      <c r="G244" t="s">
        <v>17</v>
      </c>
      <c r="H244" s="28">
        <v>133788</v>
      </c>
      <c r="I244" s="28">
        <v>124778</v>
      </c>
      <c r="J244" s="29">
        <v>107</v>
      </c>
      <c r="K244" s="1">
        <v>95</v>
      </c>
      <c r="M244" s="30">
        <v>9130</v>
      </c>
      <c r="N244" s="30">
        <v>5579</v>
      </c>
      <c r="P244" s="31">
        <f t="shared" si="15"/>
        <v>124658</v>
      </c>
      <c r="Q244" s="31">
        <f t="shared" si="15"/>
        <v>119199</v>
      </c>
      <c r="S244" s="31">
        <v>1164</v>
      </c>
      <c r="T244" s="28">
        <v>733</v>
      </c>
      <c r="X244" s="30">
        <v>259</v>
      </c>
      <c r="Y244" s="32">
        <v>202</v>
      </c>
      <c r="AA244" s="33">
        <v>130394</v>
      </c>
      <c r="AB244" s="34">
        <v>122836</v>
      </c>
      <c r="AE244" s="35">
        <v>9869</v>
      </c>
      <c r="AF244" s="1">
        <v>8008</v>
      </c>
      <c r="AH244" s="36">
        <v>9726</v>
      </c>
      <c r="AI244" s="37">
        <v>11428</v>
      </c>
      <c r="AK244" s="38">
        <v>14525</v>
      </c>
      <c r="AL244" s="39">
        <v>23592</v>
      </c>
      <c r="AN244" s="40">
        <v>7276</v>
      </c>
      <c r="AO244" s="41">
        <v>7973</v>
      </c>
      <c r="AQ244" s="35">
        <v>2017</v>
      </c>
      <c r="AR244" s="42">
        <v>2145</v>
      </c>
      <c r="AT244" s="43">
        <v>16900</v>
      </c>
      <c r="AU244" s="43">
        <v>25200</v>
      </c>
      <c r="AV244" s="43">
        <v>13200</v>
      </c>
      <c r="AW244" s="43">
        <v>26500</v>
      </c>
      <c r="AX244" s="35">
        <v>9869</v>
      </c>
      <c r="AY244" s="35">
        <f t="shared" si="16"/>
        <v>54630</v>
      </c>
      <c r="AZ244" s="35">
        <v>16064</v>
      </c>
      <c r="BA244" s="35">
        <f t="shared" si="17"/>
        <v>80563</v>
      </c>
      <c r="BB244" s="44">
        <f t="shared" si="18"/>
        <v>166786100</v>
      </c>
      <c r="BC244" s="44">
        <f t="shared" si="18"/>
        <v>1376676000</v>
      </c>
      <c r="BD244" s="44">
        <f t="shared" si="18"/>
        <v>212044800</v>
      </c>
      <c r="BE244" s="44">
        <f t="shared" si="19"/>
        <v>1755506900</v>
      </c>
      <c r="BF244" s="35">
        <v>14579</v>
      </c>
      <c r="BG244" s="35">
        <v>40051</v>
      </c>
      <c r="BH244" s="45">
        <v>40</v>
      </c>
      <c r="BI244" s="46">
        <v>1266</v>
      </c>
      <c r="BJ244" s="27">
        <v>221788</v>
      </c>
      <c r="BK244">
        <v>199280</v>
      </c>
      <c r="BO244" s="47">
        <v>12268.469000000001</v>
      </c>
      <c r="BP244" s="31">
        <v>10793.523000000001</v>
      </c>
      <c r="BT244" s="48">
        <v>57344</v>
      </c>
      <c r="BU244">
        <v>51494</v>
      </c>
      <c r="BV244" s="49">
        <v>18592</v>
      </c>
      <c r="BW244" s="50">
        <v>9547</v>
      </c>
      <c r="CA244" s="38">
        <v>23370</v>
      </c>
      <c r="CB244" s="51">
        <v>13939</v>
      </c>
    </row>
    <row r="245" spans="1:80" ht="12">
      <c r="A245" s="27">
        <v>1</v>
      </c>
      <c r="B245" s="27" t="s">
        <v>879</v>
      </c>
      <c r="C245" s="27" t="s">
        <v>878</v>
      </c>
      <c r="D245" s="27" t="s">
        <v>206</v>
      </c>
      <c r="E245" t="s">
        <v>18</v>
      </c>
      <c r="F245">
        <v>6</v>
      </c>
      <c r="G245" t="s">
        <v>19</v>
      </c>
      <c r="H245" s="28">
        <v>89250</v>
      </c>
      <c r="I245" s="28">
        <v>79502</v>
      </c>
      <c r="J245" s="29">
        <v>70</v>
      </c>
      <c r="K245" s="1">
        <v>45</v>
      </c>
      <c r="M245" s="30">
        <v>3625</v>
      </c>
      <c r="N245" s="30">
        <v>2489</v>
      </c>
      <c r="P245" s="31">
        <f t="shared" si="15"/>
        <v>85625</v>
      </c>
      <c r="Q245" s="31">
        <f t="shared" si="15"/>
        <v>77013</v>
      </c>
      <c r="S245" s="31">
        <v>760</v>
      </c>
      <c r="T245" s="28">
        <v>522</v>
      </c>
      <c r="X245" s="30">
        <v>103</v>
      </c>
      <c r="Y245" s="32">
        <v>57</v>
      </c>
      <c r="AA245" s="33">
        <v>87600</v>
      </c>
      <c r="AB245" s="34">
        <v>78739</v>
      </c>
      <c r="AE245" s="35">
        <v>6696</v>
      </c>
      <c r="AF245" s="1">
        <v>5319</v>
      </c>
      <c r="AH245" s="36">
        <v>6555</v>
      </c>
      <c r="AI245" s="37">
        <v>7011</v>
      </c>
      <c r="AK245" s="38">
        <v>9758</v>
      </c>
      <c r="AL245" s="39">
        <v>16290</v>
      </c>
      <c r="AN245" s="40">
        <v>4434</v>
      </c>
      <c r="AO245" s="41">
        <v>4506</v>
      </c>
      <c r="AQ245" s="35">
        <v>647</v>
      </c>
      <c r="AR245" s="42">
        <v>707</v>
      </c>
      <c r="AT245" s="43">
        <v>17100</v>
      </c>
      <c r="AU245" s="43">
        <v>23500</v>
      </c>
      <c r="AV245" s="43">
        <v>12300</v>
      </c>
      <c r="AW245" s="43">
        <v>25600</v>
      </c>
      <c r="AX245" s="35">
        <v>6696</v>
      </c>
      <c r="AY245" s="35">
        <f t="shared" si="16"/>
        <v>34038</v>
      </c>
      <c r="AZ245" s="35">
        <v>12366</v>
      </c>
      <c r="BA245" s="35">
        <f t="shared" si="17"/>
        <v>53100</v>
      </c>
      <c r="BB245" s="44">
        <f t="shared" si="18"/>
        <v>114501600</v>
      </c>
      <c r="BC245" s="44">
        <f t="shared" si="18"/>
        <v>799893000</v>
      </c>
      <c r="BD245" s="44">
        <f t="shared" si="18"/>
        <v>152101800</v>
      </c>
      <c r="BE245" s="44">
        <f t="shared" si="19"/>
        <v>1066496400</v>
      </c>
      <c r="BF245" s="35">
        <v>9855</v>
      </c>
      <c r="BG245" s="35">
        <v>24183</v>
      </c>
      <c r="BH245" s="45">
        <v>0</v>
      </c>
      <c r="BI245" s="46">
        <v>958</v>
      </c>
      <c r="BJ245" s="27">
        <v>202792</v>
      </c>
      <c r="BK245">
        <v>185787</v>
      </c>
      <c r="BO245" s="47">
        <v>7861.7070000000003</v>
      </c>
      <c r="BP245" s="31">
        <v>6956.0099999999993</v>
      </c>
      <c r="BT245" s="48">
        <v>38385</v>
      </c>
      <c r="BU245">
        <v>32872</v>
      </c>
      <c r="BV245" s="49">
        <v>11885</v>
      </c>
      <c r="BW245" s="50">
        <v>7801</v>
      </c>
      <c r="CA245" s="38">
        <v>15272</v>
      </c>
      <c r="CB245" s="51">
        <v>8700</v>
      </c>
    </row>
    <row r="246" spans="1:80" ht="12">
      <c r="A246" s="27">
        <v>1</v>
      </c>
      <c r="B246" s="27" t="s">
        <v>881</v>
      </c>
      <c r="C246" s="27" t="s">
        <v>880</v>
      </c>
      <c r="D246" s="27" t="s">
        <v>207</v>
      </c>
      <c r="E246" t="s">
        <v>18</v>
      </c>
      <c r="F246">
        <v>6</v>
      </c>
      <c r="G246" t="s">
        <v>19</v>
      </c>
      <c r="H246" s="28">
        <v>130491</v>
      </c>
      <c r="I246" s="28">
        <v>121408</v>
      </c>
      <c r="J246" s="29">
        <v>84</v>
      </c>
      <c r="K246" s="1">
        <v>88</v>
      </c>
      <c r="M246" s="30">
        <v>11322</v>
      </c>
      <c r="N246" s="30">
        <v>6511</v>
      </c>
      <c r="P246" s="31">
        <f t="shared" si="15"/>
        <v>119169</v>
      </c>
      <c r="Q246" s="31">
        <f t="shared" si="15"/>
        <v>114897</v>
      </c>
      <c r="S246" s="31">
        <v>1318</v>
      </c>
      <c r="T246" s="28">
        <v>964</v>
      </c>
      <c r="X246" s="30">
        <v>1304</v>
      </c>
      <c r="Y246" s="32">
        <v>2015</v>
      </c>
      <c r="AA246" s="33">
        <v>127116</v>
      </c>
      <c r="AB246" s="34">
        <v>119644</v>
      </c>
      <c r="AE246" s="35">
        <v>9499</v>
      </c>
      <c r="AF246" s="1">
        <v>8348</v>
      </c>
      <c r="AH246" s="36">
        <v>9620</v>
      </c>
      <c r="AI246" s="37">
        <v>11684</v>
      </c>
      <c r="AK246" s="38">
        <v>19338</v>
      </c>
      <c r="AL246" s="39">
        <v>27510</v>
      </c>
      <c r="AN246" s="40">
        <v>8428</v>
      </c>
      <c r="AO246" s="41">
        <v>8480</v>
      </c>
      <c r="AQ246" s="35">
        <v>1601</v>
      </c>
      <c r="AR246" s="42">
        <v>1673</v>
      </c>
      <c r="AT246" s="43">
        <v>15500</v>
      </c>
      <c r="AU246" s="43">
        <v>21200</v>
      </c>
      <c r="AV246" s="43">
        <v>12400</v>
      </c>
      <c r="AW246" s="43">
        <v>23300</v>
      </c>
      <c r="AX246" s="35">
        <v>9499</v>
      </c>
      <c r="AY246" s="35">
        <f t="shared" si="16"/>
        <v>50122</v>
      </c>
      <c r="AZ246" s="35">
        <v>16939</v>
      </c>
      <c r="BA246" s="35">
        <f t="shared" si="17"/>
        <v>76560</v>
      </c>
      <c r="BB246" s="44">
        <f t="shared" si="18"/>
        <v>147234500</v>
      </c>
      <c r="BC246" s="44">
        <f t="shared" si="18"/>
        <v>1062586400</v>
      </c>
      <c r="BD246" s="44">
        <f t="shared" si="18"/>
        <v>210043600</v>
      </c>
      <c r="BE246" s="44">
        <f t="shared" si="19"/>
        <v>1419864500</v>
      </c>
      <c r="BF246" s="35">
        <v>13772</v>
      </c>
      <c r="BG246" s="35">
        <v>36350</v>
      </c>
      <c r="BH246" s="45">
        <v>0</v>
      </c>
      <c r="BI246" s="46">
        <v>1414</v>
      </c>
      <c r="BJ246" s="27">
        <v>228205</v>
      </c>
      <c r="BK246">
        <v>208719</v>
      </c>
      <c r="BO246" s="47">
        <v>12223.868</v>
      </c>
      <c r="BP246" s="31">
        <v>10779.777</v>
      </c>
      <c r="BT246" s="48">
        <v>54519</v>
      </c>
      <c r="BU246">
        <v>50715</v>
      </c>
      <c r="BV246" s="49">
        <v>20517</v>
      </c>
      <c r="BW246" s="50">
        <v>10804</v>
      </c>
      <c r="CA246" s="38">
        <v>16072</v>
      </c>
      <c r="CB246" s="51">
        <v>9486</v>
      </c>
    </row>
    <row r="247" spans="1:80" ht="12">
      <c r="A247" s="27">
        <v>1</v>
      </c>
      <c r="B247" s="27" t="s">
        <v>883</v>
      </c>
      <c r="C247" s="27" t="s">
        <v>882</v>
      </c>
      <c r="D247" s="27" t="s">
        <v>208</v>
      </c>
      <c r="E247" t="s">
        <v>18</v>
      </c>
      <c r="F247">
        <v>6</v>
      </c>
      <c r="G247" t="s">
        <v>19</v>
      </c>
      <c r="H247" s="28">
        <v>124646</v>
      </c>
      <c r="I247" s="28">
        <v>118504</v>
      </c>
      <c r="J247" s="29">
        <v>78</v>
      </c>
      <c r="K247" s="1">
        <v>63</v>
      </c>
      <c r="M247" s="30">
        <v>5247</v>
      </c>
      <c r="N247" s="30">
        <v>3892</v>
      </c>
      <c r="P247" s="31">
        <f t="shared" si="15"/>
        <v>119399</v>
      </c>
      <c r="Q247" s="31">
        <f t="shared" si="15"/>
        <v>114612</v>
      </c>
      <c r="S247" s="31">
        <v>1332</v>
      </c>
      <c r="T247" s="28">
        <v>1003</v>
      </c>
      <c r="X247" s="30">
        <v>215</v>
      </c>
      <c r="Y247" s="32">
        <v>185</v>
      </c>
      <c r="AA247" s="33">
        <v>121795</v>
      </c>
      <c r="AB247" s="34">
        <v>117143</v>
      </c>
      <c r="AE247" s="35">
        <v>10307</v>
      </c>
      <c r="AF247" s="1">
        <v>8463</v>
      </c>
      <c r="AH247" s="36">
        <v>7982</v>
      </c>
      <c r="AI247" s="37">
        <v>9847</v>
      </c>
      <c r="AK247" s="38">
        <v>12192</v>
      </c>
      <c r="AL247" s="39">
        <v>22703</v>
      </c>
      <c r="AN247" s="40">
        <v>5895</v>
      </c>
      <c r="AO247" s="41">
        <v>6282</v>
      </c>
      <c r="AQ247" s="35">
        <v>3943</v>
      </c>
      <c r="AR247" s="42">
        <v>4553</v>
      </c>
      <c r="AT247" s="43">
        <v>17900</v>
      </c>
      <c r="AU247" s="43">
        <v>22200</v>
      </c>
      <c r="AV247" s="43">
        <v>13900</v>
      </c>
      <c r="AW247" s="43">
        <v>24100</v>
      </c>
      <c r="AX247" s="35">
        <v>10307</v>
      </c>
      <c r="AY247" s="35">
        <f t="shared" si="16"/>
        <v>49290</v>
      </c>
      <c r="AZ247" s="35">
        <v>16776</v>
      </c>
      <c r="BA247" s="35">
        <f t="shared" si="17"/>
        <v>76373</v>
      </c>
      <c r="BB247" s="44">
        <f t="shared" si="18"/>
        <v>184495300</v>
      </c>
      <c r="BC247" s="44">
        <f t="shared" si="18"/>
        <v>1094238000</v>
      </c>
      <c r="BD247" s="44">
        <f t="shared" si="18"/>
        <v>233186400</v>
      </c>
      <c r="BE247" s="44">
        <f t="shared" si="19"/>
        <v>1511919700</v>
      </c>
      <c r="BF247" s="35">
        <v>15110</v>
      </c>
      <c r="BG247" s="35">
        <v>34180</v>
      </c>
      <c r="BH247" s="45">
        <v>0</v>
      </c>
      <c r="BI247" s="46">
        <v>1281</v>
      </c>
      <c r="BJ247" s="27">
        <v>227148</v>
      </c>
      <c r="BK247">
        <v>204558</v>
      </c>
      <c r="BO247" s="47">
        <v>9087.0210000000006</v>
      </c>
      <c r="BP247" s="31">
        <v>8142.6880000000001</v>
      </c>
      <c r="BT247" s="48">
        <v>53336</v>
      </c>
      <c r="BU247">
        <v>50009</v>
      </c>
      <c r="BV247" s="49">
        <v>12574</v>
      </c>
      <c r="BW247" s="50">
        <v>7004</v>
      </c>
      <c r="CA247" s="38">
        <v>19511</v>
      </c>
      <c r="CB247" s="51">
        <v>11522</v>
      </c>
    </row>
    <row r="248" spans="1:80" ht="12">
      <c r="A248" s="27">
        <v>1</v>
      </c>
      <c r="B248" s="27" t="s">
        <v>885</v>
      </c>
      <c r="C248" s="27" t="s">
        <v>884</v>
      </c>
      <c r="D248" s="27" t="s">
        <v>209</v>
      </c>
      <c r="E248" t="s">
        <v>18</v>
      </c>
      <c r="F248">
        <v>6</v>
      </c>
      <c r="G248" t="s">
        <v>19</v>
      </c>
      <c r="H248" s="28">
        <v>97277</v>
      </c>
      <c r="I248" s="28">
        <v>90801</v>
      </c>
      <c r="J248" s="29">
        <v>33</v>
      </c>
      <c r="K248" s="1">
        <v>24</v>
      </c>
      <c r="M248" s="30">
        <v>6358</v>
      </c>
      <c r="N248" s="30">
        <v>2722</v>
      </c>
      <c r="P248" s="31">
        <f t="shared" si="15"/>
        <v>90919</v>
      </c>
      <c r="Q248" s="31">
        <f t="shared" si="15"/>
        <v>88079</v>
      </c>
      <c r="S248" s="31">
        <v>890</v>
      </c>
      <c r="T248" s="28">
        <v>733</v>
      </c>
      <c r="X248" s="30">
        <v>163</v>
      </c>
      <c r="Y248" s="32">
        <v>131</v>
      </c>
      <c r="AA248" s="33">
        <v>94215</v>
      </c>
      <c r="AB248" s="34">
        <v>89565</v>
      </c>
      <c r="AE248" s="35">
        <v>5844</v>
      </c>
      <c r="AF248" s="1">
        <v>5315</v>
      </c>
      <c r="AH248" s="36">
        <v>5390</v>
      </c>
      <c r="AI248" s="37">
        <v>6755</v>
      </c>
      <c r="AK248" s="38">
        <v>16594</v>
      </c>
      <c r="AL248" s="39">
        <v>23284</v>
      </c>
      <c r="AN248" s="40">
        <v>6109</v>
      </c>
      <c r="AO248" s="41">
        <v>5998</v>
      </c>
      <c r="AQ248" s="35">
        <v>812</v>
      </c>
      <c r="AR248" s="42">
        <v>925</v>
      </c>
      <c r="AT248" s="43">
        <v>13700</v>
      </c>
      <c r="AU248" s="43">
        <v>20200</v>
      </c>
      <c r="AV248" s="43">
        <v>11400</v>
      </c>
      <c r="AW248" s="43">
        <v>21000</v>
      </c>
      <c r="AX248" s="35">
        <v>5844</v>
      </c>
      <c r="AY248" s="35">
        <f t="shared" si="16"/>
        <v>34211</v>
      </c>
      <c r="AZ248" s="35">
        <v>12881</v>
      </c>
      <c r="BA248" s="35">
        <f t="shared" si="17"/>
        <v>52936</v>
      </c>
      <c r="BB248" s="44">
        <f t="shared" si="18"/>
        <v>80062800</v>
      </c>
      <c r="BC248" s="44">
        <f t="shared" si="18"/>
        <v>691062200</v>
      </c>
      <c r="BD248" s="44">
        <f t="shared" si="18"/>
        <v>146843400</v>
      </c>
      <c r="BE248" s="44">
        <f t="shared" si="19"/>
        <v>917968400</v>
      </c>
      <c r="BF248" s="35">
        <v>11433</v>
      </c>
      <c r="BG248" s="35">
        <v>22778</v>
      </c>
      <c r="BH248" s="45">
        <v>0</v>
      </c>
      <c r="BI248" s="46">
        <v>1120</v>
      </c>
      <c r="BJ248" s="27">
        <v>369590</v>
      </c>
      <c r="BK248">
        <v>328950</v>
      </c>
      <c r="BO248" s="47">
        <v>12335.635</v>
      </c>
      <c r="BP248" s="31">
        <v>11208.153</v>
      </c>
      <c r="BT248" s="48">
        <v>42079</v>
      </c>
      <c r="BU248">
        <v>39380</v>
      </c>
      <c r="BV248" s="49">
        <v>16366</v>
      </c>
      <c r="BW248" s="50">
        <v>7724</v>
      </c>
      <c r="CA248" s="38">
        <v>9343</v>
      </c>
      <c r="CB248" s="51">
        <v>5154</v>
      </c>
    </row>
    <row r="249" spans="1:80" ht="12">
      <c r="A249" s="27">
        <v>1</v>
      </c>
      <c r="B249" s="27" t="s">
        <v>887</v>
      </c>
      <c r="C249" s="27" t="s">
        <v>886</v>
      </c>
      <c r="D249" s="27" t="s">
        <v>374</v>
      </c>
      <c r="E249" t="s">
        <v>18</v>
      </c>
      <c r="F249">
        <v>6</v>
      </c>
      <c r="G249" t="s">
        <v>19</v>
      </c>
      <c r="H249" s="28">
        <v>147451</v>
      </c>
      <c r="I249" s="28">
        <v>135343</v>
      </c>
      <c r="J249" s="29">
        <v>98</v>
      </c>
      <c r="K249" s="1">
        <v>68</v>
      </c>
      <c r="M249" s="30">
        <v>11291</v>
      </c>
      <c r="N249" s="30">
        <v>5985</v>
      </c>
      <c r="P249" s="31">
        <f t="shared" si="15"/>
        <v>136160</v>
      </c>
      <c r="Q249" s="31">
        <f t="shared" si="15"/>
        <v>129358</v>
      </c>
      <c r="S249" s="31">
        <v>1448</v>
      </c>
      <c r="T249" s="28">
        <v>1099</v>
      </c>
      <c r="X249" s="30">
        <v>1428</v>
      </c>
      <c r="Y249" s="32">
        <v>1466</v>
      </c>
      <c r="AA249" s="33">
        <v>143409</v>
      </c>
      <c r="AB249" s="34">
        <v>133530</v>
      </c>
      <c r="AE249" s="35">
        <v>10976</v>
      </c>
      <c r="AF249" s="1">
        <v>9459</v>
      </c>
      <c r="AH249" s="36">
        <v>9977</v>
      </c>
      <c r="AI249" s="37">
        <v>11404</v>
      </c>
      <c r="AK249" s="38">
        <v>22046</v>
      </c>
      <c r="AL249" s="39">
        <v>31424</v>
      </c>
      <c r="AN249" s="40">
        <v>8648</v>
      </c>
      <c r="AO249" s="41">
        <v>9374</v>
      </c>
      <c r="AQ249" s="35">
        <v>1387</v>
      </c>
      <c r="AR249" s="42">
        <v>1156</v>
      </c>
      <c r="AT249" s="43">
        <v>18900</v>
      </c>
      <c r="AU249" s="43">
        <v>21300</v>
      </c>
      <c r="AV249" s="43">
        <v>13400</v>
      </c>
      <c r="AW249" s="43">
        <v>23200</v>
      </c>
      <c r="AX249" s="35">
        <v>10976</v>
      </c>
      <c r="AY249" s="35">
        <f t="shared" si="16"/>
        <v>54483</v>
      </c>
      <c r="AZ249" s="35">
        <v>20888</v>
      </c>
      <c r="BA249" s="35">
        <f t="shared" si="17"/>
        <v>86347</v>
      </c>
      <c r="BB249" s="44">
        <f t="shared" si="18"/>
        <v>207446400</v>
      </c>
      <c r="BC249" s="44">
        <f t="shared" si="18"/>
        <v>1160487900</v>
      </c>
      <c r="BD249" s="44">
        <f t="shared" si="18"/>
        <v>279899200</v>
      </c>
      <c r="BE249" s="44">
        <f t="shared" si="19"/>
        <v>1647833500</v>
      </c>
      <c r="BF249" s="35">
        <v>15537</v>
      </c>
      <c r="BG249" s="35">
        <v>38946</v>
      </c>
      <c r="BH249" s="45">
        <v>0</v>
      </c>
      <c r="BI249" s="46">
        <v>1587</v>
      </c>
      <c r="BJ249" s="27">
        <v>384674</v>
      </c>
      <c r="BK249">
        <v>357559</v>
      </c>
      <c r="BO249" s="47">
        <v>14151.637999999999</v>
      </c>
      <c r="BP249" s="31">
        <v>13244.504000000001</v>
      </c>
      <c r="BT249" s="48">
        <v>62977</v>
      </c>
      <c r="BU249">
        <v>58338</v>
      </c>
      <c r="BV249" s="49">
        <v>22677</v>
      </c>
      <c r="BW249" s="50">
        <v>12694</v>
      </c>
      <c r="CA249" s="38">
        <v>18390</v>
      </c>
      <c r="CB249" s="51">
        <v>10904</v>
      </c>
    </row>
    <row r="250" spans="1:80" ht="12">
      <c r="A250" s="27">
        <v>1</v>
      </c>
      <c r="B250" s="27" t="s">
        <v>889</v>
      </c>
      <c r="C250" s="27" t="s">
        <v>888</v>
      </c>
      <c r="D250" s="27" t="s">
        <v>210</v>
      </c>
      <c r="E250" t="s">
        <v>18</v>
      </c>
      <c r="F250">
        <v>6</v>
      </c>
      <c r="G250" t="s">
        <v>19</v>
      </c>
      <c r="H250" s="28">
        <v>101499</v>
      </c>
      <c r="I250" s="28">
        <v>98375</v>
      </c>
      <c r="J250" s="29">
        <v>80</v>
      </c>
      <c r="K250" s="1">
        <v>70</v>
      </c>
      <c r="M250" s="30">
        <v>4206</v>
      </c>
      <c r="N250" s="30">
        <v>3104</v>
      </c>
      <c r="P250" s="31">
        <f t="shared" si="15"/>
        <v>97293</v>
      </c>
      <c r="Q250" s="31">
        <f t="shared" si="15"/>
        <v>95271</v>
      </c>
      <c r="S250" s="31">
        <v>1490</v>
      </c>
      <c r="T250" s="28">
        <v>1074</v>
      </c>
      <c r="X250" s="30">
        <v>186</v>
      </c>
      <c r="Y250" s="32">
        <v>156</v>
      </c>
      <c r="AA250" s="33">
        <v>100127</v>
      </c>
      <c r="AB250" s="34">
        <v>97610</v>
      </c>
      <c r="AE250" s="35">
        <v>9670</v>
      </c>
      <c r="AF250" s="1">
        <v>8257</v>
      </c>
      <c r="AH250" s="36">
        <v>6318</v>
      </c>
      <c r="AI250" s="37">
        <v>7649</v>
      </c>
      <c r="AK250" s="38">
        <v>11916</v>
      </c>
      <c r="AL250" s="39">
        <v>20896</v>
      </c>
      <c r="AN250" s="40">
        <v>5282</v>
      </c>
      <c r="AO250" s="41">
        <v>5999</v>
      </c>
      <c r="AQ250" s="35">
        <v>1014</v>
      </c>
      <c r="AR250" s="42">
        <v>1215</v>
      </c>
      <c r="AT250" s="43">
        <v>16800</v>
      </c>
      <c r="AU250" s="43">
        <v>19900</v>
      </c>
      <c r="AV250" s="43">
        <v>14100</v>
      </c>
      <c r="AW250" s="43">
        <v>22700</v>
      </c>
      <c r="AX250" s="35">
        <v>9670</v>
      </c>
      <c r="AY250" s="35">
        <f t="shared" si="16"/>
        <v>32477</v>
      </c>
      <c r="AZ250" s="35">
        <v>17240</v>
      </c>
      <c r="BA250" s="35">
        <f t="shared" si="17"/>
        <v>59387</v>
      </c>
      <c r="BB250" s="44">
        <f t="shared" si="18"/>
        <v>162456000</v>
      </c>
      <c r="BC250" s="44">
        <f t="shared" si="18"/>
        <v>646292300</v>
      </c>
      <c r="BD250" s="44">
        <f t="shared" si="18"/>
        <v>243084000</v>
      </c>
      <c r="BE250" s="44">
        <f t="shared" si="19"/>
        <v>1051832300</v>
      </c>
      <c r="BF250" s="35">
        <v>10606</v>
      </c>
      <c r="BG250" s="35">
        <v>21871</v>
      </c>
      <c r="BH250" s="45">
        <v>30</v>
      </c>
      <c r="BI250" s="46">
        <v>1275</v>
      </c>
      <c r="BJ250" s="27">
        <v>343117</v>
      </c>
      <c r="BK250">
        <v>296867</v>
      </c>
      <c r="BO250" s="47">
        <v>9942.9590000000007</v>
      </c>
      <c r="BP250" s="31">
        <v>9559.4279999999999</v>
      </c>
      <c r="BT250" s="48">
        <v>46046</v>
      </c>
      <c r="BU250">
        <v>43502</v>
      </c>
      <c r="BV250" s="49">
        <v>14301</v>
      </c>
      <c r="BW250" s="50">
        <v>10530</v>
      </c>
      <c r="CA250" s="38">
        <v>13437</v>
      </c>
      <c r="CB250" s="51">
        <v>8345</v>
      </c>
    </row>
    <row r="251" spans="1:80" ht="12">
      <c r="A251" s="27">
        <v>1</v>
      </c>
      <c r="B251" s="27" t="s">
        <v>891</v>
      </c>
      <c r="C251" s="27" t="s">
        <v>890</v>
      </c>
      <c r="D251" s="27" t="s">
        <v>211</v>
      </c>
      <c r="E251" t="s">
        <v>4</v>
      </c>
      <c r="F251">
        <v>3</v>
      </c>
      <c r="G251" t="s">
        <v>5</v>
      </c>
      <c r="H251" s="28">
        <v>132512</v>
      </c>
      <c r="I251" s="28">
        <v>121554</v>
      </c>
      <c r="J251" s="29">
        <v>306</v>
      </c>
      <c r="K251" s="1">
        <v>257</v>
      </c>
      <c r="M251" s="30">
        <v>17091</v>
      </c>
      <c r="N251" s="30">
        <v>7435</v>
      </c>
      <c r="P251" s="31">
        <f t="shared" si="15"/>
        <v>115421</v>
      </c>
      <c r="Q251" s="31">
        <f t="shared" si="15"/>
        <v>114119</v>
      </c>
      <c r="S251" s="31">
        <v>1157</v>
      </c>
      <c r="T251" s="28">
        <v>970</v>
      </c>
      <c r="X251" s="30">
        <v>494</v>
      </c>
      <c r="Y251" s="32">
        <v>481</v>
      </c>
      <c r="AA251" s="33">
        <v>120375</v>
      </c>
      <c r="AB251" s="34">
        <v>117701</v>
      </c>
      <c r="AE251" s="35">
        <v>7229</v>
      </c>
      <c r="AF251" s="1">
        <v>5434</v>
      </c>
      <c r="AH251" s="36">
        <v>6672</v>
      </c>
      <c r="AI251" s="37">
        <v>7429</v>
      </c>
      <c r="AK251" s="38">
        <v>18556</v>
      </c>
      <c r="AL251" s="39">
        <v>24597</v>
      </c>
      <c r="AN251" s="40">
        <v>8809</v>
      </c>
      <c r="AO251" s="41">
        <v>8708</v>
      </c>
      <c r="AQ251" s="35">
        <v>3984</v>
      </c>
      <c r="AR251" s="42">
        <v>4075</v>
      </c>
      <c r="AT251" s="43">
        <v>19200</v>
      </c>
      <c r="AU251" s="43">
        <v>21200</v>
      </c>
      <c r="AV251" s="43">
        <v>13700</v>
      </c>
      <c r="AW251" s="43">
        <v>22900</v>
      </c>
      <c r="AX251" s="35">
        <v>7229</v>
      </c>
      <c r="AY251" s="35">
        <f t="shared" si="16"/>
        <v>51018</v>
      </c>
      <c r="AZ251" s="35">
        <v>10766</v>
      </c>
      <c r="BA251" s="35">
        <f t="shared" si="17"/>
        <v>69013</v>
      </c>
      <c r="BB251" s="44">
        <f t="shared" si="18"/>
        <v>138796800</v>
      </c>
      <c r="BC251" s="44">
        <f t="shared" si="18"/>
        <v>1081581600</v>
      </c>
      <c r="BD251" s="44">
        <f t="shared" si="18"/>
        <v>147494200</v>
      </c>
      <c r="BE251" s="44">
        <f t="shared" si="19"/>
        <v>1367872600</v>
      </c>
      <c r="BF251" s="35">
        <v>13516</v>
      </c>
      <c r="BG251" s="35">
        <v>37502</v>
      </c>
      <c r="BH251" s="45">
        <v>0</v>
      </c>
      <c r="BI251" s="46">
        <v>1062</v>
      </c>
      <c r="BJ251" s="27">
        <v>172935</v>
      </c>
      <c r="BK251">
        <v>158446</v>
      </c>
      <c r="BO251" s="47">
        <v>21119.81</v>
      </c>
      <c r="BP251" s="31">
        <v>19342.901999999995</v>
      </c>
      <c r="BT251" s="48">
        <v>60319</v>
      </c>
      <c r="BU251">
        <v>54584</v>
      </c>
      <c r="BV251" s="49">
        <v>29066</v>
      </c>
      <c r="BW251" s="50">
        <v>15017</v>
      </c>
      <c r="CA251" s="38">
        <v>27414</v>
      </c>
      <c r="CB251" s="51">
        <v>17302</v>
      </c>
    </row>
    <row r="252" spans="1:80" ht="12">
      <c r="A252" s="27">
        <v>1</v>
      </c>
      <c r="B252" s="27" t="s">
        <v>893</v>
      </c>
      <c r="C252" s="27" t="s">
        <v>892</v>
      </c>
      <c r="D252" s="27" t="s">
        <v>212</v>
      </c>
      <c r="E252" t="s">
        <v>18</v>
      </c>
      <c r="F252">
        <v>6</v>
      </c>
      <c r="G252" t="s">
        <v>19</v>
      </c>
      <c r="H252" s="28">
        <v>124012</v>
      </c>
      <c r="I252" s="28">
        <v>110721</v>
      </c>
      <c r="J252" s="29">
        <v>124</v>
      </c>
      <c r="K252" s="1">
        <v>90</v>
      </c>
      <c r="M252" s="30">
        <v>6079</v>
      </c>
      <c r="N252" s="30">
        <v>3940</v>
      </c>
      <c r="P252" s="31">
        <f t="shared" si="15"/>
        <v>117933</v>
      </c>
      <c r="Q252" s="31">
        <f t="shared" si="15"/>
        <v>106781</v>
      </c>
      <c r="S252" s="31">
        <v>1111</v>
      </c>
      <c r="T252" s="28">
        <v>869</v>
      </c>
      <c r="X252" s="30">
        <v>280</v>
      </c>
      <c r="Y252" s="32">
        <v>248</v>
      </c>
      <c r="AA252" s="33">
        <v>120981</v>
      </c>
      <c r="AB252" s="34">
        <v>109496</v>
      </c>
      <c r="AE252" s="35">
        <v>10927</v>
      </c>
      <c r="AF252" s="1">
        <v>9117</v>
      </c>
      <c r="AH252" s="36">
        <v>9298</v>
      </c>
      <c r="AI252" s="37">
        <v>10376</v>
      </c>
      <c r="AK252" s="38">
        <v>12229</v>
      </c>
      <c r="AL252" s="39">
        <v>21495</v>
      </c>
      <c r="AN252" s="40">
        <v>5966</v>
      </c>
      <c r="AO252" s="41">
        <v>6188</v>
      </c>
      <c r="AQ252" s="35">
        <v>3161</v>
      </c>
      <c r="AR252" s="42">
        <v>3203</v>
      </c>
      <c r="AT252" s="43">
        <v>18300</v>
      </c>
      <c r="AU252" s="43">
        <v>24200</v>
      </c>
      <c r="AV252" s="43">
        <v>14000</v>
      </c>
      <c r="AW252" s="43">
        <v>26700</v>
      </c>
      <c r="AX252" s="35">
        <v>10927</v>
      </c>
      <c r="AY252" s="35">
        <f t="shared" si="16"/>
        <v>47585</v>
      </c>
      <c r="AZ252" s="35">
        <v>16249</v>
      </c>
      <c r="BA252" s="35">
        <f t="shared" si="17"/>
        <v>74761</v>
      </c>
      <c r="BB252" s="44">
        <f t="shared" si="18"/>
        <v>199964100</v>
      </c>
      <c r="BC252" s="44">
        <f t="shared" si="18"/>
        <v>1151557000</v>
      </c>
      <c r="BD252" s="44">
        <f t="shared" si="18"/>
        <v>227486000</v>
      </c>
      <c r="BE252" s="44">
        <f t="shared" si="19"/>
        <v>1579007100</v>
      </c>
      <c r="BF252" s="35">
        <v>14032</v>
      </c>
      <c r="BG252" s="35">
        <v>33553</v>
      </c>
      <c r="BH252" s="45">
        <v>50</v>
      </c>
      <c r="BI252" s="46">
        <v>1130</v>
      </c>
      <c r="BJ252" s="27">
        <v>199374</v>
      </c>
      <c r="BK252">
        <v>188060</v>
      </c>
      <c r="BO252" s="47">
        <v>9661.5960000000014</v>
      </c>
      <c r="BP252" s="31">
        <v>8351.85</v>
      </c>
      <c r="BT252" s="48">
        <v>52809</v>
      </c>
      <c r="BU252">
        <v>46607</v>
      </c>
      <c r="BV252" s="49">
        <v>13162</v>
      </c>
      <c r="BW252" s="50">
        <v>7486</v>
      </c>
      <c r="CA252" s="38">
        <v>22402</v>
      </c>
      <c r="CB252" s="51">
        <v>12658</v>
      </c>
    </row>
    <row r="253" spans="1:80" ht="12">
      <c r="A253" s="27">
        <v>1</v>
      </c>
      <c r="B253" s="27" t="s">
        <v>895</v>
      </c>
      <c r="C253" s="27" t="s">
        <v>894</v>
      </c>
      <c r="D253" s="27" t="s">
        <v>213</v>
      </c>
      <c r="E253" t="s">
        <v>14</v>
      </c>
      <c r="F253">
        <v>4</v>
      </c>
      <c r="G253" t="s">
        <v>15</v>
      </c>
      <c r="H253" s="28">
        <v>61255</v>
      </c>
      <c r="I253" s="28">
        <v>53172</v>
      </c>
      <c r="J253" s="29">
        <v>26</v>
      </c>
      <c r="K253" s="1">
        <v>13</v>
      </c>
      <c r="M253" s="30">
        <v>8055</v>
      </c>
      <c r="N253" s="30">
        <v>2801</v>
      </c>
      <c r="P253" s="31">
        <f t="shared" si="15"/>
        <v>53200</v>
      </c>
      <c r="Q253" s="31">
        <f t="shared" si="15"/>
        <v>50371</v>
      </c>
      <c r="S253" s="31">
        <v>222</v>
      </c>
      <c r="T253" s="28">
        <v>163</v>
      </c>
      <c r="X253" s="30">
        <v>128</v>
      </c>
      <c r="Y253" s="32">
        <v>114</v>
      </c>
      <c r="AA253" s="33">
        <v>58519</v>
      </c>
      <c r="AB253" s="34">
        <v>52292</v>
      </c>
      <c r="AE253" s="35">
        <v>2642</v>
      </c>
      <c r="AF253" s="1">
        <v>1683</v>
      </c>
      <c r="AH253" s="36">
        <v>3295</v>
      </c>
      <c r="AI253" s="37">
        <v>3093</v>
      </c>
      <c r="AK253" s="38">
        <v>11473</v>
      </c>
      <c r="AL253" s="39">
        <v>14364</v>
      </c>
      <c r="AN253" s="40">
        <v>6465</v>
      </c>
      <c r="AO253" s="41">
        <v>5192</v>
      </c>
      <c r="AQ253" s="35">
        <v>379</v>
      </c>
      <c r="AR253" s="42">
        <v>393</v>
      </c>
      <c r="AT253" s="43">
        <v>12600</v>
      </c>
      <c r="AU253" s="43">
        <v>21500</v>
      </c>
      <c r="AV253" s="43">
        <v>11000</v>
      </c>
      <c r="AW253" s="43">
        <v>21800</v>
      </c>
      <c r="AX253" s="35">
        <v>2642</v>
      </c>
      <c r="AY253" s="35">
        <f t="shared" si="16"/>
        <v>27044</v>
      </c>
      <c r="AZ253" s="35">
        <v>5566</v>
      </c>
      <c r="BA253" s="35">
        <f t="shared" si="17"/>
        <v>35252</v>
      </c>
      <c r="BB253" s="44">
        <f t="shared" si="18"/>
        <v>33289200</v>
      </c>
      <c r="BC253" s="44">
        <f t="shared" si="18"/>
        <v>581446000</v>
      </c>
      <c r="BD253" s="44">
        <f t="shared" si="18"/>
        <v>61226000</v>
      </c>
      <c r="BE253" s="44">
        <f t="shared" si="19"/>
        <v>675961200</v>
      </c>
      <c r="BF253" s="35">
        <v>6145</v>
      </c>
      <c r="BG253" s="35">
        <v>20899</v>
      </c>
      <c r="BH253" s="45">
        <v>0</v>
      </c>
      <c r="BI253" s="46">
        <v>514</v>
      </c>
      <c r="BJ253" s="27">
        <v>394432</v>
      </c>
      <c r="BK253">
        <v>355525</v>
      </c>
      <c r="BO253" s="47">
        <v>7680.6409999999996</v>
      </c>
      <c r="BP253" s="31">
        <v>7323.84</v>
      </c>
      <c r="BT253" s="48">
        <v>25215</v>
      </c>
      <c r="BU253">
        <v>22013</v>
      </c>
      <c r="BV253" s="49">
        <v>9837</v>
      </c>
      <c r="BW253" s="50">
        <v>2000</v>
      </c>
      <c r="CA253" s="38">
        <v>6484</v>
      </c>
      <c r="CB253" s="51">
        <v>2908</v>
      </c>
    </row>
    <row r="254" spans="1:80" ht="12">
      <c r="A254" s="27">
        <v>1</v>
      </c>
      <c r="B254" s="27" t="s">
        <v>897</v>
      </c>
      <c r="C254" s="27" t="s">
        <v>896</v>
      </c>
      <c r="D254" s="27" t="s">
        <v>214</v>
      </c>
      <c r="E254" t="s">
        <v>14</v>
      </c>
      <c r="F254">
        <v>4</v>
      </c>
      <c r="G254" t="s">
        <v>15</v>
      </c>
      <c r="H254" s="28">
        <v>77843</v>
      </c>
      <c r="I254" s="28">
        <v>71848</v>
      </c>
      <c r="J254" s="29">
        <v>70</v>
      </c>
      <c r="K254" s="1">
        <v>77</v>
      </c>
      <c r="M254" s="30">
        <v>4673</v>
      </c>
      <c r="N254" s="30">
        <v>3000</v>
      </c>
      <c r="P254" s="31">
        <f t="shared" si="15"/>
        <v>73170</v>
      </c>
      <c r="Q254" s="31">
        <f t="shared" si="15"/>
        <v>68848</v>
      </c>
      <c r="S254" s="31">
        <v>548</v>
      </c>
      <c r="T254" s="28">
        <v>327</v>
      </c>
      <c r="X254" s="30">
        <v>158</v>
      </c>
      <c r="Y254" s="32">
        <v>144</v>
      </c>
      <c r="AA254" s="33">
        <v>75123</v>
      </c>
      <c r="AB254" s="34">
        <v>70398</v>
      </c>
      <c r="AE254" s="35">
        <v>6775</v>
      </c>
      <c r="AF254" s="1">
        <v>5563</v>
      </c>
      <c r="AH254" s="36">
        <v>6554</v>
      </c>
      <c r="AI254" s="37">
        <v>7356</v>
      </c>
      <c r="AK254" s="38">
        <v>7868</v>
      </c>
      <c r="AL254" s="39">
        <v>12902</v>
      </c>
      <c r="AN254" s="40">
        <v>4713</v>
      </c>
      <c r="AO254" s="41">
        <v>5017</v>
      </c>
      <c r="AQ254" s="35">
        <v>1334</v>
      </c>
      <c r="AR254" s="42">
        <v>1374</v>
      </c>
      <c r="AT254" s="43">
        <v>21500</v>
      </c>
      <c r="AU254" s="43">
        <v>30100</v>
      </c>
      <c r="AV254" s="43">
        <v>15600</v>
      </c>
      <c r="AW254" s="43">
        <v>32100</v>
      </c>
      <c r="AX254" s="35">
        <v>6775</v>
      </c>
      <c r="AY254" s="35">
        <f t="shared" si="16"/>
        <v>31521</v>
      </c>
      <c r="AZ254" s="35">
        <v>8777</v>
      </c>
      <c r="BA254" s="35">
        <f t="shared" si="17"/>
        <v>47073</v>
      </c>
      <c r="BB254" s="44">
        <f t="shared" si="18"/>
        <v>145662500</v>
      </c>
      <c r="BC254" s="44">
        <f t="shared" si="18"/>
        <v>948782100</v>
      </c>
      <c r="BD254" s="44">
        <f t="shared" si="18"/>
        <v>136921200</v>
      </c>
      <c r="BE254" s="44">
        <f t="shared" si="19"/>
        <v>1231365800</v>
      </c>
      <c r="BF254" s="35">
        <v>7904</v>
      </c>
      <c r="BG254" s="35">
        <v>23617</v>
      </c>
      <c r="BH254" s="45">
        <v>0</v>
      </c>
      <c r="BI254" s="46">
        <v>648</v>
      </c>
      <c r="BJ254" s="27">
        <v>391042</v>
      </c>
      <c r="BK254">
        <v>341162</v>
      </c>
      <c r="BO254" s="47">
        <v>6228.5629999999992</v>
      </c>
      <c r="BP254" s="31">
        <v>5447.15</v>
      </c>
      <c r="BT254" s="48">
        <v>31647</v>
      </c>
      <c r="BU254">
        <v>28747</v>
      </c>
      <c r="BV254" s="49">
        <v>8623</v>
      </c>
      <c r="BW254" s="50">
        <v>3712</v>
      </c>
      <c r="CA254" s="38">
        <v>15342</v>
      </c>
      <c r="CB254" s="51">
        <v>10187</v>
      </c>
    </row>
    <row r="255" spans="1:80" ht="12">
      <c r="A255" s="27">
        <v>1</v>
      </c>
      <c r="B255" s="27" t="s">
        <v>899</v>
      </c>
      <c r="C255" s="27" t="s">
        <v>898</v>
      </c>
      <c r="D255" s="27" t="s">
        <v>215</v>
      </c>
      <c r="E255" t="s">
        <v>14</v>
      </c>
      <c r="F255">
        <v>4</v>
      </c>
      <c r="G255" t="s">
        <v>15</v>
      </c>
      <c r="H255" s="28">
        <v>86765</v>
      </c>
      <c r="I255" s="28">
        <v>76553</v>
      </c>
      <c r="J255" s="29">
        <v>82</v>
      </c>
      <c r="K255" s="1">
        <v>58</v>
      </c>
      <c r="M255" s="30">
        <v>5259</v>
      </c>
      <c r="N255" s="30">
        <v>3460</v>
      </c>
      <c r="P255" s="31">
        <f t="shared" si="15"/>
        <v>81506</v>
      </c>
      <c r="Q255" s="31">
        <f t="shared" si="15"/>
        <v>73093</v>
      </c>
      <c r="S255" s="31">
        <v>701</v>
      </c>
      <c r="T255" s="28">
        <v>521</v>
      </c>
      <c r="X255" s="30">
        <v>636</v>
      </c>
      <c r="Y255" s="32">
        <v>475</v>
      </c>
      <c r="AA255" s="33">
        <v>83842</v>
      </c>
      <c r="AB255" s="34">
        <v>75214</v>
      </c>
      <c r="AE255" s="35">
        <v>6645</v>
      </c>
      <c r="AF255" s="1">
        <v>5054</v>
      </c>
      <c r="AH255" s="36">
        <v>7101</v>
      </c>
      <c r="AI255" s="37">
        <v>7765</v>
      </c>
      <c r="AK255" s="38">
        <v>9726</v>
      </c>
      <c r="AL255" s="39">
        <v>15161</v>
      </c>
      <c r="AN255" s="40">
        <v>4731</v>
      </c>
      <c r="AO255" s="41">
        <v>4892</v>
      </c>
      <c r="AQ255" s="35">
        <v>1267</v>
      </c>
      <c r="AR255" s="42">
        <v>1110</v>
      </c>
      <c r="AT255" s="43">
        <v>18800</v>
      </c>
      <c r="AU255" s="43">
        <v>26500</v>
      </c>
      <c r="AV255" s="43">
        <v>14400</v>
      </c>
      <c r="AW255" s="43">
        <v>29000</v>
      </c>
      <c r="AX255" s="35">
        <v>6645</v>
      </c>
      <c r="AY255" s="35">
        <f t="shared" si="16"/>
        <v>35574</v>
      </c>
      <c r="AZ255" s="35">
        <v>9549</v>
      </c>
      <c r="BA255" s="35">
        <f t="shared" si="17"/>
        <v>51768</v>
      </c>
      <c r="BB255" s="44">
        <f t="shared" si="18"/>
        <v>124926000</v>
      </c>
      <c r="BC255" s="44">
        <f t="shared" si="18"/>
        <v>942711000</v>
      </c>
      <c r="BD255" s="44">
        <f t="shared" si="18"/>
        <v>137505600</v>
      </c>
      <c r="BE255" s="44">
        <f t="shared" si="19"/>
        <v>1205142600</v>
      </c>
      <c r="BF255" s="35">
        <v>8602</v>
      </c>
      <c r="BG255" s="35">
        <v>26972</v>
      </c>
      <c r="BH255" s="45">
        <v>0</v>
      </c>
      <c r="BI255" s="46">
        <v>765</v>
      </c>
      <c r="BJ255" s="27">
        <v>285540</v>
      </c>
      <c r="BK255">
        <v>268543</v>
      </c>
      <c r="BO255" s="47">
        <v>7271.8829999999998</v>
      </c>
      <c r="BP255" s="31">
        <v>6346.54</v>
      </c>
      <c r="BT255" s="48">
        <v>35662</v>
      </c>
      <c r="BU255">
        <v>31244</v>
      </c>
      <c r="BV255" s="49">
        <v>10197</v>
      </c>
      <c r="BW255" s="50">
        <v>4583</v>
      </c>
      <c r="CA255" s="38">
        <v>14604</v>
      </c>
      <c r="CB255" s="51">
        <v>8378</v>
      </c>
    </row>
    <row r="256" spans="1:80" ht="12">
      <c r="A256" s="27">
        <v>1</v>
      </c>
      <c r="B256" s="27" t="s">
        <v>901</v>
      </c>
      <c r="C256" s="27" t="s">
        <v>900</v>
      </c>
      <c r="D256" s="27" t="s">
        <v>216</v>
      </c>
      <c r="E256" t="s">
        <v>14</v>
      </c>
      <c r="F256">
        <v>4</v>
      </c>
      <c r="G256" t="s">
        <v>15</v>
      </c>
      <c r="H256" s="28">
        <v>93475</v>
      </c>
      <c r="I256" s="28">
        <v>81834</v>
      </c>
      <c r="J256" s="29">
        <v>96</v>
      </c>
      <c r="K256" s="1">
        <v>72</v>
      </c>
      <c r="M256" s="30">
        <v>7929</v>
      </c>
      <c r="N256" s="30">
        <v>4285</v>
      </c>
      <c r="P256" s="31">
        <f t="shared" si="15"/>
        <v>85546</v>
      </c>
      <c r="Q256" s="31">
        <f t="shared" si="15"/>
        <v>77549</v>
      </c>
      <c r="S256" s="31">
        <v>736</v>
      </c>
      <c r="T256" s="28">
        <v>563</v>
      </c>
      <c r="X256" s="30">
        <v>217</v>
      </c>
      <c r="Y256" s="32">
        <v>143</v>
      </c>
      <c r="AA256" s="33">
        <v>87740</v>
      </c>
      <c r="AB256" s="34">
        <v>79139</v>
      </c>
      <c r="AE256" s="35">
        <v>6252</v>
      </c>
      <c r="AF256" s="1">
        <v>4837</v>
      </c>
      <c r="AH256" s="36">
        <v>6236</v>
      </c>
      <c r="AI256" s="37">
        <v>6893</v>
      </c>
      <c r="AK256" s="38">
        <v>11688</v>
      </c>
      <c r="AL256" s="39">
        <v>17037</v>
      </c>
      <c r="AN256" s="40">
        <v>5628</v>
      </c>
      <c r="AO256" s="41">
        <v>5011</v>
      </c>
      <c r="AQ256" s="35">
        <v>1177</v>
      </c>
      <c r="AR256" s="42">
        <v>1059</v>
      </c>
      <c r="AT256" s="43">
        <v>17100</v>
      </c>
      <c r="AU256" s="43">
        <v>24900</v>
      </c>
      <c r="AV256" s="43">
        <v>12900</v>
      </c>
      <c r="AW256" s="43">
        <v>25700</v>
      </c>
      <c r="AX256" s="35">
        <v>6252</v>
      </c>
      <c r="AY256" s="35">
        <f t="shared" si="16"/>
        <v>39272</v>
      </c>
      <c r="AZ256" s="35">
        <v>9729</v>
      </c>
      <c r="BA256" s="35">
        <f t="shared" si="17"/>
        <v>55253</v>
      </c>
      <c r="BB256" s="44">
        <f t="shared" si="18"/>
        <v>106909200</v>
      </c>
      <c r="BC256" s="44">
        <f t="shared" si="18"/>
        <v>977872800</v>
      </c>
      <c r="BD256" s="44">
        <f t="shared" si="18"/>
        <v>125504100</v>
      </c>
      <c r="BE256" s="44">
        <f t="shared" si="19"/>
        <v>1210286100</v>
      </c>
      <c r="BF256" s="35">
        <v>9967</v>
      </c>
      <c r="BG256" s="35">
        <v>29305</v>
      </c>
      <c r="BH256" s="45">
        <v>0</v>
      </c>
      <c r="BI256" s="46">
        <v>820</v>
      </c>
      <c r="BJ256" s="27">
        <v>168514</v>
      </c>
      <c r="BK256">
        <v>159339</v>
      </c>
      <c r="BO256" s="47">
        <v>9162.4830000000002</v>
      </c>
      <c r="BP256" s="31">
        <v>7558.4019999999991</v>
      </c>
      <c r="BT256" s="48">
        <v>39701</v>
      </c>
      <c r="BU256">
        <v>34442</v>
      </c>
      <c r="BV256" s="49">
        <v>13780</v>
      </c>
      <c r="BW256" s="50">
        <v>5123</v>
      </c>
      <c r="CA256" s="38">
        <v>15278</v>
      </c>
      <c r="CB256" s="51">
        <v>8756</v>
      </c>
    </row>
    <row r="257" spans="1:80" s="1" customFormat="1" ht="12">
      <c r="A257" s="27">
        <v>1</v>
      </c>
      <c r="B257" s="27" t="s">
        <v>903</v>
      </c>
      <c r="C257" s="27" t="s">
        <v>902</v>
      </c>
      <c r="D257" s="27" t="s">
        <v>217</v>
      </c>
      <c r="E257" t="s">
        <v>4</v>
      </c>
      <c r="F257">
        <v>3</v>
      </c>
      <c r="G257" t="s">
        <v>5</v>
      </c>
      <c r="H257" s="28">
        <v>212069</v>
      </c>
      <c r="I257" s="28">
        <v>194463</v>
      </c>
      <c r="J257" s="29">
        <v>268</v>
      </c>
      <c r="K257" s="1">
        <v>211</v>
      </c>
      <c r="M257" s="30">
        <v>34653</v>
      </c>
      <c r="N257" s="30">
        <v>16701</v>
      </c>
      <c r="P257" s="31">
        <f t="shared" si="15"/>
        <v>177416</v>
      </c>
      <c r="Q257" s="31">
        <f t="shared" si="15"/>
        <v>177762</v>
      </c>
      <c r="S257" s="31">
        <v>1386</v>
      </c>
      <c r="T257" s="28">
        <v>1093</v>
      </c>
      <c r="X257" s="30">
        <v>342</v>
      </c>
      <c r="Y257" s="32">
        <v>313</v>
      </c>
      <c r="AA257" s="33">
        <v>179238</v>
      </c>
      <c r="AB257" s="34">
        <v>178117</v>
      </c>
      <c r="AE257" s="35">
        <v>12498</v>
      </c>
      <c r="AF257" s="1">
        <v>9416</v>
      </c>
      <c r="AH257" s="36">
        <v>12467</v>
      </c>
      <c r="AI257" s="37">
        <v>14907</v>
      </c>
      <c r="AK257" s="38">
        <v>32048</v>
      </c>
      <c r="AL257" s="39">
        <v>40320</v>
      </c>
      <c r="AN257" s="40">
        <v>15944</v>
      </c>
      <c r="AO257" s="41">
        <v>13778</v>
      </c>
      <c r="AQ257" s="35">
        <v>6142</v>
      </c>
      <c r="AR257" s="42">
        <v>6440</v>
      </c>
      <c r="AT257" s="43">
        <v>18000</v>
      </c>
      <c r="AU257" s="43">
        <v>23300</v>
      </c>
      <c r="AV257" s="43">
        <v>12300</v>
      </c>
      <c r="AW257" s="43">
        <v>24400</v>
      </c>
      <c r="AX257" s="35">
        <v>12498</v>
      </c>
      <c r="AY257" s="35">
        <f t="shared" si="16"/>
        <v>89389</v>
      </c>
      <c r="AZ257" s="35">
        <v>17458</v>
      </c>
      <c r="BA257" s="35">
        <f t="shared" si="17"/>
        <v>119345</v>
      </c>
      <c r="BB257" s="44">
        <f t="shared" si="18"/>
        <v>224964000</v>
      </c>
      <c r="BC257" s="44">
        <f t="shared" si="18"/>
        <v>2082763700</v>
      </c>
      <c r="BD257" s="44">
        <f t="shared" si="18"/>
        <v>214733400</v>
      </c>
      <c r="BE257" s="44">
        <f t="shared" si="19"/>
        <v>2522461100</v>
      </c>
      <c r="BF257" s="35">
        <v>21026</v>
      </c>
      <c r="BG257" s="35">
        <v>68363</v>
      </c>
      <c r="BH257" s="45">
        <v>0</v>
      </c>
      <c r="BI257" s="46">
        <v>1714</v>
      </c>
      <c r="BJ257" s="27">
        <v>154013</v>
      </c>
      <c r="BK257" s="1">
        <v>137583</v>
      </c>
      <c r="BO257" s="47">
        <v>24321.154999999999</v>
      </c>
      <c r="BP257" s="52">
        <v>20435.247000000003</v>
      </c>
      <c r="BT257" s="48">
        <v>88731</v>
      </c>
      <c r="BU257" s="1">
        <v>80822</v>
      </c>
      <c r="BV257" s="49">
        <v>38682</v>
      </c>
      <c r="BW257" s="50">
        <v>14042</v>
      </c>
      <c r="CA257" s="38">
        <v>36248</v>
      </c>
      <c r="CB257" s="51">
        <v>22245</v>
      </c>
    </row>
    <row r="258" spans="1:80" ht="12">
      <c r="A258" s="27">
        <v>1</v>
      </c>
      <c r="B258" s="27" t="s">
        <v>905</v>
      </c>
      <c r="C258" s="27" t="s">
        <v>904</v>
      </c>
      <c r="D258" s="27" t="s">
        <v>218</v>
      </c>
      <c r="E258" t="s">
        <v>14</v>
      </c>
      <c r="F258">
        <v>4</v>
      </c>
      <c r="G258" t="s">
        <v>15</v>
      </c>
      <c r="H258" s="28">
        <v>85189</v>
      </c>
      <c r="I258" s="28">
        <v>79297</v>
      </c>
      <c r="J258" s="29">
        <v>120</v>
      </c>
      <c r="K258" s="1">
        <v>91</v>
      </c>
      <c r="M258" s="30">
        <v>4949</v>
      </c>
      <c r="N258" s="30">
        <v>3849</v>
      </c>
      <c r="P258" s="31">
        <f t="shared" si="15"/>
        <v>80240</v>
      </c>
      <c r="Q258" s="31">
        <f t="shared" si="15"/>
        <v>75448</v>
      </c>
      <c r="S258" s="31">
        <v>616</v>
      </c>
      <c r="T258" s="28">
        <v>453</v>
      </c>
      <c r="X258" s="30">
        <v>546</v>
      </c>
      <c r="Y258" s="32">
        <v>501</v>
      </c>
      <c r="AA258" s="33">
        <v>82572</v>
      </c>
      <c r="AB258" s="34">
        <v>77998</v>
      </c>
      <c r="AE258" s="35">
        <v>8274</v>
      </c>
      <c r="AF258" s="1">
        <v>6570</v>
      </c>
      <c r="AH258" s="36">
        <v>8014</v>
      </c>
      <c r="AI258" s="37">
        <v>8992</v>
      </c>
      <c r="AK258" s="38">
        <v>7213</v>
      </c>
      <c r="AL258" s="39">
        <v>13335</v>
      </c>
      <c r="AN258" s="40">
        <v>4065</v>
      </c>
      <c r="AO258" s="41">
        <v>4465</v>
      </c>
      <c r="AQ258" s="35">
        <v>1781</v>
      </c>
      <c r="AR258" s="42">
        <v>1736</v>
      </c>
      <c r="AT258" s="43">
        <v>19700</v>
      </c>
      <c r="AU258" s="43">
        <v>28900</v>
      </c>
      <c r="AV258" s="43">
        <v>15200</v>
      </c>
      <c r="AW258" s="43">
        <v>32400</v>
      </c>
      <c r="AX258" s="35">
        <v>8274</v>
      </c>
      <c r="AY258" s="35">
        <f t="shared" si="16"/>
        <v>36043</v>
      </c>
      <c r="AZ258" s="35">
        <v>9161</v>
      </c>
      <c r="BA258" s="35">
        <f t="shared" si="17"/>
        <v>53478</v>
      </c>
      <c r="BB258" s="44">
        <f t="shared" si="18"/>
        <v>162997800</v>
      </c>
      <c r="BC258" s="44">
        <f t="shared" si="18"/>
        <v>1041642700</v>
      </c>
      <c r="BD258" s="44">
        <f t="shared" si="18"/>
        <v>139247200</v>
      </c>
      <c r="BE258" s="44">
        <f t="shared" si="19"/>
        <v>1343887700</v>
      </c>
      <c r="BF258" s="35">
        <v>9004</v>
      </c>
      <c r="BG258" s="35">
        <v>27039</v>
      </c>
      <c r="BH258" s="45">
        <v>30</v>
      </c>
      <c r="BI258" s="46">
        <v>640</v>
      </c>
      <c r="BJ258" s="27">
        <v>190174</v>
      </c>
      <c r="BK258">
        <v>173335</v>
      </c>
      <c r="BO258" s="47">
        <v>5596.0249999999996</v>
      </c>
      <c r="BP258" s="31">
        <v>5248.7839999999997</v>
      </c>
      <c r="BT258" s="48">
        <v>34717</v>
      </c>
      <c r="BU258">
        <v>31716</v>
      </c>
      <c r="BV258" s="49">
        <v>8584</v>
      </c>
      <c r="BW258" s="50">
        <v>4811</v>
      </c>
      <c r="CA258" s="38">
        <v>18343</v>
      </c>
      <c r="CB258" s="51">
        <v>11635</v>
      </c>
    </row>
    <row r="259" spans="1:80" ht="12">
      <c r="A259" s="27">
        <v>1</v>
      </c>
      <c r="B259" s="27" t="s">
        <v>907</v>
      </c>
      <c r="C259" s="27" t="s">
        <v>906</v>
      </c>
      <c r="D259" s="27" t="s">
        <v>219</v>
      </c>
      <c r="E259" t="s">
        <v>14</v>
      </c>
      <c r="F259">
        <v>4</v>
      </c>
      <c r="G259" t="s">
        <v>15</v>
      </c>
      <c r="H259" s="28">
        <v>75356</v>
      </c>
      <c r="I259" s="28">
        <v>72520</v>
      </c>
      <c r="J259" s="29">
        <v>66</v>
      </c>
      <c r="K259" s="1">
        <v>41</v>
      </c>
      <c r="M259" s="30">
        <v>9355</v>
      </c>
      <c r="N259" s="30">
        <v>5561</v>
      </c>
      <c r="P259" s="31">
        <f t="shared" ref="P259:Q322" si="20">H259-M259</f>
        <v>66001</v>
      </c>
      <c r="Q259" s="31">
        <f t="shared" si="20"/>
        <v>66959</v>
      </c>
      <c r="S259" s="31">
        <v>511</v>
      </c>
      <c r="T259" s="28">
        <v>391</v>
      </c>
      <c r="X259" s="30">
        <v>122</v>
      </c>
      <c r="Y259" s="32">
        <v>112</v>
      </c>
      <c r="AA259" s="33">
        <v>65788</v>
      </c>
      <c r="AB259" s="34">
        <v>65844</v>
      </c>
      <c r="AE259" s="35">
        <v>4440</v>
      </c>
      <c r="AF259" s="1">
        <v>3793</v>
      </c>
      <c r="AH259" s="36">
        <v>4689</v>
      </c>
      <c r="AI259" s="37">
        <v>5887</v>
      </c>
      <c r="AK259" s="38">
        <v>11387</v>
      </c>
      <c r="AL259" s="39">
        <v>16497</v>
      </c>
      <c r="AN259" s="40">
        <v>5355</v>
      </c>
      <c r="AO259" s="41">
        <v>5321</v>
      </c>
      <c r="AQ259" s="35">
        <v>1299</v>
      </c>
      <c r="AR259" s="42">
        <v>1208</v>
      </c>
      <c r="AT259" s="43">
        <v>17200</v>
      </c>
      <c r="AU259" s="43">
        <v>21600</v>
      </c>
      <c r="AV259" s="43">
        <v>12500</v>
      </c>
      <c r="AW259" s="43">
        <v>23600</v>
      </c>
      <c r="AX259" s="35">
        <v>4440</v>
      </c>
      <c r="AY259" s="35">
        <f t="shared" ref="AY259:AY322" si="21">BF259+BG259</f>
        <v>30816</v>
      </c>
      <c r="AZ259" s="35">
        <v>8059</v>
      </c>
      <c r="BA259" s="35">
        <f t="shared" ref="BA259:BA322" si="22">AX259+AY259+AZ259</f>
        <v>43315</v>
      </c>
      <c r="BB259" s="44">
        <f t="shared" ref="BB259:BD322" si="23">AT259*AX259</f>
        <v>76368000</v>
      </c>
      <c r="BC259" s="44">
        <f t="shared" si="23"/>
        <v>665625600</v>
      </c>
      <c r="BD259" s="44">
        <f t="shared" si="23"/>
        <v>100737500</v>
      </c>
      <c r="BE259" s="44">
        <f t="shared" ref="BE259:BE322" si="24">BB259+BC259+BD259</f>
        <v>842731100</v>
      </c>
      <c r="BF259" s="35">
        <v>7449</v>
      </c>
      <c r="BG259" s="35">
        <v>23367</v>
      </c>
      <c r="BH259" s="45">
        <v>0</v>
      </c>
      <c r="BI259" s="46">
        <v>619</v>
      </c>
      <c r="BJ259" s="27">
        <v>330412</v>
      </c>
      <c r="BK259">
        <v>313658</v>
      </c>
      <c r="BO259" s="47">
        <v>8454.3389999999999</v>
      </c>
      <c r="BP259" s="31">
        <v>7599.384</v>
      </c>
      <c r="BT259" s="48">
        <v>32057</v>
      </c>
      <c r="BU259">
        <v>30082</v>
      </c>
      <c r="BV259" s="49">
        <v>10339</v>
      </c>
      <c r="BW259" s="50">
        <v>3794</v>
      </c>
      <c r="CA259" s="38">
        <v>10808</v>
      </c>
      <c r="CB259" s="51">
        <v>6484</v>
      </c>
    </row>
    <row r="260" spans="1:80" ht="12">
      <c r="A260" s="27">
        <v>1</v>
      </c>
      <c r="B260" s="27" t="s">
        <v>912</v>
      </c>
      <c r="C260" s="27" t="s">
        <v>911</v>
      </c>
      <c r="D260" s="27" t="s">
        <v>220</v>
      </c>
      <c r="E260" t="s">
        <v>12</v>
      </c>
      <c r="F260">
        <v>10</v>
      </c>
      <c r="G260" t="s">
        <v>13</v>
      </c>
      <c r="H260" s="28">
        <v>55409</v>
      </c>
      <c r="I260" s="28">
        <v>53637</v>
      </c>
      <c r="J260" s="29">
        <v>56</v>
      </c>
      <c r="K260" s="1">
        <v>31</v>
      </c>
      <c r="M260" s="30">
        <v>2304</v>
      </c>
      <c r="N260" s="30">
        <v>1667</v>
      </c>
      <c r="P260" s="31">
        <f t="shared" si="20"/>
        <v>53105</v>
      </c>
      <c r="Q260" s="31">
        <f t="shared" si="20"/>
        <v>51970</v>
      </c>
      <c r="S260" s="31">
        <v>647</v>
      </c>
      <c r="T260" s="28">
        <v>524</v>
      </c>
      <c r="X260" s="30">
        <v>96</v>
      </c>
      <c r="Y260" s="32">
        <v>69</v>
      </c>
      <c r="AA260" s="33">
        <v>53964</v>
      </c>
      <c r="AB260" s="34">
        <v>52842</v>
      </c>
      <c r="AE260" s="35">
        <v>6025</v>
      </c>
      <c r="AF260" s="1">
        <v>5678</v>
      </c>
      <c r="AH260" s="36">
        <v>4829</v>
      </c>
      <c r="AI260" s="37">
        <v>5577</v>
      </c>
      <c r="AK260" s="38">
        <v>4871</v>
      </c>
      <c r="AL260" s="39">
        <v>9293</v>
      </c>
      <c r="AN260" s="40">
        <v>2900</v>
      </c>
      <c r="AO260" s="41">
        <v>3073</v>
      </c>
      <c r="AQ260" s="35">
        <v>1283</v>
      </c>
      <c r="AR260" s="42">
        <v>1152</v>
      </c>
      <c r="AT260" s="43">
        <v>20500</v>
      </c>
      <c r="AU260" s="43">
        <v>24200</v>
      </c>
      <c r="AV260" s="43">
        <v>14000</v>
      </c>
      <c r="AW260" s="43">
        <v>26600</v>
      </c>
      <c r="AX260" s="35">
        <v>6025</v>
      </c>
      <c r="AY260" s="35">
        <f t="shared" si="21"/>
        <v>20679</v>
      </c>
      <c r="AZ260" s="35">
        <v>7525</v>
      </c>
      <c r="BA260" s="35">
        <f t="shared" si="22"/>
        <v>34229</v>
      </c>
      <c r="BB260" s="44">
        <f t="shared" si="23"/>
        <v>123512500</v>
      </c>
      <c r="BC260" s="44">
        <f t="shared" si="23"/>
        <v>500431800</v>
      </c>
      <c r="BD260" s="44">
        <f t="shared" si="23"/>
        <v>105350000</v>
      </c>
      <c r="BE260" s="44">
        <f t="shared" si="24"/>
        <v>729294300</v>
      </c>
      <c r="BF260" s="35">
        <v>6139</v>
      </c>
      <c r="BG260" s="35">
        <v>14540</v>
      </c>
      <c r="BH260" s="45">
        <v>0</v>
      </c>
      <c r="BI260" s="46">
        <v>590</v>
      </c>
      <c r="BJ260" s="27">
        <v>192645</v>
      </c>
      <c r="BK260">
        <v>161624</v>
      </c>
      <c r="BO260" s="47">
        <v>4785.0309999999999</v>
      </c>
      <c r="BP260" s="31">
        <v>4522.4210000000003</v>
      </c>
      <c r="BT260" s="48">
        <v>24583</v>
      </c>
      <c r="BU260">
        <v>22680</v>
      </c>
      <c r="BV260" s="49">
        <v>8186</v>
      </c>
      <c r="BW260" s="50">
        <v>5458</v>
      </c>
      <c r="CA260" s="38">
        <v>11480</v>
      </c>
      <c r="CB260" s="51">
        <v>7728</v>
      </c>
    </row>
    <row r="261" spans="1:80" ht="12">
      <c r="A261" s="27">
        <v>1</v>
      </c>
      <c r="B261" s="27" t="s">
        <v>914</v>
      </c>
      <c r="C261" s="27" t="s">
        <v>913</v>
      </c>
      <c r="D261" s="27" t="s">
        <v>221</v>
      </c>
      <c r="E261" t="s">
        <v>12</v>
      </c>
      <c r="F261">
        <v>10</v>
      </c>
      <c r="G261" t="s">
        <v>13</v>
      </c>
      <c r="H261" s="28">
        <v>89140</v>
      </c>
      <c r="I261" s="28">
        <v>84129</v>
      </c>
      <c r="J261" s="29">
        <v>64</v>
      </c>
      <c r="K261" s="1">
        <v>50</v>
      </c>
      <c r="M261" s="30">
        <v>4005</v>
      </c>
      <c r="N261" s="30">
        <v>2758</v>
      </c>
      <c r="P261" s="31">
        <f t="shared" si="20"/>
        <v>85135</v>
      </c>
      <c r="Q261" s="31">
        <f t="shared" si="20"/>
        <v>81371</v>
      </c>
      <c r="S261" s="31">
        <v>818</v>
      </c>
      <c r="T261" s="28">
        <v>570</v>
      </c>
      <c r="X261" s="30">
        <v>134</v>
      </c>
      <c r="Y261" s="32">
        <v>141</v>
      </c>
      <c r="AA261" s="33">
        <v>87635</v>
      </c>
      <c r="AB261" s="34">
        <v>83479</v>
      </c>
      <c r="AE261" s="35">
        <v>8739</v>
      </c>
      <c r="AF261" s="1">
        <v>8004</v>
      </c>
      <c r="AH261" s="36">
        <v>8278</v>
      </c>
      <c r="AI261" s="37">
        <v>8936</v>
      </c>
      <c r="AK261" s="38">
        <v>8111</v>
      </c>
      <c r="AL261" s="39">
        <v>14888</v>
      </c>
      <c r="AN261" s="40">
        <v>4715</v>
      </c>
      <c r="AO261" s="41">
        <v>4910</v>
      </c>
      <c r="AQ261" s="35">
        <v>926</v>
      </c>
      <c r="AR261" s="42">
        <v>962</v>
      </c>
      <c r="AT261" s="43">
        <v>22100</v>
      </c>
      <c r="AU261" s="43">
        <v>24700</v>
      </c>
      <c r="AV261" s="43">
        <v>16400</v>
      </c>
      <c r="AW261" s="43">
        <v>30200</v>
      </c>
      <c r="AX261" s="35">
        <v>8739</v>
      </c>
      <c r="AY261" s="35">
        <f t="shared" si="21"/>
        <v>35220</v>
      </c>
      <c r="AZ261" s="35">
        <v>11809</v>
      </c>
      <c r="BA261" s="35">
        <f t="shared" si="22"/>
        <v>55768</v>
      </c>
      <c r="BB261" s="44">
        <f t="shared" si="23"/>
        <v>193131900</v>
      </c>
      <c r="BC261" s="44">
        <f t="shared" si="23"/>
        <v>869934000</v>
      </c>
      <c r="BD261" s="44">
        <f t="shared" si="23"/>
        <v>193667600</v>
      </c>
      <c r="BE261" s="44">
        <f t="shared" si="24"/>
        <v>1256733500</v>
      </c>
      <c r="BF261" s="35">
        <v>9843</v>
      </c>
      <c r="BG261" s="35">
        <v>25377</v>
      </c>
      <c r="BH261" s="45">
        <v>40</v>
      </c>
      <c r="BI261" s="46">
        <v>813</v>
      </c>
      <c r="BJ261" s="27">
        <v>270274</v>
      </c>
      <c r="BK261">
        <v>251207</v>
      </c>
      <c r="BO261" s="47">
        <v>7261.7980000000007</v>
      </c>
      <c r="BP261" s="31">
        <v>6497.7250000000004</v>
      </c>
      <c r="BT261" s="48">
        <v>38117</v>
      </c>
      <c r="BU261">
        <v>34688</v>
      </c>
      <c r="BV261" s="49">
        <v>13555</v>
      </c>
      <c r="BW261" s="50">
        <v>9147</v>
      </c>
      <c r="CA261" s="38">
        <v>18673</v>
      </c>
      <c r="CB261" s="51">
        <v>13055</v>
      </c>
    </row>
    <row r="262" spans="1:80" ht="12">
      <c r="A262" s="27">
        <v>1</v>
      </c>
      <c r="B262" s="27" t="s">
        <v>916</v>
      </c>
      <c r="C262" s="27" t="s">
        <v>915</v>
      </c>
      <c r="D262" s="27" t="s">
        <v>222</v>
      </c>
      <c r="E262" t="s">
        <v>12</v>
      </c>
      <c r="F262">
        <v>10</v>
      </c>
      <c r="G262" t="s">
        <v>13</v>
      </c>
      <c r="H262" s="28">
        <v>157869</v>
      </c>
      <c r="I262" s="28">
        <v>151329</v>
      </c>
      <c r="J262" s="29">
        <v>263</v>
      </c>
      <c r="K262" s="1">
        <v>218</v>
      </c>
      <c r="M262" s="30">
        <v>13897</v>
      </c>
      <c r="N262" s="30">
        <v>9438</v>
      </c>
      <c r="P262" s="31">
        <f t="shared" si="20"/>
        <v>143972</v>
      </c>
      <c r="Q262" s="31">
        <f t="shared" si="20"/>
        <v>141891</v>
      </c>
      <c r="S262" s="31">
        <v>1689</v>
      </c>
      <c r="T262" s="28">
        <v>1364</v>
      </c>
      <c r="X262" s="30">
        <v>2799</v>
      </c>
      <c r="Y262" s="32">
        <v>2851</v>
      </c>
      <c r="AA262" s="33">
        <v>152075</v>
      </c>
      <c r="AB262" s="34">
        <v>148981</v>
      </c>
      <c r="AE262" s="35">
        <v>15204</v>
      </c>
      <c r="AF262" s="1">
        <v>13016</v>
      </c>
      <c r="AH262" s="36">
        <v>13755</v>
      </c>
      <c r="AI262" s="37">
        <v>14964</v>
      </c>
      <c r="AK262" s="38">
        <v>14236</v>
      </c>
      <c r="AL262" s="39">
        <v>22785</v>
      </c>
      <c r="AN262" s="40">
        <v>7703</v>
      </c>
      <c r="AO262" s="41">
        <v>7750</v>
      </c>
      <c r="AQ262" s="35">
        <v>3498</v>
      </c>
      <c r="AR262" s="42">
        <v>3465</v>
      </c>
      <c r="AT262" s="43">
        <v>23400</v>
      </c>
      <c r="AU262" s="43">
        <v>26600</v>
      </c>
      <c r="AV262" s="43">
        <v>16000</v>
      </c>
      <c r="AW262" s="43">
        <v>31200</v>
      </c>
      <c r="AX262" s="35">
        <v>15204</v>
      </c>
      <c r="AY262" s="35">
        <f t="shared" si="21"/>
        <v>63507</v>
      </c>
      <c r="AZ262" s="35">
        <v>17693</v>
      </c>
      <c r="BA262" s="35">
        <f t="shared" si="22"/>
        <v>96404</v>
      </c>
      <c r="BB262" s="44">
        <f t="shared" si="23"/>
        <v>355773600</v>
      </c>
      <c r="BC262" s="44">
        <f t="shared" si="23"/>
        <v>1689286200</v>
      </c>
      <c r="BD262" s="44">
        <f t="shared" si="23"/>
        <v>283088000</v>
      </c>
      <c r="BE262" s="44">
        <f t="shared" si="24"/>
        <v>2328147800</v>
      </c>
      <c r="BF262" s="35">
        <v>16998</v>
      </c>
      <c r="BG262" s="35">
        <v>46509</v>
      </c>
      <c r="BH262" s="45">
        <v>90</v>
      </c>
      <c r="BI262" s="46">
        <v>1516</v>
      </c>
      <c r="BJ262" s="27">
        <v>215288</v>
      </c>
      <c r="BK262">
        <v>196785</v>
      </c>
      <c r="BO262" s="47">
        <v>12712.847999999998</v>
      </c>
      <c r="BP262" s="31">
        <v>11679.625</v>
      </c>
      <c r="BT262" s="48">
        <v>67169</v>
      </c>
      <c r="BU262">
        <v>63077</v>
      </c>
      <c r="BV262" s="49">
        <v>27261</v>
      </c>
      <c r="BW262" s="50">
        <v>16578</v>
      </c>
      <c r="CA262" s="38">
        <v>36003</v>
      </c>
      <c r="CB262" s="51">
        <v>24721</v>
      </c>
    </row>
    <row r="263" spans="1:80" ht="12">
      <c r="A263" s="27">
        <v>1</v>
      </c>
      <c r="B263" s="27" t="s">
        <v>923</v>
      </c>
      <c r="C263" s="27" t="s">
        <v>922</v>
      </c>
      <c r="D263" s="27" t="s">
        <v>223</v>
      </c>
      <c r="E263" t="s">
        <v>20</v>
      </c>
      <c r="F263">
        <v>9</v>
      </c>
      <c r="G263" t="s">
        <v>21</v>
      </c>
      <c r="H263" s="28">
        <v>51965</v>
      </c>
      <c r="I263" s="28">
        <v>47005</v>
      </c>
      <c r="J263" s="29">
        <v>32</v>
      </c>
      <c r="K263" s="1">
        <v>29</v>
      </c>
      <c r="M263" s="30">
        <v>4371</v>
      </c>
      <c r="N263" s="30">
        <v>2829</v>
      </c>
      <c r="P263" s="31">
        <f t="shared" si="20"/>
        <v>47594</v>
      </c>
      <c r="Q263" s="31">
        <f t="shared" si="20"/>
        <v>44176</v>
      </c>
      <c r="S263" s="31">
        <v>387</v>
      </c>
      <c r="T263" s="28">
        <v>281</v>
      </c>
      <c r="X263" s="30">
        <v>90</v>
      </c>
      <c r="Y263" s="32">
        <v>46</v>
      </c>
      <c r="AA263" s="33">
        <v>49556</v>
      </c>
      <c r="AB263" s="34">
        <v>46186</v>
      </c>
      <c r="AE263" s="35">
        <v>4828</v>
      </c>
      <c r="AF263" s="1">
        <v>4314</v>
      </c>
      <c r="AH263" s="36">
        <v>7360</v>
      </c>
      <c r="AI263" s="37">
        <v>5851</v>
      </c>
      <c r="AK263" s="38">
        <v>5660</v>
      </c>
      <c r="AL263" s="39">
        <v>8783</v>
      </c>
      <c r="AN263" s="40">
        <v>2967</v>
      </c>
      <c r="AO263" s="41">
        <v>2858</v>
      </c>
      <c r="AQ263" s="35">
        <v>367</v>
      </c>
      <c r="AR263" s="42">
        <v>375</v>
      </c>
      <c r="AT263" s="43">
        <v>14200</v>
      </c>
      <c r="AU263" s="43">
        <v>24300</v>
      </c>
      <c r="AV263" s="43">
        <v>12200</v>
      </c>
      <c r="AW263" s="43">
        <v>26100</v>
      </c>
      <c r="AX263" s="35">
        <v>4828</v>
      </c>
      <c r="AY263" s="35">
        <f t="shared" si="21"/>
        <v>22338</v>
      </c>
      <c r="AZ263" s="35">
        <v>5761</v>
      </c>
      <c r="BA263" s="35">
        <f t="shared" si="22"/>
        <v>32927</v>
      </c>
      <c r="BB263" s="44">
        <f t="shared" si="23"/>
        <v>68557600</v>
      </c>
      <c r="BC263" s="44">
        <f t="shared" si="23"/>
        <v>542813400</v>
      </c>
      <c r="BD263" s="44">
        <f t="shared" si="23"/>
        <v>70284200</v>
      </c>
      <c r="BE263" s="44">
        <f t="shared" si="24"/>
        <v>681655200</v>
      </c>
      <c r="BF263" s="35">
        <v>5217</v>
      </c>
      <c r="BG263" s="35">
        <v>17121</v>
      </c>
      <c r="BH263" s="45">
        <v>0</v>
      </c>
      <c r="BI263" s="46">
        <v>454</v>
      </c>
      <c r="BJ263" s="27">
        <v>198736</v>
      </c>
      <c r="BK263">
        <v>181705</v>
      </c>
      <c r="BO263" s="47">
        <v>3861.8109999999997</v>
      </c>
      <c r="BP263" s="31">
        <v>3519.8340000000003</v>
      </c>
      <c r="BT263" s="48">
        <v>20207</v>
      </c>
      <c r="BU263">
        <v>18125</v>
      </c>
      <c r="BV263" s="49">
        <v>11924</v>
      </c>
      <c r="BW263" s="50">
        <v>8511</v>
      </c>
      <c r="CA263" s="38">
        <v>9147</v>
      </c>
      <c r="CB263" s="51">
        <v>5834</v>
      </c>
    </row>
    <row r="264" spans="1:80" ht="12">
      <c r="A264" s="27">
        <v>1</v>
      </c>
      <c r="B264" s="27" t="s">
        <v>925</v>
      </c>
      <c r="C264" s="27" t="s">
        <v>924</v>
      </c>
      <c r="D264" s="27" t="s">
        <v>224</v>
      </c>
      <c r="E264" t="s">
        <v>12</v>
      </c>
      <c r="F264">
        <v>10</v>
      </c>
      <c r="G264" t="s">
        <v>13</v>
      </c>
      <c r="H264" s="28">
        <v>51751</v>
      </c>
      <c r="I264" s="28">
        <v>50873</v>
      </c>
      <c r="J264" s="29">
        <v>66</v>
      </c>
      <c r="K264" s="1">
        <v>43</v>
      </c>
      <c r="M264" s="30">
        <v>2153</v>
      </c>
      <c r="N264" s="30">
        <v>1443</v>
      </c>
      <c r="P264" s="31">
        <f t="shared" si="20"/>
        <v>49598</v>
      </c>
      <c r="Q264" s="31">
        <f t="shared" si="20"/>
        <v>49430</v>
      </c>
      <c r="S264" s="31">
        <v>538</v>
      </c>
      <c r="T264" s="28">
        <v>443</v>
      </c>
      <c r="X264" s="30">
        <v>103</v>
      </c>
      <c r="Y264" s="32">
        <v>68</v>
      </c>
      <c r="AA264" s="33">
        <v>51064</v>
      </c>
      <c r="AB264" s="34">
        <v>50552</v>
      </c>
      <c r="AE264" s="35">
        <v>6252</v>
      </c>
      <c r="AF264" s="1">
        <v>5675</v>
      </c>
      <c r="AH264" s="36">
        <v>4505</v>
      </c>
      <c r="AI264" s="37">
        <v>5357</v>
      </c>
      <c r="AK264" s="38">
        <v>5777</v>
      </c>
      <c r="AL264" s="39">
        <v>10374</v>
      </c>
      <c r="AN264" s="40">
        <v>3103</v>
      </c>
      <c r="AO264" s="41">
        <v>3566</v>
      </c>
      <c r="AQ264" s="35">
        <v>458</v>
      </c>
      <c r="AR264" s="42">
        <v>464</v>
      </c>
      <c r="AT264" s="43">
        <v>15800</v>
      </c>
      <c r="AU264" s="43">
        <v>21400</v>
      </c>
      <c r="AV264" s="43">
        <v>15500</v>
      </c>
      <c r="AW264" s="43">
        <v>25200</v>
      </c>
      <c r="AX264" s="35">
        <v>6252</v>
      </c>
      <c r="AY264" s="35">
        <f t="shared" si="21"/>
        <v>18533</v>
      </c>
      <c r="AZ264" s="35">
        <v>7005</v>
      </c>
      <c r="BA264" s="35">
        <f t="shared" si="22"/>
        <v>31790</v>
      </c>
      <c r="BB264" s="44">
        <f t="shared" si="23"/>
        <v>98781600</v>
      </c>
      <c r="BC264" s="44">
        <f t="shared" si="23"/>
        <v>396606200</v>
      </c>
      <c r="BD264" s="44">
        <f t="shared" si="23"/>
        <v>108577500</v>
      </c>
      <c r="BE264" s="44">
        <f t="shared" si="24"/>
        <v>603965300</v>
      </c>
      <c r="BF264" s="35">
        <v>5773</v>
      </c>
      <c r="BG264" s="35">
        <v>12760</v>
      </c>
      <c r="BH264" s="45">
        <v>30</v>
      </c>
      <c r="BI264" s="46">
        <v>555</v>
      </c>
      <c r="BJ264" s="27">
        <v>268556</v>
      </c>
      <c r="BK264">
        <v>239848</v>
      </c>
      <c r="BO264" s="47">
        <v>4672.3540000000003</v>
      </c>
      <c r="BP264" s="31">
        <v>4531.8490000000002</v>
      </c>
      <c r="BT264" s="48">
        <v>22524</v>
      </c>
      <c r="BU264">
        <v>21451</v>
      </c>
      <c r="BV264" s="49">
        <v>8582</v>
      </c>
      <c r="BW264" s="50">
        <v>6627</v>
      </c>
      <c r="CA264" s="38">
        <v>8940</v>
      </c>
      <c r="CB264" s="51">
        <v>6061</v>
      </c>
    </row>
    <row r="265" spans="1:80" ht="12">
      <c r="A265" s="27">
        <v>1</v>
      </c>
      <c r="B265" s="27" t="s">
        <v>927</v>
      </c>
      <c r="C265" s="27" t="s">
        <v>926</v>
      </c>
      <c r="D265" s="27" t="s">
        <v>225</v>
      </c>
      <c r="E265" t="s">
        <v>12</v>
      </c>
      <c r="F265">
        <v>10</v>
      </c>
      <c r="G265" t="s">
        <v>13</v>
      </c>
      <c r="H265" s="28">
        <v>108793</v>
      </c>
      <c r="I265" s="28">
        <v>106252</v>
      </c>
      <c r="J265" s="29">
        <v>55</v>
      </c>
      <c r="K265" s="1">
        <v>57</v>
      </c>
      <c r="M265" s="30">
        <v>5310</v>
      </c>
      <c r="N265" s="30">
        <v>3138</v>
      </c>
      <c r="P265" s="31">
        <f t="shared" si="20"/>
        <v>103483</v>
      </c>
      <c r="Q265" s="31">
        <f t="shared" si="20"/>
        <v>103114</v>
      </c>
      <c r="S265" s="31">
        <v>1216</v>
      </c>
      <c r="T265" s="28">
        <v>1095</v>
      </c>
      <c r="X265" s="30">
        <v>145</v>
      </c>
      <c r="Y265" s="32">
        <v>101</v>
      </c>
      <c r="AA265" s="33">
        <v>106104</v>
      </c>
      <c r="AB265" s="34">
        <v>105214</v>
      </c>
      <c r="AE265" s="35">
        <v>9302</v>
      </c>
      <c r="AF265" s="1">
        <v>8301</v>
      </c>
      <c r="AH265" s="36">
        <v>6693</v>
      </c>
      <c r="AI265" s="37">
        <v>7523</v>
      </c>
      <c r="AK265" s="38">
        <v>13970</v>
      </c>
      <c r="AL265" s="39">
        <v>23481</v>
      </c>
      <c r="AN265" s="40">
        <v>6716</v>
      </c>
      <c r="AO265" s="41">
        <v>6656</v>
      </c>
      <c r="AQ265" s="35">
        <v>635</v>
      </c>
      <c r="AR265" s="42">
        <v>990</v>
      </c>
      <c r="AT265" s="43">
        <v>14800</v>
      </c>
      <c r="AU265" s="43">
        <v>19100</v>
      </c>
      <c r="AV265" s="43">
        <v>14200</v>
      </c>
      <c r="AW265" s="43">
        <v>22000</v>
      </c>
      <c r="AX265" s="35">
        <v>9302</v>
      </c>
      <c r="AY265" s="35">
        <f t="shared" si="21"/>
        <v>37180</v>
      </c>
      <c r="AZ265" s="35">
        <v>16117</v>
      </c>
      <c r="BA265" s="35">
        <f t="shared" si="22"/>
        <v>62599</v>
      </c>
      <c r="BB265" s="44">
        <f t="shared" si="23"/>
        <v>137669600</v>
      </c>
      <c r="BC265" s="44">
        <f t="shared" si="23"/>
        <v>710138000</v>
      </c>
      <c r="BD265" s="44">
        <f t="shared" si="23"/>
        <v>228861400</v>
      </c>
      <c r="BE265" s="44">
        <f t="shared" si="24"/>
        <v>1076669000</v>
      </c>
      <c r="BF265" s="35">
        <v>12834</v>
      </c>
      <c r="BG265" s="35">
        <v>24346</v>
      </c>
      <c r="BH265" s="45">
        <v>0</v>
      </c>
      <c r="BI265" s="46">
        <v>1404</v>
      </c>
      <c r="BJ265" s="27">
        <v>277825</v>
      </c>
      <c r="BK265">
        <v>250531</v>
      </c>
      <c r="BO265" s="47">
        <v>12985.607</v>
      </c>
      <c r="BP265" s="31">
        <v>12543.067999999999</v>
      </c>
      <c r="BT265" s="48">
        <v>49435</v>
      </c>
      <c r="BU265">
        <v>46726</v>
      </c>
      <c r="BV265" s="49">
        <v>20325</v>
      </c>
      <c r="BW265" s="50">
        <v>12219</v>
      </c>
      <c r="CA265" s="38">
        <v>15915</v>
      </c>
      <c r="CB265" s="51">
        <v>10586</v>
      </c>
    </row>
    <row r="266" spans="1:80" ht="12">
      <c r="A266" s="27">
        <v>1</v>
      </c>
      <c r="B266" s="27" t="s">
        <v>929</v>
      </c>
      <c r="C266" s="27" t="s">
        <v>928</v>
      </c>
      <c r="D266" s="27" t="s">
        <v>226</v>
      </c>
      <c r="E266" t="s">
        <v>12</v>
      </c>
      <c r="F266">
        <v>10</v>
      </c>
      <c r="G266" t="s">
        <v>13</v>
      </c>
      <c r="H266" s="28">
        <v>83449</v>
      </c>
      <c r="I266" s="28">
        <v>76457</v>
      </c>
      <c r="J266" s="29">
        <v>44</v>
      </c>
      <c r="K266" s="1">
        <v>32</v>
      </c>
      <c r="M266" s="30">
        <v>3521</v>
      </c>
      <c r="N266" s="30">
        <v>1732</v>
      </c>
      <c r="P266" s="31">
        <f t="shared" si="20"/>
        <v>79928</v>
      </c>
      <c r="Q266" s="31">
        <f t="shared" si="20"/>
        <v>74725</v>
      </c>
      <c r="S266" s="31">
        <v>603</v>
      </c>
      <c r="T266" s="28">
        <v>436</v>
      </c>
      <c r="X266" s="30">
        <v>85</v>
      </c>
      <c r="Y266" s="32">
        <v>58</v>
      </c>
      <c r="AA266" s="33">
        <v>82077</v>
      </c>
      <c r="AB266" s="34">
        <v>75951</v>
      </c>
      <c r="AE266" s="35">
        <v>6399</v>
      </c>
      <c r="AF266" s="1">
        <v>5150</v>
      </c>
      <c r="AH266" s="36">
        <v>6401</v>
      </c>
      <c r="AI266" s="37">
        <v>7109</v>
      </c>
      <c r="AK266" s="38">
        <v>8957</v>
      </c>
      <c r="AL266" s="39">
        <v>15548</v>
      </c>
      <c r="AN266" s="40">
        <v>4620</v>
      </c>
      <c r="AO266" s="41">
        <v>4699</v>
      </c>
      <c r="AQ266" s="35">
        <v>1650</v>
      </c>
      <c r="AR266" s="42">
        <v>1443</v>
      </c>
      <c r="AT266" s="43">
        <v>16300</v>
      </c>
      <c r="AU266" s="43">
        <v>25400</v>
      </c>
      <c r="AV266" s="43">
        <v>13300</v>
      </c>
      <c r="AW266" s="43">
        <v>26800</v>
      </c>
      <c r="AX266" s="35">
        <v>6399</v>
      </c>
      <c r="AY266" s="35">
        <f t="shared" si="21"/>
        <v>35591</v>
      </c>
      <c r="AZ266" s="35">
        <v>9710</v>
      </c>
      <c r="BA266" s="35">
        <f t="shared" si="22"/>
        <v>51700</v>
      </c>
      <c r="BB266" s="44">
        <f t="shared" si="23"/>
        <v>104303700</v>
      </c>
      <c r="BC266" s="44">
        <f t="shared" si="23"/>
        <v>904011400</v>
      </c>
      <c r="BD266" s="44">
        <f t="shared" si="23"/>
        <v>129143000</v>
      </c>
      <c r="BE266" s="44">
        <f t="shared" si="24"/>
        <v>1137458100</v>
      </c>
      <c r="BF266" s="35">
        <v>9293</v>
      </c>
      <c r="BG266" s="35">
        <v>26298</v>
      </c>
      <c r="BH266" s="45">
        <v>0</v>
      </c>
      <c r="BI266" s="46">
        <v>717</v>
      </c>
      <c r="BJ266" s="27">
        <v>202573</v>
      </c>
      <c r="BK266">
        <v>179326</v>
      </c>
      <c r="BO266" s="47">
        <v>6876.0659999999998</v>
      </c>
      <c r="BP266" s="31">
        <v>6227.8640000000005</v>
      </c>
      <c r="BT266" s="48">
        <v>34559</v>
      </c>
      <c r="BU266">
        <v>30836</v>
      </c>
      <c r="BV266" s="49">
        <v>8888</v>
      </c>
      <c r="BW266" s="50">
        <v>3822</v>
      </c>
      <c r="CA266" s="38">
        <v>15537</v>
      </c>
      <c r="CB266" s="51">
        <v>9019</v>
      </c>
    </row>
    <row r="267" spans="1:80" ht="12">
      <c r="A267" s="27">
        <v>1</v>
      </c>
      <c r="B267" s="27" t="s">
        <v>933</v>
      </c>
      <c r="C267" s="27" t="s">
        <v>932</v>
      </c>
      <c r="D267" s="27" t="s">
        <v>227</v>
      </c>
      <c r="E267" t="s">
        <v>12</v>
      </c>
      <c r="F267">
        <v>10</v>
      </c>
      <c r="G267" t="s">
        <v>13</v>
      </c>
      <c r="H267" s="28">
        <v>119497</v>
      </c>
      <c r="I267" s="28">
        <v>111395</v>
      </c>
      <c r="J267" s="29">
        <v>44</v>
      </c>
      <c r="K267" s="1">
        <v>25</v>
      </c>
      <c r="M267" s="30">
        <v>3583</v>
      </c>
      <c r="N267" s="30">
        <v>1829</v>
      </c>
      <c r="P267" s="31">
        <f t="shared" si="20"/>
        <v>115914</v>
      </c>
      <c r="Q267" s="31">
        <f t="shared" si="20"/>
        <v>109566</v>
      </c>
      <c r="S267" s="31">
        <v>798</v>
      </c>
      <c r="T267" s="28">
        <v>646</v>
      </c>
      <c r="X267" s="30">
        <v>77</v>
      </c>
      <c r="Y267" s="32">
        <v>45</v>
      </c>
      <c r="AA267" s="33">
        <v>116733</v>
      </c>
      <c r="AB267" s="34">
        <v>110202</v>
      </c>
      <c r="AE267" s="35">
        <v>6160</v>
      </c>
      <c r="AF267" s="1">
        <v>4804</v>
      </c>
      <c r="AH267" s="36">
        <v>6098</v>
      </c>
      <c r="AI267" s="37">
        <v>6756</v>
      </c>
      <c r="AK267" s="38">
        <v>19401</v>
      </c>
      <c r="AL267" s="39">
        <v>30500</v>
      </c>
      <c r="AN267" s="40">
        <v>7737</v>
      </c>
      <c r="AO267" s="41">
        <v>7602</v>
      </c>
      <c r="AQ267" s="35">
        <v>902</v>
      </c>
      <c r="AR267" s="42">
        <v>1052</v>
      </c>
      <c r="AT267" s="43">
        <v>16200</v>
      </c>
      <c r="AU267" s="43">
        <v>20200</v>
      </c>
      <c r="AV267" s="43">
        <v>10600</v>
      </c>
      <c r="AW267" s="43">
        <v>21000</v>
      </c>
      <c r="AX267" s="35">
        <v>6160</v>
      </c>
      <c r="AY267" s="35">
        <f t="shared" si="21"/>
        <v>47771</v>
      </c>
      <c r="AZ267" s="35">
        <v>14545</v>
      </c>
      <c r="BA267" s="35">
        <f t="shared" si="22"/>
        <v>68476</v>
      </c>
      <c r="BB267" s="44">
        <f t="shared" si="23"/>
        <v>99792000</v>
      </c>
      <c r="BC267" s="44">
        <f t="shared" si="23"/>
        <v>964974200</v>
      </c>
      <c r="BD267" s="44">
        <f t="shared" si="23"/>
        <v>154177000</v>
      </c>
      <c r="BE267" s="44">
        <f t="shared" si="24"/>
        <v>1218943200</v>
      </c>
      <c r="BF267" s="35">
        <v>12976</v>
      </c>
      <c r="BG267" s="35">
        <v>34795</v>
      </c>
      <c r="BH267" s="45">
        <v>0</v>
      </c>
      <c r="BI267" s="46">
        <v>1118</v>
      </c>
      <c r="BJ267" s="27">
        <v>392456</v>
      </c>
      <c r="BK267">
        <v>344711</v>
      </c>
      <c r="BO267" s="47">
        <v>13697.306</v>
      </c>
      <c r="BP267" s="31">
        <v>12814.534000000001</v>
      </c>
      <c r="BT267" s="48">
        <v>50931</v>
      </c>
      <c r="BU267">
        <v>46600</v>
      </c>
      <c r="BV267" s="49">
        <v>14796</v>
      </c>
      <c r="BW267" s="50">
        <v>6080</v>
      </c>
      <c r="CA267" s="38">
        <v>13051</v>
      </c>
      <c r="CB267" s="51">
        <v>6400</v>
      </c>
    </row>
    <row r="268" spans="1:80" ht="12">
      <c r="A268" s="27">
        <v>1</v>
      </c>
      <c r="B268" s="27" t="s">
        <v>935</v>
      </c>
      <c r="C268" s="27" t="s">
        <v>934</v>
      </c>
      <c r="D268" s="27" t="s">
        <v>228</v>
      </c>
      <c r="E268" t="s">
        <v>12</v>
      </c>
      <c r="F268">
        <v>10</v>
      </c>
      <c r="G268" t="s">
        <v>13</v>
      </c>
      <c r="H268" s="28">
        <v>112863</v>
      </c>
      <c r="I268" s="28">
        <v>107703</v>
      </c>
      <c r="J268" s="29">
        <v>47</v>
      </c>
      <c r="K268" s="1">
        <v>44</v>
      </c>
      <c r="M268" s="30">
        <v>5294</v>
      </c>
      <c r="N268" s="30">
        <v>2739</v>
      </c>
      <c r="P268" s="31">
        <f t="shared" si="20"/>
        <v>107569</v>
      </c>
      <c r="Q268" s="31">
        <f t="shared" si="20"/>
        <v>104964</v>
      </c>
      <c r="S268" s="31">
        <v>834</v>
      </c>
      <c r="T268" s="28">
        <v>617</v>
      </c>
      <c r="X268" s="30">
        <v>85</v>
      </c>
      <c r="Y268" s="32">
        <v>48</v>
      </c>
      <c r="AA268" s="33">
        <v>109892</v>
      </c>
      <c r="AB268" s="34">
        <v>106148</v>
      </c>
      <c r="AE268" s="35">
        <v>6947</v>
      </c>
      <c r="AF268" s="1">
        <v>5650</v>
      </c>
      <c r="AH268" s="36">
        <v>7243</v>
      </c>
      <c r="AI268" s="37">
        <v>8059</v>
      </c>
      <c r="AK268" s="38">
        <v>17279</v>
      </c>
      <c r="AL268" s="39">
        <v>26297</v>
      </c>
      <c r="AN268" s="40">
        <v>7372</v>
      </c>
      <c r="AO268" s="41">
        <v>6753</v>
      </c>
      <c r="AQ268" s="35">
        <v>957</v>
      </c>
      <c r="AR268" s="42">
        <v>953</v>
      </c>
      <c r="AT268" s="43">
        <v>16900</v>
      </c>
      <c r="AU268" s="43">
        <v>22500</v>
      </c>
      <c r="AV268" s="43">
        <v>12900</v>
      </c>
      <c r="AW268" s="43">
        <v>23800</v>
      </c>
      <c r="AX268" s="35">
        <v>6947</v>
      </c>
      <c r="AY268" s="35">
        <f t="shared" si="21"/>
        <v>44337</v>
      </c>
      <c r="AZ268" s="35">
        <v>14204</v>
      </c>
      <c r="BA268" s="35">
        <f t="shared" si="22"/>
        <v>65488</v>
      </c>
      <c r="BB268" s="44">
        <f t="shared" si="23"/>
        <v>117404300</v>
      </c>
      <c r="BC268" s="44">
        <f t="shared" si="23"/>
        <v>997582500</v>
      </c>
      <c r="BD268" s="44">
        <f t="shared" si="23"/>
        <v>183231600</v>
      </c>
      <c r="BE268" s="44">
        <f t="shared" si="24"/>
        <v>1298218400</v>
      </c>
      <c r="BF268" s="35">
        <v>12752</v>
      </c>
      <c r="BG268" s="35">
        <v>31585</v>
      </c>
      <c r="BH268" s="45">
        <v>0</v>
      </c>
      <c r="BI268" s="46">
        <v>1119</v>
      </c>
      <c r="BJ268" s="27">
        <v>280792</v>
      </c>
      <c r="BK268">
        <v>248868</v>
      </c>
      <c r="BO268" s="47">
        <v>11736.976999999999</v>
      </c>
      <c r="BP268" s="31">
        <v>11764.133</v>
      </c>
      <c r="BT268" s="48">
        <v>47667</v>
      </c>
      <c r="BU268">
        <v>44690</v>
      </c>
      <c r="BV268" s="49">
        <v>14068</v>
      </c>
      <c r="BW268" s="50">
        <v>7259</v>
      </c>
      <c r="CA268" s="38">
        <v>15708</v>
      </c>
      <c r="CB268" s="51">
        <v>9967</v>
      </c>
    </row>
    <row r="269" spans="1:80" ht="12">
      <c r="A269" s="27">
        <v>1</v>
      </c>
      <c r="B269" s="27" t="s">
        <v>937</v>
      </c>
      <c r="C269" s="27" t="s">
        <v>936</v>
      </c>
      <c r="D269" s="27" t="s">
        <v>229</v>
      </c>
      <c r="E269" t="s">
        <v>20</v>
      </c>
      <c r="F269">
        <v>9</v>
      </c>
      <c r="G269" t="s">
        <v>21</v>
      </c>
      <c r="H269" s="28">
        <v>109487</v>
      </c>
      <c r="I269" s="28">
        <v>107578</v>
      </c>
      <c r="J269" s="29">
        <v>122</v>
      </c>
      <c r="K269" s="1">
        <v>135</v>
      </c>
      <c r="M269" s="30">
        <v>8437</v>
      </c>
      <c r="N269" s="30">
        <v>5957</v>
      </c>
      <c r="P269" s="31">
        <f t="shared" si="20"/>
        <v>101050</v>
      </c>
      <c r="Q269" s="31">
        <f t="shared" si="20"/>
        <v>101621</v>
      </c>
      <c r="S269" s="31">
        <v>890</v>
      </c>
      <c r="T269" s="28">
        <v>592</v>
      </c>
      <c r="X269" s="30">
        <v>193</v>
      </c>
      <c r="Y269" s="32">
        <v>148</v>
      </c>
      <c r="AA269" s="33">
        <v>101538</v>
      </c>
      <c r="AB269" s="34">
        <v>102678</v>
      </c>
      <c r="AE269" s="35">
        <v>6283</v>
      </c>
      <c r="AF269" s="1">
        <v>5495</v>
      </c>
      <c r="AH269" s="36">
        <v>6098</v>
      </c>
      <c r="AI269" s="37">
        <v>7524</v>
      </c>
      <c r="AK269" s="38">
        <v>12310</v>
      </c>
      <c r="AL269" s="39">
        <v>22045</v>
      </c>
      <c r="AN269" s="40">
        <v>5469</v>
      </c>
      <c r="AO269" s="41">
        <v>6049</v>
      </c>
      <c r="AQ269" s="35">
        <v>1251</v>
      </c>
      <c r="AR269" s="42">
        <v>1720</v>
      </c>
      <c r="AT269" s="43">
        <v>16700</v>
      </c>
      <c r="AU269" s="43">
        <v>24000</v>
      </c>
      <c r="AV269" s="43">
        <v>13000</v>
      </c>
      <c r="AW269" s="43">
        <v>25000</v>
      </c>
      <c r="AX269" s="35">
        <v>6283</v>
      </c>
      <c r="AY269" s="35">
        <f t="shared" si="21"/>
        <v>45046</v>
      </c>
      <c r="AZ269" s="35">
        <v>13440</v>
      </c>
      <c r="BA269" s="35">
        <f t="shared" si="22"/>
        <v>64769</v>
      </c>
      <c r="BB269" s="44">
        <f t="shared" si="23"/>
        <v>104926100</v>
      </c>
      <c r="BC269" s="44">
        <f t="shared" si="23"/>
        <v>1081104000</v>
      </c>
      <c r="BD269" s="44">
        <f t="shared" si="23"/>
        <v>174720000</v>
      </c>
      <c r="BE269" s="44">
        <f t="shared" si="24"/>
        <v>1360750100</v>
      </c>
      <c r="BF269" s="35">
        <v>11855</v>
      </c>
      <c r="BG269" s="35">
        <v>33191</v>
      </c>
      <c r="BH269" s="45">
        <v>0</v>
      </c>
      <c r="BI269" s="46">
        <v>1017</v>
      </c>
      <c r="BJ269" s="27">
        <v>291171</v>
      </c>
      <c r="BK269">
        <v>255759</v>
      </c>
      <c r="BO269" s="47">
        <v>10167.622000000001</v>
      </c>
      <c r="BP269" s="31">
        <v>9964.7069999999985</v>
      </c>
      <c r="BT269" s="48">
        <v>46820</v>
      </c>
      <c r="BU269">
        <v>45445</v>
      </c>
      <c r="BV269" s="49">
        <v>15982</v>
      </c>
      <c r="BW269" s="50">
        <v>9419</v>
      </c>
      <c r="CA269" s="38">
        <v>22790</v>
      </c>
      <c r="CB269" s="51">
        <v>15698</v>
      </c>
    </row>
    <row r="270" spans="1:80" ht="12">
      <c r="A270" s="27">
        <v>1</v>
      </c>
      <c r="B270" s="27" t="s">
        <v>939</v>
      </c>
      <c r="C270" s="27" t="s">
        <v>938</v>
      </c>
      <c r="D270" s="27" t="s">
        <v>230</v>
      </c>
      <c r="E270" t="s">
        <v>12</v>
      </c>
      <c r="F270">
        <v>10</v>
      </c>
      <c r="G270" t="s">
        <v>13</v>
      </c>
      <c r="H270" s="28">
        <v>113543</v>
      </c>
      <c r="I270" s="28">
        <v>111789</v>
      </c>
      <c r="J270" s="29">
        <v>96</v>
      </c>
      <c r="K270" s="1">
        <v>74</v>
      </c>
      <c r="M270" s="30">
        <v>6348</v>
      </c>
      <c r="N270" s="30">
        <v>4659</v>
      </c>
      <c r="P270" s="31">
        <f t="shared" si="20"/>
        <v>107195</v>
      </c>
      <c r="Q270" s="31">
        <f t="shared" si="20"/>
        <v>107130</v>
      </c>
      <c r="S270" s="31">
        <v>836</v>
      </c>
      <c r="T270" s="28">
        <v>776</v>
      </c>
      <c r="X270" s="30">
        <v>127</v>
      </c>
      <c r="Y270" s="32">
        <v>99</v>
      </c>
      <c r="AA270" s="33">
        <v>105656</v>
      </c>
      <c r="AB270" s="34">
        <v>107516</v>
      </c>
      <c r="AE270" s="35">
        <v>7756</v>
      </c>
      <c r="AF270" s="1">
        <v>6711</v>
      </c>
      <c r="AH270" s="36">
        <v>6292</v>
      </c>
      <c r="AI270" s="37">
        <v>8067</v>
      </c>
      <c r="AK270" s="38">
        <v>12873</v>
      </c>
      <c r="AL270" s="39">
        <v>23064</v>
      </c>
      <c r="AN270" s="40">
        <v>5229</v>
      </c>
      <c r="AO270" s="41">
        <v>5899</v>
      </c>
      <c r="AQ270" s="35">
        <v>1430</v>
      </c>
      <c r="AR270" s="42">
        <v>1936</v>
      </c>
      <c r="AT270" s="43">
        <v>16900</v>
      </c>
      <c r="AU270" s="43">
        <v>23100</v>
      </c>
      <c r="AV270" s="43">
        <v>13700</v>
      </c>
      <c r="AW270" s="43">
        <v>24600</v>
      </c>
      <c r="AX270" s="35">
        <v>7756</v>
      </c>
      <c r="AY270" s="35">
        <f t="shared" si="21"/>
        <v>46111</v>
      </c>
      <c r="AZ270" s="35">
        <v>13774</v>
      </c>
      <c r="BA270" s="35">
        <f t="shared" si="22"/>
        <v>67641</v>
      </c>
      <c r="BB270" s="44">
        <f t="shared" si="23"/>
        <v>131076400</v>
      </c>
      <c r="BC270" s="44">
        <f t="shared" si="23"/>
        <v>1065164100</v>
      </c>
      <c r="BD270" s="44">
        <f t="shared" si="23"/>
        <v>188703800</v>
      </c>
      <c r="BE270" s="44">
        <f t="shared" si="24"/>
        <v>1384944300</v>
      </c>
      <c r="BF270" s="35">
        <v>12940</v>
      </c>
      <c r="BG270" s="35">
        <v>33171</v>
      </c>
      <c r="BH270" s="45">
        <v>0</v>
      </c>
      <c r="BI270" s="46">
        <v>1016</v>
      </c>
      <c r="BJ270" s="27">
        <v>271603</v>
      </c>
      <c r="BK270">
        <v>244760</v>
      </c>
      <c r="BO270" s="47">
        <v>10775.541999999999</v>
      </c>
      <c r="BP270" s="31">
        <v>9994.8470000000016</v>
      </c>
      <c r="BT270" s="48">
        <v>49349</v>
      </c>
      <c r="BU270">
        <v>47556</v>
      </c>
      <c r="BV270" s="49">
        <v>14243</v>
      </c>
      <c r="BW270" s="50">
        <v>6048</v>
      </c>
      <c r="CA270" s="38">
        <v>20255</v>
      </c>
      <c r="CB270" s="51">
        <v>13248</v>
      </c>
    </row>
    <row r="271" spans="1:80" ht="12">
      <c r="A271" s="27">
        <v>1</v>
      </c>
      <c r="B271" s="27" t="s">
        <v>941</v>
      </c>
      <c r="C271" s="27" t="s">
        <v>940</v>
      </c>
      <c r="D271" s="27" t="s">
        <v>231</v>
      </c>
      <c r="E271" t="s">
        <v>12</v>
      </c>
      <c r="F271">
        <v>10</v>
      </c>
      <c r="G271" t="s">
        <v>13</v>
      </c>
      <c r="H271" s="28">
        <v>104466</v>
      </c>
      <c r="I271" s="28">
        <v>98163</v>
      </c>
      <c r="J271" s="29">
        <v>28</v>
      </c>
      <c r="K271" s="1">
        <v>24</v>
      </c>
      <c r="M271" s="30">
        <v>5818</v>
      </c>
      <c r="N271" s="30">
        <v>2651</v>
      </c>
      <c r="P271" s="31">
        <f t="shared" si="20"/>
        <v>98648</v>
      </c>
      <c r="Q271" s="31">
        <f t="shared" si="20"/>
        <v>95512</v>
      </c>
      <c r="S271" s="31">
        <v>703</v>
      </c>
      <c r="T271" s="28">
        <v>518</v>
      </c>
      <c r="X271" s="30">
        <v>94</v>
      </c>
      <c r="Y271" s="32">
        <v>61</v>
      </c>
      <c r="AA271" s="33">
        <v>101522</v>
      </c>
      <c r="AB271" s="34">
        <v>96538</v>
      </c>
      <c r="AE271" s="35">
        <v>5502</v>
      </c>
      <c r="AF271" s="1">
        <v>4146</v>
      </c>
      <c r="AH271" s="36">
        <v>5634</v>
      </c>
      <c r="AI271" s="37">
        <v>5925</v>
      </c>
      <c r="AK271" s="38">
        <v>17656</v>
      </c>
      <c r="AL271" s="39">
        <v>25070</v>
      </c>
      <c r="AN271" s="40">
        <v>7370</v>
      </c>
      <c r="AO271" s="41">
        <v>6226</v>
      </c>
      <c r="AQ271" s="35">
        <v>897</v>
      </c>
      <c r="AR271" s="42">
        <v>984</v>
      </c>
      <c r="AT271" s="43">
        <v>12200</v>
      </c>
      <c r="AU271" s="43">
        <v>20300</v>
      </c>
      <c r="AV271" s="43">
        <v>12100</v>
      </c>
      <c r="AW271" s="43">
        <v>21100</v>
      </c>
      <c r="AX271" s="35">
        <v>5502</v>
      </c>
      <c r="AY271" s="35">
        <f t="shared" si="21"/>
        <v>41459</v>
      </c>
      <c r="AZ271" s="35">
        <v>12120</v>
      </c>
      <c r="BA271" s="35">
        <f t="shared" si="22"/>
        <v>59081</v>
      </c>
      <c r="BB271" s="44">
        <f t="shared" si="23"/>
        <v>67124400</v>
      </c>
      <c r="BC271" s="44">
        <f t="shared" si="23"/>
        <v>841617700</v>
      </c>
      <c r="BD271" s="44">
        <f t="shared" si="23"/>
        <v>146652000</v>
      </c>
      <c r="BE271" s="44">
        <f t="shared" si="24"/>
        <v>1055394100</v>
      </c>
      <c r="BF271" s="35">
        <v>11627</v>
      </c>
      <c r="BG271" s="35">
        <v>29832</v>
      </c>
      <c r="BH271" s="45">
        <v>0</v>
      </c>
      <c r="BI271" s="46">
        <v>991</v>
      </c>
      <c r="BJ271" s="27">
        <v>186380</v>
      </c>
      <c r="BK271">
        <v>162031</v>
      </c>
      <c r="BO271" s="47">
        <v>12627.666000000001</v>
      </c>
      <c r="BP271" s="31">
        <v>12229.180999999999</v>
      </c>
      <c r="BT271" s="48">
        <v>44928</v>
      </c>
      <c r="BU271">
        <v>41601</v>
      </c>
      <c r="BV271" s="49">
        <v>14602</v>
      </c>
      <c r="BW271" s="50">
        <v>6253</v>
      </c>
      <c r="CA271" s="38">
        <v>12032</v>
      </c>
      <c r="CB271" s="51">
        <v>6361</v>
      </c>
    </row>
    <row r="272" spans="1:80" ht="12">
      <c r="A272" s="27">
        <v>1</v>
      </c>
      <c r="B272" s="27" t="s">
        <v>943</v>
      </c>
      <c r="C272" s="27" t="s">
        <v>942</v>
      </c>
      <c r="D272" s="27" t="s">
        <v>376</v>
      </c>
      <c r="E272" t="s">
        <v>12</v>
      </c>
      <c r="F272">
        <v>10</v>
      </c>
      <c r="G272" t="s">
        <v>13</v>
      </c>
      <c r="H272" s="28">
        <v>114817</v>
      </c>
      <c r="I272" s="28">
        <v>106283</v>
      </c>
      <c r="J272" s="29">
        <v>106</v>
      </c>
      <c r="K272" s="1">
        <v>79</v>
      </c>
      <c r="M272" s="30">
        <v>5655</v>
      </c>
      <c r="N272" s="30">
        <v>3217</v>
      </c>
      <c r="P272" s="31">
        <f t="shared" si="20"/>
        <v>109162</v>
      </c>
      <c r="Q272" s="31">
        <f t="shared" si="20"/>
        <v>103066</v>
      </c>
      <c r="S272" s="31">
        <v>925</v>
      </c>
      <c r="T272" s="28">
        <v>662</v>
      </c>
      <c r="X272" s="30">
        <v>132</v>
      </c>
      <c r="Y272" s="32">
        <v>112</v>
      </c>
      <c r="AA272" s="33">
        <v>111958</v>
      </c>
      <c r="AB272" s="34">
        <v>104722</v>
      </c>
      <c r="AE272" s="35">
        <v>8239</v>
      </c>
      <c r="AF272" s="1">
        <v>6709</v>
      </c>
      <c r="AH272" s="36">
        <v>8096</v>
      </c>
      <c r="AI272" s="37">
        <v>8840</v>
      </c>
      <c r="AK272" s="38">
        <v>14713</v>
      </c>
      <c r="AL272" s="39">
        <v>22930</v>
      </c>
      <c r="AN272" s="40">
        <v>6873</v>
      </c>
      <c r="AO272" s="41">
        <v>6611</v>
      </c>
      <c r="AQ272" s="35">
        <v>934</v>
      </c>
      <c r="AR272" s="42">
        <v>1056</v>
      </c>
      <c r="AT272" s="43">
        <v>18200</v>
      </c>
      <c r="AU272" s="43">
        <v>22600</v>
      </c>
      <c r="AV272" s="43">
        <v>13100</v>
      </c>
      <c r="AW272" s="43">
        <v>25200</v>
      </c>
      <c r="AX272" s="35">
        <v>8239</v>
      </c>
      <c r="AY272" s="35">
        <f t="shared" si="21"/>
        <v>44633</v>
      </c>
      <c r="AZ272" s="35">
        <v>14352</v>
      </c>
      <c r="BA272" s="35">
        <f t="shared" si="22"/>
        <v>67224</v>
      </c>
      <c r="BB272" s="44">
        <f t="shared" si="23"/>
        <v>149949800</v>
      </c>
      <c r="BC272" s="44">
        <f t="shared" si="23"/>
        <v>1008705800</v>
      </c>
      <c r="BD272" s="44">
        <f t="shared" si="23"/>
        <v>188011200</v>
      </c>
      <c r="BE272" s="44">
        <f t="shared" si="24"/>
        <v>1346666800</v>
      </c>
      <c r="BF272" s="35">
        <v>12686</v>
      </c>
      <c r="BG272" s="35">
        <v>31947</v>
      </c>
      <c r="BH272" s="45">
        <v>0</v>
      </c>
      <c r="BI272" s="46">
        <v>1132</v>
      </c>
      <c r="BJ272" s="27">
        <v>219701</v>
      </c>
      <c r="BK272">
        <v>192546</v>
      </c>
      <c r="BO272" s="47">
        <v>11234.341999999999</v>
      </c>
      <c r="BP272" s="31">
        <v>10451.365</v>
      </c>
      <c r="BT272" s="48">
        <v>48773</v>
      </c>
      <c r="BU272">
        <v>44465</v>
      </c>
      <c r="BV272" s="49">
        <v>14251</v>
      </c>
      <c r="BW272" s="50">
        <v>6817</v>
      </c>
      <c r="CA272" s="38">
        <v>18699</v>
      </c>
      <c r="CB272" s="51">
        <v>11285</v>
      </c>
    </row>
    <row r="273" spans="1:80" ht="12">
      <c r="A273" s="27">
        <v>1</v>
      </c>
      <c r="B273" s="27" t="s">
        <v>947</v>
      </c>
      <c r="C273" s="27" t="s">
        <v>946</v>
      </c>
      <c r="D273" s="27" t="s">
        <v>232</v>
      </c>
      <c r="E273" t="s">
        <v>20</v>
      </c>
      <c r="F273">
        <v>9</v>
      </c>
      <c r="G273" t="s">
        <v>21</v>
      </c>
      <c r="H273" s="28">
        <v>111129</v>
      </c>
      <c r="I273" s="28">
        <v>105590</v>
      </c>
      <c r="J273" s="29">
        <v>129</v>
      </c>
      <c r="K273" s="1">
        <v>120</v>
      </c>
      <c r="M273" s="30">
        <v>7286</v>
      </c>
      <c r="N273" s="30">
        <v>5497</v>
      </c>
      <c r="P273" s="31">
        <f t="shared" si="20"/>
        <v>103843</v>
      </c>
      <c r="Q273" s="31">
        <f t="shared" si="20"/>
        <v>100093</v>
      </c>
      <c r="S273" s="31">
        <v>899</v>
      </c>
      <c r="T273" s="28">
        <v>763</v>
      </c>
      <c r="X273" s="30">
        <v>213</v>
      </c>
      <c r="Y273" s="32">
        <v>161</v>
      </c>
      <c r="AA273" s="33">
        <v>103504</v>
      </c>
      <c r="AB273" s="34">
        <v>101272</v>
      </c>
      <c r="AE273" s="35">
        <v>8703</v>
      </c>
      <c r="AF273" s="1">
        <v>7224</v>
      </c>
      <c r="AH273" s="36">
        <v>8100</v>
      </c>
      <c r="AI273" s="37">
        <v>9494</v>
      </c>
      <c r="AK273" s="38">
        <v>7711</v>
      </c>
      <c r="AL273" s="39">
        <v>14894</v>
      </c>
      <c r="AN273" s="40">
        <v>4114</v>
      </c>
      <c r="AO273" s="41">
        <v>4356</v>
      </c>
      <c r="AQ273" s="35">
        <v>1790</v>
      </c>
      <c r="AR273" s="42">
        <v>2309</v>
      </c>
      <c r="AT273" s="43">
        <v>23600</v>
      </c>
      <c r="AU273" s="43">
        <v>28200</v>
      </c>
      <c r="AV273" s="43">
        <v>15200</v>
      </c>
      <c r="AW273" s="43">
        <v>31000</v>
      </c>
      <c r="AX273" s="35">
        <v>8703</v>
      </c>
      <c r="AY273" s="35">
        <f t="shared" si="21"/>
        <v>44430</v>
      </c>
      <c r="AZ273" s="35">
        <v>12820</v>
      </c>
      <c r="BA273" s="35">
        <f t="shared" si="22"/>
        <v>65953</v>
      </c>
      <c r="BB273" s="44">
        <f t="shared" si="23"/>
        <v>205390800</v>
      </c>
      <c r="BC273" s="44">
        <f t="shared" si="23"/>
        <v>1252926000</v>
      </c>
      <c r="BD273" s="44">
        <f t="shared" si="23"/>
        <v>194864000</v>
      </c>
      <c r="BE273" s="44">
        <f t="shared" si="24"/>
        <v>1653180800</v>
      </c>
      <c r="BF273" s="35">
        <v>11753</v>
      </c>
      <c r="BG273" s="35">
        <v>32677</v>
      </c>
      <c r="BH273" s="45">
        <v>30</v>
      </c>
      <c r="BI273" s="46">
        <v>940</v>
      </c>
      <c r="BJ273" s="27">
        <v>277503</v>
      </c>
      <c r="BK273">
        <v>255514</v>
      </c>
      <c r="BO273" s="47">
        <v>7840.7850000000008</v>
      </c>
      <c r="BP273" s="31">
        <v>7730.722999999999</v>
      </c>
      <c r="BT273" s="48">
        <v>45835</v>
      </c>
      <c r="BU273">
        <v>43670</v>
      </c>
      <c r="BV273" s="49">
        <v>14001</v>
      </c>
      <c r="BW273" s="50">
        <v>9213</v>
      </c>
      <c r="CA273" s="38">
        <v>30380</v>
      </c>
      <c r="CB273" s="51">
        <v>22021</v>
      </c>
    </row>
    <row r="274" spans="1:80" ht="12">
      <c r="A274" s="27">
        <v>1</v>
      </c>
      <c r="B274" s="27" t="s">
        <v>949</v>
      </c>
      <c r="C274" s="27" t="s">
        <v>948</v>
      </c>
      <c r="D274" s="27" t="s">
        <v>233</v>
      </c>
      <c r="E274" t="s">
        <v>14</v>
      </c>
      <c r="F274">
        <v>4</v>
      </c>
      <c r="G274" t="s">
        <v>15</v>
      </c>
      <c r="H274" s="28">
        <v>141868</v>
      </c>
      <c r="I274" s="28">
        <v>131772</v>
      </c>
      <c r="J274" s="29">
        <v>296</v>
      </c>
      <c r="K274" s="1">
        <v>190</v>
      </c>
      <c r="M274" s="30">
        <v>16103</v>
      </c>
      <c r="N274" s="30">
        <v>9296</v>
      </c>
      <c r="P274" s="31">
        <f t="shared" si="20"/>
        <v>125765</v>
      </c>
      <c r="Q274" s="31">
        <f t="shared" si="20"/>
        <v>122476</v>
      </c>
      <c r="S274" s="31">
        <v>968</v>
      </c>
      <c r="T274" s="28">
        <v>684</v>
      </c>
      <c r="X274" s="30">
        <v>1273</v>
      </c>
      <c r="Y274" s="32">
        <v>1000</v>
      </c>
      <c r="AA274" s="33">
        <v>130761</v>
      </c>
      <c r="AB274" s="34">
        <v>126627</v>
      </c>
      <c r="AE274" s="35">
        <v>10662</v>
      </c>
      <c r="AF274" s="1">
        <v>8645</v>
      </c>
      <c r="AH274" s="36">
        <v>10684</v>
      </c>
      <c r="AI274" s="37">
        <v>12312</v>
      </c>
      <c r="AK274" s="38">
        <v>16463</v>
      </c>
      <c r="AL274" s="39">
        <v>23609</v>
      </c>
      <c r="AN274" s="40">
        <v>7902</v>
      </c>
      <c r="AO274" s="41">
        <v>8132</v>
      </c>
      <c r="AQ274" s="35">
        <v>1827</v>
      </c>
      <c r="AR274" s="42">
        <v>1855</v>
      </c>
      <c r="AT274" s="43">
        <v>19300</v>
      </c>
      <c r="AU274" s="43">
        <v>25900</v>
      </c>
      <c r="AV274" s="43">
        <v>13400</v>
      </c>
      <c r="AW274" s="43">
        <v>28000</v>
      </c>
      <c r="AX274" s="35">
        <v>10662</v>
      </c>
      <c r="AY274" s="35">
        <f t="shared" si="21"/>
        <v>61890</v>
      </c>
      <c r="AZ274" s="35">
        <v>12694</v>
      </c>
      <c r="BA274" s="35">
        <f t="shared" si="22"/>
        <v>85246</v>
      </c>
      <c r="BB274" s="44">
        <f t="shared" si="23"/>
        <v>205776600</v>
      </c>
      <c r="BC274" s="44">
        <f t="shared" si="23"/>
        <v>1602951000</v>
      </c>
      <c r="BD274" s="44">
        <f t="shared" si="23"/>
        <v>170099600</v>
      </c>
      <c r="BE274" s="44">
        <f t="shared" si="24"/>
        <v>1978827200</v>
      </c>
      <c r="BF274" s="35">
        <v>15063</v>
      </c>
      <c r="BG274" s="35">
        <v>46827</v>
      </c>
      <c r="BH274" s="45">
        <v>50</v>
      </c>
      <c r="BI274" s="46">
        <v>1025</v>
      </c>
      <c r="BJ274" s="27">
        <v>436295</v>
      </c>
      <c r="BK274">
        <v>394173</v>
      </c>
      <c r="BO274" s="47">
        <v>11811.004999999999</v>
      </c>
      <c r="BP274" s="31">
        <v>10509.687000000002</v>
      </c>
      <c r="BT274" s="48">
        <v>56728</v>
      </c>
      <c r="BU274">
        <v>53225</v>
      </c>
      <c r="BV274" s="49">
        <v>21937</v>
      </c>
      <c r="BW274" s="50">
        <v>11566</v>
      </c>
      <c r="CA274" s="38">
        <v>27640</v>
      </c>
      <c r="CB274" s="51">
        <v>17956</v>
      </c>
    </row>
    <row r="275" spans="1:80" ht="12">
      <c r="A275" s="27">
        <v>1</v>
      </c>
      <c r="B275" s="27" t="s">
        <v>951</v>
      </c>
      <c r="C275" s="27" t="s">
        <v>950</v>
      </c>
      <c r="D275" s="27" t="s">
        <v>234</v>
      </c>
      <c r="E275" t="s">
        <v>4</v>
      </c>
      <c r="F275">
        <v>3</v>
      </c>
      <c r="G275" t="s">
        <v>5</v>
      </c>
      <c r="H275" s="28">
        <v>151906</v>
      </c>
      <c r="I275" s="28">
        <v>134248</v>
      </c>
      <c r="J275" s="29">
        <v>1184</v>
      </c>
      <c r="K275" s="1">
        <v>844</v>
      </c>
      <c r="M275" s="30">
        <v>43268</v>
      </c>
      <c r="N275" s="30">
        <v>25940</v>
      </c>
      <c r="P275" s="31">
        <f t="shared" si="20"/>
        <v>108638</v>
      </c>
      <c r="Q275" s="31">
        <f t="shared" si="20"/>
        <v>108308</v>
      </c>
      <c r="S275" s="31">
        <v>955</v>
      </c>
      <c r="T275" s="28">
        <v>793</v>
      </c>
      <c r="X275" s="30">
        <v>2595</v>
      </c>
      <c r="Y275" s="32">
        <v>1990</v>
      </c>
      <c r="AA275" s="33">
        <v>117957</v>
      </c>
      <c r="AB275" s="34">
        <v>116948</v>
      </c>
      <c r="AE275" s="35">
        <v>8226</v>
      </c>
      <c r="AF275" s="1">
        <v>6437</v>
      </c>
      <c r="AH275" s="36">
        <v>9307</v>
      </c>
      <c r="AI275" s="37">
        <v>9710</v>
      </c>
      <c r="AK275" s="38">
        <v>17683</v>
      </c>
      <c r="AL275" s="39">
        <v>18052</v>
      </c>
      <c r="AN275" s="40">
        <v>8128</v>
      </c>
      <c r="AO275" s="41">
        <v>7337</v>
      </c>
      <c r="AQ275" s="35">
        <v>872</v>
      </c>
      <c r="AR275" s="42">
        <v>933</v>
      </c>
      <c r="AT275" s="43">
        <v>21900</v>
      </c>
      <c r="AU275" s="43">
        <v>26800</v>
      </c>
      <c r="AV275" s="43">
        <v>15700</v>
      </c>
      <c r="AW275" s="43">
        <v>29700</v>
      </c>
      <c r="AX275" s="35">
        <v>8226</v>
      </c>
      <c r="AY275" s="35">
        <f t="shared" si="21"/>
        <v>55227</v>
      </c>
      <c r="AZ275" s="35">
        <v>8346</v>
      </c>
      <c r="BA275" s="35">
        <f t="shared" si="22"/>
        <v>71799</v>
      </c>
      <c r="BB275" s="44">
        <f t="shared" si="23"/>
        <v>180149400</v>
      </c>
      <c r="BC275" s="44">
        <f t="shared" si="23"/>
        <v>1480083600</v>
      </c>
      <c r="BD275" s="44">
        <f t="shared" si="23"/>
        <v>131032200</v>
      </c>
      <c r="BE275" s="44">
        <f t="shared" si="24"/>
        <v>1791265200</v>
      </c>
      <c r="BF275" s="35">
        <v>12360</v>
      </c>
      <c r="BG275" s="35">
        <v>42867</v>
      </c>
      <c r="BH275" s="45">
        <v>70</v>
      </c>
      <c r="BI275" s="46">
        <v>949</v>
      </c>
      <c r="BJ275" s="27">
        <v>189468</v>
      </c>
      <c r="BK275">
        <v>185845</v>
      </c>
      <c r="BO275" s="47">
        <v>16911.190999999999</v>
      </c>
      <c r="BP275" s="31">
        <v>14801.319</v>
      </c>
      <c r="BT275" s="48">
        <v>55375</v>
      </c>
      <c r="BU275">
        <v>51732</v>
      </c>
      <c r="BV275" s="49">
        <v>40554</v>
      </c>
      <c r="BW275" s="50">
        <v>26111</v>
      </c>
      <c r="CA275" s="38">
        <v>48654</v>
      </c>
      <c r="CB275" s="51">
        <v>36338</v>
      </c>
    </row>
    <row r="276" spans="1:80" ht="12">
      <c r="A276" s="27">
        <v>1</v>
      </c>
      <c r="B276" s="27" t="s">
        <v>953</v>
      </c>
      <c r="C276" s="27" t="s">
        <v>952</v>
      </c>
      <c r="D276" s="27" t="s">
        <v>235</v>
      </c>
      <c r="E276" t="s">
        <v>14</v>
      </c>
      <c r="F276">
        <v>4</v>
      </c>
      <c r="G276" t="s">
        <v>15</v>
      </c>
      <c r="H276" s="28">
        <v>134257</v>
      </c>
      <c r="I276" s="28">
        <v>128179</v>
      </c>
      <c r="J276" s="29">
        <v>421</v>
      </c>
      <c r="K276" s="1">
        <v>445</v>
      </c>
      <c r="M276" s="30">
        <v>12382</v>
      </c>
      <c r="N276" s="30">
        <v>9380</v>
      </c>
      <c r="P276" s="31">
        <f t="shared" si="20"/>
        <v>121875</v>
      </c>
      <c r="Q276" s="31">
        <f t="shared" si="20"/>
        <v>118799</v>
      </c>
      <c r="S276" s="31">
        <v>1180</v>
      </c>
      <c r="T276" s="28">
        <v>886</v>
      </c>
      <c r="X276" s="30">
        <v>648</v>
      </c>
      <c r="Y276" s="32">
        <v>599</v>
      </c>
      <c r="AA276" s="33">
        <v>128993</v>
      </c>
      <c r="AB276" s="34">
        <v>125527</v>
      </c>
      <c r="AE276" s="35">
        <v>12638</v>
      </c>
      <c r="AF276" s="1">
        <v>10733</v>
      </c>
      <c r="AH276" s="36">
        <v>11166</v>
      </c>
      <c r="AI276" s="37">
        <v>13025</v>
      </c>
      <c r="AK276" s="38">
        <v>11245</v>
      </c>
      <c r="AL276" s="39">
        <v>18304</v>
      </c>
      <c r="AN276" s="40">
        <v>6092</v>
      </c>
      <c r="AO276" s="41">
        <v>6407</v>
      </c>
      <c r="AQ276" s="35">
        <v>1961</v>
      </c>
      <c r="AR276" s="42">
        <v>2206</v>
      </c>
      <c r="AT276" s="43">
        <v>24400</v>
      </c>
      <c r="AU276" s="43">
        <v>33900</v>
      </c>
      <c r="AV276" s="43">
        <v>17700</v>
      </c>
      <c r="AW276" s="43">
        <v>36800</v>
      </c>
      <c r="AX276" s="35">
        <v>12638</v>
      </c>
      <c r="AY276" s="35">
        <f t="shared" si="21"/>
        <v>55567</v>
      </c>
      <c r="AZ276" s="35">
        <v>13471</v>
      </c>
      <c r="BA276" s="35">
        <f t="shared" si="22"/>
        <v>81676</v>
      </c>
      <c r="BB276" s="44">
        <f t="shared" si="23"/>
        <v>308367200</v>
      </c>
      <c r="BC276" s="44">
        <f t="shared" si="23"/>
        <v>1883721300</v>
      </c>
      <c r="BD276" s="44">
        <f t="shared" si="23"/>
        <v>238436700</v>
      </c>
      <c r="BE276" s="44">
        <f t="shared" si="24"/>
        <v>2430525200</v>
      </c>
      <c r="BF276" s="35">
        <v>13591</v>
      </c>
      <c r="BG276" s="35">
        <v>41976</v>
      </c>
      <c r="BH276" s="45">
        <v>100</v>
      </c>
      <c r="BI276" s="46">
        <v>1117</v>
      </c>
      <c r="BJ276" s="27">
        <v>280300</v>
      </c>
      <c r="BK276">
        <v>250346</v>
      </c>
      <c r="BO276" s="47">
        <v>9403.1779999999999</v>
      </c>
      <c r="BP276" s="31">
        <v>8739.98</v>
      </c>
      <c r="BT276" s="48">
        <v>54104</v>
      </c>
      <c r="BU276">
        <v>52105</v>
      </c>
      <c r="BV276" s="49">
        <v>17262</v>
      </c>
      <c r="BW276" s="50">
        <v>11404</v>
      </c>
      <c r="CA276" s="38">
        <v>32898</v>
      </c>
      <c r="CB276" s="51">
        <v>24268</v>
      </c>
    </row>
    <row r="277" spans="1:80" s="1" customFormat="1" ht="12">
      <c r="A277" s="27">
        <v>1</v>
      </c>
      <c r="B277" s="27" t="s">
        <v>955</v>
      </c>
      <c r="C277" s="27" t="s">
        <v>954</v>
      </c>
      <c r="D277" s="27" t="s">
        <v>236</v>
      </c>
      <c r="E277" t="s">
        <v>14</v>
      </c>
      <c r="F277">
        <v>4</v>
      </c>
      <c r="G277" t="s">
        <v>15</v>
      </c>
      <c r="H277" s="28">
        <v>120988</v>
      </c>
      <c r="I277" s="28">
        <v>115629</v>
      </c>
      <c r="J277" s="29">
        <v>530</v>
      </c>
      <c r="K277" s="1">
        <v>507</v>
      </c>
      <c r="M277" s="30">
        <v>12334</v>
      </c>
      <c r="N277" s="30">
        <v>9016</v>
      </c>
      <c r="P277" s="31">
        <f t="shared" si="20"/>
        <v>108654</v>
      </c>
      <c r="Q277" s="31">
        <f t="shared" si="20"/>
        <v>106613</v>
      </c>
      <c r="S277" s="31">
        <v>1073</v>
      </c>
      <c r="T277" s="28">
        <v>722</v>
      </c>
      <c r="X277" s="30">
        <v>629</v>
      </c>
      <c r="Y277" s="32">
        <v>496</v>
      </c>
      <c r="AA277" s="33">
        <v>114824</v>
      </c>
      <c r="AB277" s="34">
        <v>112859</v>
      </c>
      <c r="AE277" s="35">
        <v>9441</v>
      </c>
      <c r="AF277" s="1">
        <v>7804</v>
      </c>
      <c r="AH277" s="36">
        <v>9376</v>
      </c>
      <c r="AI277" s="37">
        <v>10437</v>
      </c>
      <c r="AK277" s="38">
        <v>10308</v>
      </c>
      <c r="AL277" s="39">
        <v>17048</v>
      </c>
      <c r="AN277" s="40">
        <v>5357</v>
      </c>
      <c r="AO277" s="41">
        <v>6000</v>
      </c>
      <c r="AQ277" s="35">
        <v>1356</v>
      </c>
      <c r="AR277" s="42">
        <v>1619</v>
      </c>
      <c r="AT277" s="43">
        <v>20900</v>
      </c>
      <c r="AU277" s="43">
        <v>31000</v>
      </c>
      <c r="AV277" s="43">
        <v>16500</v>
      </c>
      <c r="AW277" s="43">
        <v>33400</v>
      </c>
      <c r="AX277" s="35">
        <v>9441</v>
      </c>
      <c r="AY277" s="35">
        <f t="shared" si="21"/>
        <v>51744</v>
      </c>
      <c r="AZ277" s="35">
        <v>12150</v>
      </c>
      <c r="BA277" s="35">
        <f t="shared" si="22"/>
        <v>73335</v>
      </c>
      <c r="BB277" s="44">
        <f t="shared" si="23"/>
        <v>197316900</v>
      </c>
      <c r="BC277" s="44">
        <f t="shared" si="23"/>
        <v>1604064000</v>
      </c>
      <c r="BD277" s="44">
        <f t="shared" si="23"/>
        <v>200475000</v>
      </c>
      <c r="BE277" s="44">
        <f t="shared" si="24"/>
        <v>2001855900</v>
      </c>
      <c r="BF277" s="35">
        <v>12547</v>
      </c>
      <c r="BG277" s="35">
        <v>39197</v>
      </c>
      <c r="BH277" s="45">
        <v>70</v>
      </c>
      <c r="BI277" s="46">
        <v>1044</v>
      </c>
      <c r="BJ277" s="27">
        <v>276926</v>
      </c>
      <c r="BK277" s="1">
        <v>246998</v>
      </c>
      <c r="BO277" s="47">
        <v>9163.8870000000006</v>
      </c>
      <c r="BP277" s="52">
        <v>8070.293999999999</v>
      </c>
      <c r="BT277" s="48">
        <v>49407</v>
      </c>
      <c r="BU277" s="1">
        <v>45759</v>
      </c>
      <c r="BV277" s="49">
        <v>16027</v>
      </c>
      <c r="BW277" s="50">
        <v>11352</v>
      </c>
      <c r="CA277" s="38">
        <v>30256</v>
      </c>
      <c r="CB277" s="51">
        <v>21600</v>
      </c>
    </row>
    <row r="278" spans="1:80" ht="12">
      <c r="A278" s="27">
        <v>1</v>
      </c>
      <c r="B278" s="27" t="s">
        <v>957</v>
      </c>
      <c r="C278" s="27" t="s">
        <v>956</v>
      </c>
      <c r="D278" s="27" t="s">
        <v>237</v>
      </c>
      <c r="E278" t="s">
        <v>14</v>
      </c>
      <c r="F278">
        <v>4</v>
      </c>
      <c r="G278" t="s">
        <v>15</v>
      </c>
      <c r="H278" s="28">
        <v>104779</v>
      </c>
      <c r="I278" s="28">
        <v>95641</v>
      </c>
      <c r="J278" s="29">
        <v>166</v>
      </c>
      <c r="K278" s="1">
        <v>138</v>
      </c>
      <c r="M278" s="30">
        <v>8496</v>
      </c>
      <c r="N278" s="30">
        <v>5630</v>
      </c>
      <c r="P278" s="31">
        <f t="shared" si="20"/>
        <v>96283</v>
      </c>
      <c r="Q278" s="31">
        <f t="shared" si="20"/>
        <v>90011</v>
      </c>
      <c r="S278" s="31">
        <v>984</v>
      </c>
      <c r="T278" s="28">
        <v>691</v>
      </c>
      <c r="X278" s="30">
        <v>568</v>
      </c>
      <c r="Y278" s="32">
        <v>450</v>
      </c>
      <c r="AA278" s="33">
        <v>101469</v>
      </c>
      <c r="AB278" s="34">
        <v>94083</v>
      </c>
      <c r="AE278" s="35">
        <v>9452</v>
      </c>
      <c r="AF278" s="1">
        <v>7954</v>
      </c>
      <c r="AH278" s="36">
        <v>8944</v>
      </c>
      <c r="AI278" s="37">
        <v>9146</v>
      </c>
      <c r="AK278" s="38">
        <v>9143</v>
      </c>
      <c r="AL278" s="39">
        <v>14519</v>
      </c>
      <c r="AN278" s="40">
        <v>4983</v>
      </c>
      <c r="AO278" s="41">
        <v>5124</v>
      </c>
      <c r="AQ278" s="35">
        <v>1263</v>
      </c>
      <c r="AR278" s="42">
        <v>1332</v>
      </c>
      <c r="AT278" s="43">
        <v>19000</v>
      </c>
      <c r="AU278" s="43">
        <v>28200</v>
      </c>
      <c r="AV278" s="43">
        <v>15400</v>
      </c>
      <c r="AW278" s="43">
        <v>30800</v>
      </c>
      <c r="AX278" s="35">
        <v>9452</v>
      </c>
      <c r="AY278" s="35">
        <f t="shared" si="21"/>
        <v>45488</v>
      </c>
      <c r="AZ278" s="35">
        <v>10418</v>
      </c>
      <c r="BA278" s="35">
        <f t="shared" si="22"/>
        <v>65358</v>
      </c>
      <c r="BB278" s="44">
        <f t="shared" si="23"/>
        <v>179588000</v>
      </c>
      <c r="BC278" s="44">
        <f t="shared" si="23"/>
        <v>1282761600</v>
      </c>
      <c r="BD278" s="44">
        <f t="shared" si="23"/>
        <v>160437200</v>
      </c>
      <c r="BE278" s="44">
        <f t="shared" si="24"/>
        <v>1622786800</v>
      </c>
      <c r="BF278" s="35">
        <v>10889</v>
      </c>
      <c r="BG278" s="35">
        <v>34599</v>
      </c>
      <c r="BH278" s="45">
        <v>70</v>
      </c>
      <c r="BI278" s="46">
        <v>923</v>
      </c>
      <c r="BJ278" s="27">
        <v>195253</v>
      </c>
      <c r="BK278">
        <v>180267</v>
      </c>
      <c r="BO278" s="47">
        <v>7897.2059999999983</v>
      </c>
      <c r="BP278" s="31">
        <v>6834.6379999999999</v>
      </c>
      <c r="BT278" s="48">
        <v>43241</v>
      </c>
      <c r="BU278">
        <v>38397</v>
      </c>
      <c r="BV278" s="49">
        <v>15056</v>
      </c>
      <c r="BW278" s="50">
        <v>9891</v>
      </c>
      <c r="CA278" s="38">
        <v>23210</v>
      </c>
      <c r="CB278" s="51">
        <v>14540</v>
      </c>
    </row>
    <row r="279" spans="1:80" ht="12">
      <c r="A279" s="27">
        <v>1</v>
      </c>
      <c r="B279" s="27" t="s">
        <v>968</v>
      </c>
      <c r="C279" s="27" t="s">
        <v>967</v>
      </c>
      <c r="D279" s="27" t="s">
        <v>238</v>
      </c>
      <c r="E279" t="s">
        <v>16</v>
      </c>
      <c r="F279">
        <v>5</v>
      </c>
      <c r="G279" t="s">
        <v>17</v>
      </c>
      <c r="H279" s="28">
        <v>109279</v>
      </c>
      <c r="I279" s="28">
        <v>103868</v>
      </c>
      <c r="J279" s="29">
        <v>181</v>
      </c>
      <c r="K279" s="1">
        <v>146</v>
      </c>
      <c r="M279" s="30">
        <v>6881</v>
      </c>
      <c r="N279" s="30">
        <v>4713</v>
      </c>
      <c r="P279" s="31">
        <f t="shared" si="20"/>
        <v>102398</v>
      </c>
      <c r="Q279" s="31">
        <f t="shared" si="20"/>
        <v>99155</v>
      </c>
      <c r="S279" s="31">
        <v>1076</v>
      </c>
      <c r="T279" s="28">
        <v>831</v>
      </c>
      <c r="X279" s="30">
        <v>294</v>
      </c>
      <c r="Y279" s="32">
        <v>209</v>
      </c>
      <c r="AA279" s="33">
        <v>107057</v>
      </c>
      <c r="AB279" s="34">
        <v>102650</v>
      </c>
      <c r="AE279" s="35">
        <v>11194</v>
      </c>
      <c r="AF279" s="1">
        <v>9009</v>
      </c>
      <c r="AH279" s="36">
        <v>8433</v>
      </c>
      <c r="AI279" s="37">
        <v>9545</v>
      </c>
      <c r="AK279" s="38">
        <v>11280</v>
      </c>
      <c r="AL279" s="39">
        <v>18727</v>
      </c>
      <c r="AN279" s="40">
        <v>6048</v>
      </c>
      <c r="AO279" s="41">
        <v>6254</v>
      </c>
      <c r="AQ279" s="35">
        <v>1068</v>
      </c>
      <c r="AR279" s="42">
        <v>1097</v>
      </c>
      <c r="AT279" s="43">
        <v>17600</v>
      </c>
      <c r="AU279" s="43">
        <v>23200</v>
      </c>
      <c r="AV279" s="43">
        <v>14500</v>
      </c>
      <c r="AW279" s="43">
        <v>26600</v>
      </c>
      <c r="AX279" s="35">
        <v>11194</v>
      </c>
      <c r="AY279" s="35">
        <f t="shared" si="21"/>
        <v>40978</v>
      </c>
      <c r="AZ279" s="35">
        <v>12049</v>
      </c>
      <c r="BA279" s="35">
        <f t="shared" si="22"/>
        <v>64221</v>
      </c>
      <c r="BB279" s="44">
        <f t="shared" si="23"/>
        <v>197014400</v>
      </c>
      <c r="BC279" s="44">
        <f t="shared" si="23"/>
        <v>950689600</v>
      </c>
      <c r="BD279" s="44">
        <f t="shared" si="23"/>
        <v>174710500</v>
      </c>
      <c r="BE279" s="44">
        <f t="shared" si="24"/>
        <v>1322414500</v>
      </c>
      <c r="BF279" s="35">
        <v>12726</v>
      </c>
      <c r="BG279" s="35">
        <v>28252</v>
      </c>
      <c r="BH279" s="45">
        <v>40</v>
      </c>
      <c r="BI279" s="46">
        <v>1014</v>
      </c>
      <c r="BJ279" s="27">
        <v>328543</v>
      </c>
      <c r="BK279">
        <v>304220</v>
      </c>
      <c r="BO279" s="47">
        <v>9739.9740000000002</v>
      </c>
      <c r="BP279" s="31">
        <v>8912.1640000000007</v>
      </c>
      <c r="BT279" s="48">
        <v>46157</v>
      </c>
      <c r="BU279">
        <v>42881</v>
      </c>
      <c r="BV279" s="49">
        <v>15618</v>
      </c>
      <c r="BW279" s="50">
        <v>8567</v>
      </c>
      <c r="CA279" s="38">
        <v>20056</v>
      </c>
      <c r="CB279" s="51">
        <v>12632</v>
      </c>
    </row>
    <row r="280" spans="1:80" ht="12">
      <c r="A280" s="27">
        <v>1</v>
      </c>
      <c r="B280" s="27" t="s">
        <v>972</v>
      </c>
      <c r="C280" s="27" t="s">
        <v>971</v>
      </c>
      <c r="D280" s="27" t="s">
        <v>239</v>
      </c>
      <c r="E280" t="s">
        <v>16</v>
      </c>
      <c r="F280">
        <v>5</v>
      </c>
      <c r="G280" t="s">
        <v>17</v>
      </c>
      <c r="H280" s="28">
        <v>114588</v>
      </c>
      <c r="I280" s="28">
        <v>105885</v>
      </c>
      <c r="J280" s="29">
        <v>83</v>
      </c>
      <c r="K280" s="1">
        <v>93</v>
      </c>
      <c r="M280" s="30">
        <v>5684</v>
      </c>
      <c r="N280" s="30">
        <v>3122</v>
      </c>
      <c r="P280" s="31">
        <f t="shared" si="20"/>
        <v>108904</v>
      </c>
      <c r="Q280" s="31">
        <f t="shared" si="20"/>
        <v>102763</v>
      </c>
      <c r="S280" s="31">
        <v>1092</v>
      </c>
      <c r="T280" s="28">
        <v>832</v>
      </c>
      <c r="X280" s="30">
        <v>127</v>
      </c>
      <c r="Y280" s="32">
        <v>108</v>
      </c>
      <c r="AA280" s="33">
        <v>112724</v>
      </c>
      <c r="AB280" s="34">
        <v>104720</v>
      </c>
      <c r="AE280" s="35">
        <v>9546</v>
      </c>
      <c r="AF280" s="1">
        <v>7895</v>
      </c>
      <c r="AH280" s="36">
        <v>7471</v>
      </c>
      <c r="AI280" s="37">
        <v>8566</v>
      </c>
      <c r="AK280" s="38">
        <v>14107</v>
      </c>
      <c r="AL280" s="39">
        <v>21833</v>
      </c>
      <c r="AN280" s="40">
        <v>7084</v>
      </c>
      <c r="AO280" s="41">
        <v>6670</v>
      </c>
      <c r="AQ280" s="35">
        <v>1100</v>
      </c>
      <c r="AR280" s="42">
        <v>1219</v>
      </c>
      <c r="AT280" s="43">
        <v>15600</v>
      </c>
      <c r="AU280" s="43">
        <v>21400</v>
      </c>
      <c r="AV280" s="43">
        <v>13000</v>
      </c>
      <c r="AW280" s="43">
        <v>23300</v>
      </c>
      <c r="AX280" s="35">
        <v>9546</v>
      </c>
      <c r="AY280" s="35">
        <f t="shared" si="21"/>
        <v>43205</v>
      </c>
      <c r="AZ280" s="35">
        <v>14122</v>
      </c>
      <c r="BA280" s="35">
        <f t="shared" si="22"/>
        <v>66873</v>
      </c>
      <c r="BB280" s="44">
        <f t="shared" si="23"/>
        <v>148917600</v>
      </c>
      <c r="BC280" s="44">
        <f t="shared" si="23"/>
        <v>924587000</v>
      </c>
      <c r="BD280" s="44">
        <f t="shared" si="23"/>
        <v>183586000</v>
      </c>
      <c r="BE280" s="44">
        <f t="shared" si="24"/>
        <v>1257090600</v>
      </c>
      <c r="BF280" s="35">
        <v>13097</v>
      </c>
      <c r="BG280" s="35">
        <v>30108</v>
      </c>
      <c r="BH280" s="45">
        <v>0</v>
      </c>
      <c r="BI280" s="46">
        <v>1097</v>
      </c>
      <c r="BJ280" s="27">
        <v>319113</v>
      </c>
      <c r="BK280">
        <v>288201</v>
      </c>
      <c r="BO280" s="47">
        <v>10895.62</v>
      </c>
      <c r="BP280" s="31">
        <v>9723.5640000000003</v>
      </c>
      <c r="BT280" s="48">
        <v>48801</v>
      </c>
      <c r="BU280">
        <v>44432</v>
      </c>
      <c r="BV280" s="49">
        <v>16135</v>
      </c>
      <c r="BW280" s="50">
        <v>7441</v>
      </c>
      <c r="CA280" s="38">
        <v>16887</v>
      </c>
      <c r="CB280" s="51">
        <v>10016</v>
      </c>
    </row>
    <row r="281" spans="1:80" ht="12">
      <c r="A281" s="27">
        <v>1</v>
      </c>
      <c r="B281" s="27" t="s">
        <v>974</v>
      </c>
      <c r="C281" s="27" t="s">
        <v>973</v>
      </c>
      <c r="D281" s="27" t="s">
        <v>240</v>
      </c>
      <c r="E281" t="s">
        <v>18</v>
      </c>
      <c r="F281">
        <v>6</v>
      </c>
      <c r="G281" t="s">
        <v>19</v>
      </c>
      <c r="H281" s="28">
        <v>161243</v>
      </c>
      <c r="I281" s="28">
        <v>150974</v>
      </c>
      <c r="J281" s="29">
        <v>174</v>
      </c>
      <c r="K281" s="1">
        <v>153</v>
      </c>
      <c r="M281" s="30">
        <v>9642</v>
      </c>
      <c r="N281" s="30">
        <v>5904</v>
      </c>
      <c r="P281" s="31">
        <f t="shared" si="20"/>
        <v>151601</v>
      </c>
      <c r="Q281" s="31">
        <f t="shared" si="20"/>
        <v>145070</v>
      </c>
      <c r="S281" s="31">
        <v>1777</v>
      </c>
      <c r="T281" s="28">
        <v>1313</v>
      </c>
      <c r="X281" s="30">
        <v>294</v>
      </c>
      <c r="Y281" s="32">
        <v>269</v>
      </c>
      <c r="AA281" s="33">
        <v>158130</v>
      </c>
      <c r="AB281" s="34">
        <v>149273</v>
      </c>
      <c r="AE281" s="35">
        <v>13548</v>
      </c>
      <c r="AF281" s="1">
        <v>11347</v>
      </c>
      <c r="AH281" s="36">
        <v>10860</v>
      </c>
      <c r="AI281" s="37">
        <v>11758</v>
      </c>
      <c r="AK281" s="38">
        <v>17047</v>
      </c>
      <c r="AL281" s="39">
        <v>26924</v>
      </c>
      <c r="AN281" s="40">
        <v>8593</v>
      </c>
      <c r="AO281" s="41">
        <v>8855</v>
      </c>
      <c r="AQ281" s="35">
        <v>1128</v>
      </c>
      <c r="AR281" s="42">
        <v>1216</v>
      </c>
      <c r="AT281" s="43">
        <v>12900</v>
      </c>
      <c r="AU281" s="43">
        <v>22100</v>
      </c>
      <c r="AV281" s="43">
        <v>14300</v>
      </c>
      <c r="AW281" s="43">
        <v>24800</v>
      </c>
      <c r="AX281" s="35">
        <v>13548</v>
      </c>
      <c r="AY281" s="35">
        <f t="shared" si="21"/>
        <v>62950</v>
      </c>
      <c r="AZ281" s="35">
        <v>20745</v>
      </c>
      <c r="BA281" s="35">
        <f t="shared" si="22"/>
        <v>97243</v>
      </c>
      <c r="BB281" s="44">
        <f t="shared" si="23"/>
        <v>174769200</v>
      </c>
      <c r="BC281" s="44">
        <f t="shared" si="23"/>
        <v>1391195000</v>
      </c>
      <c r="BD281" s="44">
        <f t="shared" si="23"/>
        <v>296653500</v>
      </c>
      <c r="BE281" s="44">
        <f t="shared" si="24"/>
        <v>1862617700</v>
      </c>
      <c r="BF281" s="35">
        <v>18305</v>
      </c>
      <c r="BG281" s="35">
        <v>44645</v>
      </c>
      <c r="BH281" s="45">
        <v>80</v>
      </c>
      <c r="BI281" s="46">
        <v>1611</v>
      </c>
      <c r="BJ281" s="27">
        <v>213080</v>
      </c>
      <c r="BK281">
        <v>200236</v>
      </c>
      <c r="BO281" s="47">
        <v>14675.431999999999</v>
      </c>
      <c r="BP281" s="31">
        <v>13270.467000000001</v>
      </c>
      <c r="BT281" s="48">
        <v>69501</v>
      </c>
      <c r="BU281">
        <v>63769</v>
      </c>
      <c r="BV281" s="49">
        <v>21188</v>
      </c>
      <c r="BW281" s="50">
        <v>11937</v>
      </c>
      <c r="CA281" s="38">
        <v>26106</v>
      </c>
      <c r="CB281" s="51">
        <v>16231</v>
      </c>
    </row>
    <row r="282" spans="1:80" ht="12">
      <c r="A282" s="27">
        <v>1</v>
      </c>
      <c r="B282" s="27" t="s">
        <v>976</v>
      </c>
      <c r="C282" s="27" t="s">
        <v>975</v>
      </c>
      <c r="D282" s="27" t="s">
        <v>241</v>
      </c>
      <c r="E282" t="s">
        <v>18</v>
      </c>
      <c r="F282">
        <v>6</v>
      </c>
      <c r="G282" t="s">
        <v>19</v>
      </c>
      <c r="H282" s="28">
        <v>110187</v>
      </c>
      <c r="I282" s="28">
        <v>102308</v>
      </c>
      <c r="J282" s="29">
        <v>150</v>
      </c>
      <c r="K282" s="1">
        <v>102</v>
      </c>
      <c r="M282" s="30">
        <v>7807</v>
      </c>
      <c r="N282" s="30">
        <v>4683</v>
      </c>
      <c r="P282" s="31">
        <f t="shared" si="20"/>
        <v>102380</v>
      </c>
      <c r="Q282" s="31">
        <f t="shared" si="20"/>
        <v>97625</v>
      </c>
      <c r="S282" s="31">
        <v>1280</v>
      </c>
      <c r="T282" s="28">
        <v>911</v>
      </c>
      <c r="X282" s="30">
        <v>193</v>
      </c>
      <c r="Y282" s="32">
        <v>149</v>
      </c>
      <c r="AA282" s="33">
        <v>107116</v>
      </c>
      <c r="AB282" s="34">
        <v>100702</v>
      </c>
      <c r="AE282" s="35">
        <v>8425</v>
      </c>
      <c r="AF282" s="1">
        <v>7107</v>
      </c>
      <c r="AH282" s="36">
        <v>7317</v>
      </c>
      <c r="AI282" s="37">
        <v>7861</v>
      </c>
      <c r="AK282" s="38">
        <v>11409</v>
      </c>
      <c r="AL282" s="39">
        <v>17271</v>
      </c>
      <c r="AN282" s="40">
        <v>5704</v>
      </c>
      <c r="AO282" s="41">
        <v>5559</v>
      </c>
      <c r="AQ282" s="35">
        <v>1233</v>
      </c>
      <c r="AR282" s="42">
        <v>1499</v>
      </c>
      <c r="AT282" s="43">
        <v>16400</v>
      </c>
      <c r="AU282" s="43">
        <v>21600</v>
      </c>
      <c r="AV282" s="43">
        <v>14000</v>
      </c>
      <c r="AW282" s="43">
        <v>24200</v>
      </c>
      <c r="AX282" s="35">
        <v>8425</v>
      </c>
      <c r="AY282" s="35">
        <f t="shared" si="21"/>
        <v>43855</v>
      </c>
      <c r="AZ282" s="35">
        <v>12292</v>
      </c>
      <c r="BA282" s="35">
        <f t="shared" si="22"/>
        <v>64572</v>
      </c>
      <c r="BB282" s="44">
        <f t="shared" si="23"/>
        <v>138170000</v>
      </c>
      <c r="BC282" s="44">
        <f t="shared" si="23"/>
        <v>947268000</v>
      </c>
      <c r="BD282" s="44">
        <f t="shared" si="23"/>
        <v>172088000</v>
      </c>
      <c r="BE282" s="44">
        <f t="shared" si="24"/>
        <v>1257526000</v>
      </c>
      <c r="BF282" s="35">
        <v>12872</v>
      </c>
      <c r="BG282" s="35">
        <v>30983</v>
      </c>
      <c r="BH282" s="45">
        <v>50</v>
      </c>
      <c r="BI282" s="46">
        <v>1184</v>
      </c>
      <c r="BJ282" s="27">
        <v>295695</v>
      </c>
      <c r="BK282">
        <v>263441</v>
      </c>
      <c r="BO282" s="47">
        <v>10699.628999999999</v>
      </c>
      <c r="BP282" s="31">
        <v>9984.8040000000019</v>
      </c>
      <c r="BT282" s="48">
        <v>46907</v>
      </c>
      <c r="BU282">
        <v>43880</v>
      </c>
      <c r="BV282" s="49">
        <v>16557</v>
      </c>
      <c r="BW282" s="50">
        <v>8435</v>
      </c>
      <c r="CA282" s="38">
        <v>20484</v>
      </c>
      <c r="CB282" s="51">
        <v>12711</v>
      </c>
    </row>
    <row r="283" spans="1:80" ht="12">
      <c r="A283" s="27">
        <v>1</v>
      </c>
      <c r="B283" s="27" t="s">
        <v>978</v>
      </c>
      <c r="C283" s="27" t="s">
        <v>977</v>
      </c>
      <c r="D283" s="27" t="s">
        <v>242</v>
      </c>
      <c r="E283" t="s">
        <v>18</v>
      </c>
      <c r="F283">
        <v>6</v>
      </c>
      <c r="G283" t="s">
        <v>19</v>
      </c>
      <c r="H283" s="28">
        <v>34675</v>
      </c>
      <c r="I283" s="28">
        <v>35088</v>
      </c>
      <c r="J283" s="29">
        <v>22</v>
      </c>
      <c r="K283" s="1">
        <v>31</v>
      </c>
      <c r="M283" s="30">
        <v>1776</v>
      </c>
      <c r="N283" s="30">
        <v>1221</v>
      </c>
      <c r="P283" s="31">
        <f t="shared" si="20"/>
        <v>32899</v>
      </c>
      <c r="Q283" s="31">
        <f t="shared" si="20"/>
        <v>33867</v>
      </c>
      <c r="S283" s="31">
        <v>531</v>
      </c>
      <c r="T283" s="28">
        <v>429</v>
      </c>
      <c r="X283" s="30">
        <v>68</v>
      </c>
      <c r="Y283" s="32">
        <v>67</v>
      </c>
      <c r="AA283" s="33">
        <v>34228</v>
      </c>
      <c r="AB283" s="34">
        <v>34791</v>
      </c>
      <c r="AE283" s="35">
        <v>4069</v>
      </c>
      <c r="AF283" s="1">
        <v>3818</v>
      </c>
      <c r="AH283" s="36">
        <v>2375</v>
      </c>
      <c r="AI283" s="37">
        <v>2717</v>
      </c>
      <c r="AK283" s="38">
        <v>4041</v>
      </c>
      <c r="AL283" s="39">
        <v>6685</v>
      </c>
      <c r="AN283" s="40">
        <v>2225</v>
      </c>
      <c r="AO283" s="41">
        <v>2298</v>
      </c>
      <c r="AQ283" s="35">
        <v>229</v>
      </c>
      <c r="AR283" s="42">
        <v>231</v>
      </c>
      <c r="AT283" s="43">
        <v>13900</v>
      </c>
      <c r="AU283" s="43">
        <v>17700</v>
      </c>
      <c r="AV283" s="43">
        <v>14700</v>
      </c>
      <c r="AW283" s="43">
        <v>22200</v>
      </c>
      <c r="AX283" s="35">
        <v>4069</v>
      </c>
      <c r="AY283" s="35">
        <f t="shared" si="21"/>
        <v>10916</v>
      </c>
      <c r="AZ283" s="35">
        <v>5764</v>
      </c>
      <c r="BA283" s="35">
        <f t="shared" si="22"/>
        <v>20749</v>
      </c>
      <c r="BB283" s="44">
        <f t="shared" si="23"/>
        <v>56559100</v>
      </c>
      <c r="BC283" s="44">
        <f t="shared" si="23"/>
        <v>193213200</v>
      </c>
      <c r="BD283" s="44">
        <f t="shared" si="23"/>
        <v>84730800</v>
      </c>
      <c r="BE283" s="44">
        <f t="shared" si="24"/>
        <v>334503100</v>
      </c>
      <c r="BF283" s="35">
        <v>3626</v>
      </c>
      <c r="BG283" s="35">
        <v>7290</v>
      </c>
      <c r="BH283" s="45">
        <v>0</v>
      </c>
      <c r="BI283" s="46">
        <v>460</v>
      </c>
      <c r="BJ283" s="27">
        <v>321221</v>
      </c>
      <c r="BK283">
        <v>290926</v>
      </c>
      <c r="BO283" s="47">
        <v>3605.1420000000003</v>
      </c>
      <c r="BP283" s="31">
        <v>3633.1660000000002</v>
      </c>
      <c r="BT283" s="48">
        <v>15623</v>
      </c>
      <c r="BU283">
        <v>15625</v>
      </c>
      <c r="BV283" s="49">
        <v>5541</v>
      </c>
      <c r="BW283" s="50">
        <v>3971</v>
      </c>
      <c r="CA283" s="38">
        <v>5041</v>
      </c>
      <c r="CB283" s="51">
        <v>3317</v>
      </c>
    </row>
    <row r="284" spans="1:80" ht="12">
      <c r="A284" s="27">
        <v>1</v>
      </c>
      <c r="B284" s="27" t="s">
        <v>980</v>
      </c>
      <c r="C284" s="27" t="s">
        <v>979</v>
      </c>
      <c r="D284" s="27" t="s">
        <v>243</v>
      </c>
      <c r="E284" t="s">
        <v>12</v>
      </c>
      <c r="F284">
        <v>10</v>
      </c>
      <c r="G284" t="s">
        <v>13</v>
      </c>
      <c r="H284" s="28">
        <v>97462</v>
      </c>
      <c r="I284" s="28">
        <v>92140</v>
      </c>
      <c r="J284" s="29">
        <v>35</v>
      </c>
      <c r="K284" s="1">
        <v>21</v>
      </c>
      <c r="M284" s="30">
        <v>2429</v>
      </c>
      <c r="N284" s="30">
        <v>1814</v>
      </c>
      <c r="P284" s="31">
        <f t="shared" si="20"/>
        <v>95033</v>
      </c>
      <c r="Q284" s="31">
        <f t="shared" si="20"/>
        <v>90326</v>
      </c>
      <c r="S284" s="31">
        <v>560</v>
      </c>
      <c r="T284" s="28">
        <v>378</v>
      </c>
      <c r="X284" s="30">
        <v>46</v>
      </c>
      <c r="Y284" s="32">
        <v>28</v>
      </c>
      <c r="AA284" s="33">
        <v>95256</v>
      </c>
      <c r="AB284" s="34">
        <v>90872</v>
      </c>
      <c r="AE284" s="35">
        <v>6266</v>
      </c>
      <c r="AF284" s="1">
        <v>4958</v>
      </c>
      <c r="AH284" s="36">
        <v>6264</v>
      </c>
      <c r="AI284" s="37">
        <v>7354</v>
      </c>
      <c r="AK284" s="38">
        <v>14402</v>
      </c>
      <c r="AL284" s="39">
        <v>22999</v>
      </c>
      <c r="AN284" s="40">
        <v>5792</v>
      </c>
      <c r="AO284" s="41">
        <v>5994</v>
      </c>
      <c r="AQ284" s="35">
        <v>971</v>
      </c>
      <c r="AR284" s="42">
        <v>1165</v>
      </c>
      <c r="AT284" s="43">
        <v>12900</v>
      </c>
      <c r="AU284" s="43">
        <v>20600</v>
      </c>
      <c r="AV284" s="43">
        <v>10600</v>
      </c>
      <c r="AW284" s="43">
        <v>21100</v>
      </c>
      <c r="AX284" s="35">
        <v>6266</v>
      </c>
      <c r="AY284" s="35">
        <f t="shared" si="21"/>
        <v>39849</v>
      </c>
      <c r="AZ284" s="35">
        <v>10735</v>
      </c>
      <c r="BA284" s="35">
        <f t="shared" si="22"/>
        <v>56850</v>
      </c>
      <c r="BB284" s="44">
        <f t="shared" si="23"/>
        <v>80831400</v>
      </c>
      <c r="BC284" s="44">
        <f t="shared" si="23"/>
        <v>820889400</v>
      </c>
      <c r="BD284" s="44">
        <f t="shared" si="23"/>
        <v>113791000</v>
      </c>
      <c r="BE284" s="44">
        <f t="shared" si="24"/>
        <v>1015511800</v>
      </c>
      <c r="BF284" s="35">
        <v>11009</v>
      </c>
      <c r="BG284" s="35">
        <v>28840</v>
      </c>
      <c r="BH284" s="45">
        <v>0</v>
      </c>
      <c r="BI284" s="46">
        <v>780</v>
      </c>
      <c r="BJ284" s="27">
        <v>181386</v>
      </c>
      <c r="BK284">
        <v>168957</v>
      </c>
      <c r="BO284" s="47">
        <v>10398.056</v>
      </c>
      <c r="BP284" s="31">
        <v>9497.3539999999994</v>
      </c>
      <c r="BT284" s="48">
        <v>40664</v>
      </c>
      <c r="BU284">
        <v>37102</v>
      </c>
      <c r="BV284" s="49">
        <v>11103</v>
      </c>
      <c r="BW284" s="50">
        <v>3782</v>
      </c>
      <c r="CA284" s="38">
        <v>12051</v>
      </c>
      <c r="CB284" s="51">
        <v>6642</v>
      </c>
    </row>
    <row r="285" spans="1:80" ht="12">
      <c r="A285" s="27">
        <v>1</v>
      </c>
      <c r="B285" s="27" t="s">
        <v>982</v>
      </c>
      <c r="C285" s="27" t="s">
        <v>981</v>
      </c>
      <c r="D285" s="27" t="s">
        <v>244</v>
      </c>
      <c r="E285" t="s">
        <v>12</v>
      </c>
      <c r="F285">
        <v>10</v>
      </c>
      <c r="G285" t="s">
        <v>13</v>
      </c>
      <c r="H285" s="28">
        <v>113583</v>
      </c>
      <c r="I285" s="28">
        <v>103781</v>
      </c>
      <c r="J285" s="29">
        <v>65</v>
      </c>
      <c r="K285" s="1">
        <v>60</v>
      </c>
      <c r="M285" s="30">
        <v>9855</v>
      </c>
      <c r="N285" s="30">
        <v>4709</v>
      </c>
      <c r="P285" s="31">
        <f t="shared" si="20"/>
        <v>103728</v>
      </c>
      <c r="Q285" s="31">
        <f t="shared" si="20"/>
        <v>99072</v>
      </c>
      <c r="S285" s="31">
        <v>766</v>
      </c>
      <c r="T285" s="28">
        <v>630</v>
      </c>
      <c r="X285" s="30">
        <v>115</v>
      </c>
      <c r="Y285" s="32">
        <v>67</v>
      </c>
      <c r="AA285" s="33">
        <v>102704</v>
      </c>
      <c r="AB285" s="34">
        <v>97447</v>
      </c>
      <c r="AE285" s="35">
        <v>7180</v>
      </c>
      <c r="AF285" s="1">
        <v>5962</v>
      </c>
      <c r="AH285" s="36">
        <v>7700</v>
      </c>
      <c r="AI285" s="37">
        <v>9023</v>
      </c>
      <c r="AK285" s="38">
        <v>16004</v>
      </c>
      <c r="AL285" s="39">
        <v>22629</v>
      </c>
      <c r="AN285" s="40">
        <v>8075</v>
      </c>
      <c r="AO285" s="41">
        <v>7121</v>
      </c>
      <c r="AQ285" s="35">
        <v>870</v>
      </c>
      <c r="AR285" s="42">
        <v>906</v>
      </c>
      <c r="AT285" s="43">
        <v>18300</v>
      </c>
      <c r="AU285" s="43">
        <v>23100</v>
      </c>
      <c r="AV285" s="43">
        <v>13400</v>
      </c>
      <c r="AW285" s="43">
        <v>24600</v>
      </c>
      <c r="AX285" s="35">
        <v>7180</v>
      </c>
      <c r="AY285" s="35">
        <f t="shared" si="21"/>
        <v>45964</v>
      </c>
      <c r="AZ285" s="35">
        <v>12497</v>
      </c>
      <c r="BA285" s="35">
        <f t="shared" si="22"/>
        <v>65641</v>
      </c>
      <c r="BB285" s="44">
        <f t="shared" si="23"/>
        <v>131394000</v>
      </c>
      <c r="BC285" s="44">
        <f t="shared" si="23"/>
        <v>1061768400</v>
      </c>
      <c r="BD285" s="44">
        <f t="shared" si="23"/>
        <v>167459800</v>
      </c>
      <c r="BE285" s="44">
        <f t="shared" si="24"/>
        <v>1360622200</v>
      </c>
      <c r="BF285" s="35">
        <v>12135</v>
      </c>
      <c r="BG285" s="35">
        <v>33829</v>
      </c>
      <c r="BH285" s="45">
        <v>0</v>
      </c>
      <c r="BI285" s="46">
        <v>998</v>
      </c>
      <c r="BJ285" s="27">
        <v>197582</v>
      </c>
      <c r="BK285">
        <v>182911</v>
      </c>
      <c r="BO285" s="47">
        <v>11525.797</v>
      </c>
      <c r="BP285" s="31">
        <v>10464.945000000002</v>
      </c>
      <c r="BT285" s="48">
        <v>47251</v>
      </c>
      <c r="BU285">
        <v>42717</v>
      </c>
      <c r="BV285" s="49">
        <v>16423</v>
      </c>
      <c r="BW285" s="50">
        <v>7324</v>
      </c>
      <c r="CA285" s="38">
        <v>18528</v>
      </c>
      <c r="CB285" s="51">
        <v>11030</v>
      </c>
    </row>
    <row r="286" spans="1:80" ht="12">
      <c r="A286" s="27">
        <v>1</v>
      </c>
      <c r="B286" s="27" t="s">
        <v>984</v>
      </c>
      <c r="C286" s="27" t="s">
        <v>983</v>
      </c>
      <c r="D286" s="27" t="s">
        <v>245</v>
      </c>
      <c r="E286" t="s">
        <v>12</v>
      </c>
      <c r="F286">
        <v>10</v>
      </c>
      <c r="G286" t="s">
        <v>13</v>
      </c>
      <c r="H286" s="28">
        <v>100654</v>
      </c>
      <c r="I286" s="28">
        <v>93227</v>
      </c>
      <c r="J286" s="29">
        <v>81</v>
      </c>
      <c r="K286" s="1">
        <v>65</v>
      </c>
      <c r="M286" s="30">
        <v>3864</v>
      </c>
      <c r="N286" s="30">
        <v>2647</v>
      </c>
      <c r="P286" s="31">
        <f t="shared" si="20"/>
        <v>96790</v>
      </c>
      <c r="Q286" s="31">
        <f t="shared" si="20"/>
        <v>90580</v>
      </c>
      <c r="S286" s="31">
        <v>789</v>
      </c>
      <c r="T286" s="28">
        <v>559</v>
      </c>
      <c r="X286" s="30">
        <v>128</v>
      </c>
      <c r="Y286" s="32">
        <v>82</v>
      </c>
      <c r="AA286" s="33">
        <v>97399</v>
      </c>
      <c r="AB286" s="34">
        <v>91494</v>
      </c>
      <c r="AE286" s="35">
        <v>7809</v>
      </c>
      <c r="AF286" s="1">
        <v>6782</v>
      </c>
      <c r="AH286" s="36">
        <v>7709</v>
      </c>
      <c r="AI286" s="37">
        <v>8894</v>
      </c>
      <c r="AK286" s="38">
        <v>10597</v>
      </c>
      <c r="AL286" s="39">
        <v>18865</v>
      </c>
      <c r="AN286" s="40">
        <v>4977</v>
      </c>
      <c r="AO286" s="41">
        <v>4869</v>
      </c>
      <c r="AQ286" s="35">
        <v>1537</v>
      </c>
      <c r="AR286" s="42">
        <v>1676</v>
      </c>
      <c r="AT286" s="43">
        <v>21300</v>
      </c>
      <c r="AU286" s="43">
        <v>27800</v>
      </c>
      <c r="AV286" s="43">
        <v>14100</v>
      </c>
      <c r="AW286" s="43">
        <v>29600</v>
      </c>
      <c r="AX286" s="35">
        <v>7809</v>
      </c>
      <c r="AY286" s="35">
        <f t="shared" si="21"/>
        <v>39727</v>
      </c>
      <c r="AZ286" s="35">
        <v>13883</v>
      </c>
      <c r="BA286" s="35">
        <f t="shared" si="22"/>
        <v>61419</v>
      </c>
      <c r="BB286" s="44">
        <f t="shared" si="23"/>
        <v>166331700</v>
      </c>
      <c r="BC286" s="44">
        <f t="shared" si="23"/>
        <v>1104410600</v>
      </c>
      <c r="BD286" s="44">
        <f t="shared" si="23"/>
        <v>195750300</v>
      </c>
      <c r="BE286" s="44">
        <f t="shared" si="24"/>
        <v>1466492600</v>
      </c>
      <c r="BF286" s="35">
        <v>10890</v>
      </c>
      <c r="BG286" s="35">
        <v>28837</v>
      </c>
      <c r="BH286" s="45">
        <v>0</v>
      </c>
      <c r="BI286" s="46">
        <v>919</v>
      </c>
      <c r="BJ286" s="27">
        <v>182139</v>
      </c>
      <c r="BK286">
        <v>164159</v>
      </c>
      <c r="BO286" s="47">
        <v>8102.7060000000001</v>
      </c>
      <c r="BP286" s="31">
        <v>7335.4410000000007</v>
      </c>
      <c r="BT286" s="48">
        <v>41224</v>
      </c>
      <c r="BU286">
        <v>37500</v>
      </c>
      <c r="BV286" s="49">
        <v>8744</v>
      </c>
      <c r="BW286" s="50">
        <v>4153</v>
      </c>
      <c r="CA286" s="38">
        <v>19785</v>
      </c>
      <c r="CB286" s="51">
        <v>12490</v>
      </c>
    </row>
    <row r="287" spans="1:80" ht="12">
      <c r="A287" s="27">
        <v>1</v>
      </c>
      <c r="B287" s="27" t="s">
        <v>986</v>
      </c>
      <c r="C287" s="27" t="s">
        <v>985</v>
      </c>
      <c r="D287" s="27" t="s">
        <v>987</v>
      </c>
      <c r="E287" t="s">
        <v>8</v>
      </c>
      <c r="F287">
        <v>8</v>
      </c>
      <c r="G287" t="s">
        <v>9</v>
      </c>
      <c r="H287" s="28">
        <v>123871</v>
      </c>
      <c r="I287" s="28">
        <v>122029</v>
      </c>
      <c r="J287" s="29">
        <v>92</v>
      </c>
      <c r="K287" s="1">
        <v>130</v>
      </c>
      <c r="M287" s="30">
        <v>6236</v>
      </c>
      <c r="N287" s="30">
        <v>3660</v>
      </c>
      <c r="P287" s="31">
        <f t="shared" si="20"/>
        <v>117635</v>
      </c>
      <c r="Q287" s="31">
        <f t="shared" si="20"/>
        <v>118369</v>
      </c>
      <c r="S287" s="31">
        <v>900</v>
      </c>
      <c r="T287" s="28">
        <v>677</v>
      </c>
      <c r="X287" s="30">
        <v>127</v>
      </c>
      <c r="Y287" s="32">
        <v>106</v>
      </c>
      <c r="AA287" s="33">
        <v>117662</v>
      </c>
      <c r="AB287" s="34">
        <v>119555</v>
      </c>
      <c r="AE287" s="35">
        <v>6987</v>
      </c>
      <c r="AF287" s="1">
        <v>6240</v>
      </c>
      <c r="AH287" s="36">
        <v>6630</v>
      </c>
      <c r="AI287" s="37">
        <v>8051</v>
      </c>
      <c r="AK287" s="38">
        <v>16830</v>
      </c>
      <c r="AL287" s="39">
        <v>28550</v>
      </c>
      <c r="AN287" s="40">
        <v>7498</v>
      </c>
      <c r="AO287" s="41">
        <v>7383</v>
      </c>
      <c r="AQ287" s="35">
        <v>1499</v>
      </c>
      <c r="AR287" s="42">
        <v>1423</v>
      </c>
      <c r="AT287" s="43">
        <v>17900</v>
      </c>
      <c r="AU287" s="43">
        <v>22600</v>
      </c>
      <c r="AV287" s="43">
        <v>12300</v>
      </c>
      <c r="AW287" s="43">
        <v>24600</v>
      </c>
      <c r="AX287" s="35">
        <v>6987</v>
      </c>
      <c r="AY287" s="35">
        <f t="shared" si="21"/>
        <v>47612</v>
      </c>
      <c r="AZ287" s="35">
        <v>14830</v>
      </c>
      <c r="BA287" s="35">
        <f t="shared" si="22"/>
        <v>69429</v>
      </c>
      <c r="BB287" s="44">
        <f t="shared" si="23"/>
        <v>125067300</v>
      </c>
      <c r="BC287" s="44">
        <f t="shared" si="23"/>
        <v>1076031200</v>
      </c>
      <c r="BD287" s="44">
        <f t="shared" si="23"/>
        <v>182409000</v>
      </c>
      <c r="BE287" s="44">
        <f t="shared" si="24"/>
        <v>1383507500</v>
      </c>
      <c r="BF287" s="35">
        <v>12736</v>
      </c>
      <c r="BG287" s="35">
        <v>34876</v>
      </c>
      <c r="BH287" s="45">
        <v>0</v>
      </c>
      <c r="BI287" s="46">
        <v>1203</v>
      </c>
      <c r="BJ287" s="27">
        <v>235015</v>
      </c>
      <c r="BK287">
        <v>212138</v>
      </c>
      <c r="BO287" s="47">
        <v>13466.579</v>
      </c>
      <c r="BP287" s="31">
        <v>13233.918</v>
      </c>
      <c r="BT287" s="48">
        <v>52574</v>
      </c>
      <c r="BU287">
        <v>50738</v>
      </c>
      <c r="BV287" s="49">
        <v>12871</v>
      </c>
      <c r="BW287" s="50">
        <v>6075</v>
      </c>
      <c r="CA287" s="38">
        <v>19802</v>
      </c>
      <c r="CB287" s="51">
        <v>12728</v>
      </c>
    </row>
    <row r="288" spans="1:80" ht="12">
      <c r="A288" s="27">
        <v>1</v>
      </c>
      <c r="B288" s="27" t="s">
        <v>989</v>
      </c>
      <c r="C288" s="27" t="s">
        <v>988</v>
      </c>
      <c r="D288" s="27" t="s">
        <v>246</v>
      </c>
      <c r="E288" t="s">
        <v>12</v>
      </c>
      <c r="F288">
        <v>10</v>
      </c>
      <c r="G288" t="s">
        <v>13</v>
      </c>
      <c r="H288" s="28">
        <v>108131</v>
      </c>
      <c r="I288" s="28">
        <v>105897</v>
      </c>
      <c r="J288" s="29">
        <v>50</v>
      </c>
      <c r="K288" s="1">
        <v>40</v>
      </c>
      <c r="M288" s="30">
        <v>3003</v>
      </c>
      <c r="N288" s="30">
        <v>2360</v>
      </c>
      <c r="P288" s="31">
        <f t="shared" si="20"/>
        <v>105128</v>
      </c>
      <c r="Q288" s="31">
        <f t="shared" si="20"/>
        <v>103537</v>
      </c>
      <c r="S288" s="31">
        <v>867</v>
      </c>
      <c r="T288" s="28">
        <v>595</v>
      </c>
      <c r="X288" s="30">
        <v>81</v>
      </c>
      <c r="Y288" s="32">
        <v>62</v>
      </c>
      <c r="AA288" s="33">
        <v>103700</v>
      </c>
      <c r="AB288" s="34">
        <v>103825</v>
      </c>
      <c r="AE288" s="35">
        <v>8452</v>
      </c>
      <c r="AF288" s="1">
        <v>7646</v>
      </c>
      <c r="AH288" s="36">
        <v>7375</v>
      </c>
      <c r="AI288" s="37">
        <v>9063</v>
      </c>
      <c r="AK288" s="38">
        <v>11497</v>
      </c>
      <c r="AL288" s="39">
        <v>22555</v>
      </c>
      <c r="AN288" s="40">
        <v>4863</v>
      </c>
      <c r="AO288" s="41">
        <v>5287</v>
      </c>
      <c r="AQ288" s="35">
        <v>1999</v>
      </c>
      <c r="AR288" s="42">
        <v>2213</v>
      </c>
      <c r="AT288" s="43">
        <v>17000</v>
      </c>
      <c r="AU288" s="43">
        <v>22800</v>
      </c>
      <c r="AV288" s="43">
        <v>12900</v>
      </c>
      <c r="AW288" s="43">
        <v>25700</v>
      </c>
      <c r="AX288" s="35">
        <v>8452</v>
      </c>
      <c r="AY288" s="35">
        <f t="shared" si="21"/>
        <v>43219</v>
      </c>
      <c r="AZ288" s="35">
        <v>14754</v>
      </c>
      <c r="BA288" s="35">
        <f t="shared" si="22"/>
        <v>66425</v>
      </c>
      <c r="BB288" s="44">
        <f t="shared" si="23"/>
        <v>143684000</v>
      </c>
      <c r="BC288" s="44">
        <f t="shared" si="23"/>
        <v>985393200</v>
      </c>
      <c r="BD288" s="44">
        <f t="shared" si="23"/>
        <v>190326600</v>
      </c>
      <c r="BE288" s="44">
        <f t="shared" si="24"/>
        <v>1319403800</v>
      </c>
      <c r="BF288" s="35">
        <v>12224</v>
      </c>
      <c r="BG288" s="35">
        <v>30995</v>
      </c>
      <c r="BH288" s="45">
        <v>0</v>
      </c>
      <c r="BI288" s="46">
        <v>1016</v>
      </c>
      <c r="BJ288" s="27">
        <v>272566</v>
      </c>
      <c r="BK288">
        <v>228336</v>
      </c>
      <c r="BO288" s="47">
        <v>8760.0259999999998</v>
      </c>
      <c r="BP288" s="31">
        <v>8143.8870000000006</v>
      </c>
      <c r="BT288" s="48">
        <v>44458</v>
      </c>
      <c r="BU288">
        <v>41973</v>
      </c>
      <c r="BV288" s="49">
        <v>8701</v>
      </c>
      <c r="BW288" s="50">
        <v>4268</v>
      </c>
      <c r="CA288" s="38">
        <v>19080</v>
      </c>
      <c r="CB288" s="51">
        <v>11853</v>
      </c>
    </row>
    <row r="289" spans="1:80" ht="12">
      <c r="A289" s="27">
        <v>1</v>
      </c>
      <c r="B289" s="27" t="s">
        <v>991</v>
      </c>
      <c r="C289" s="27" t="s">
        <v>990</v>
      </c>
      <c r="D289" s="27" t="s">
        <v>247</v>
      </c>
      <c r="E289" t="s">
        <v>12</v>
      </c>
      <c r="F289">
        <v>10</v>
      </c>
      <c r="G289" t="s">
        <v>13</v>
      </c>
      <c r="H289" s="28">
        <v>130869</v>
      </c>
      <c r="I289" s="28">
        <v>120654</v>
      </c>
      <c r="J289" s="29">
        <v>155</v>
      </c>
      <c r="K289" s="1">
        <v>96</v>
      </c>
      <c r="M289" s="30">
        <v>7970</v>
      </c>
      <c r="N289" s="30">
        <v>4748</v>
      </c>
      <c r="P289" s="31">
        <f t="shared" si="20"/>
        <v>122899</v>
      </c>
      <c r="Q289" s="31">
        <f t="shared" si="20"/>
        <v>115906</v>
      </c>
      <c r="S289" s="31">
        <v>1191</v>
      </c>
      <c r="T289" s="28">
        <v>806</v>
      </c>
      <c r="X289" s="30">
        <v>141</v>
      </c>
      <c r="Y289" s="32">
        <v>105</v>
      </c>
      <c r="AA289" s="33">
        <v>124308</v>
      </c>
      <c r="AB289" s="34">
        <v>117559</v>
      </c>
      <c r="AE289" s="35">
        <v>8874</v>
      </c>
      <c r="AF289" s="1">
        <v>7584</v>
      </c>
      <c r="AH289" s="36">
        <v>9447</v>
      </c>
      <c r="AI289" s="37">
        <v>10301</v>
      </c>
      <c r="AK289" s="38">
        <v>13293</v>
      </c>
      <c r="AL289" s="39">
        <v>22802</v>
      </c>
      <c r="AN289" s="40">
        <v>6919</v>
      </c>
      <c r="AO289" s="41">
        <v>7096</v>
      </c>
      <c r="AQ289" s="35">
        <v>1385</v>
      </c>
      <c r="AR289" s="42">
        <v>1483</v>
      </c>
      <c r="AT289" s="43">
        <v>15800</v>
      </c>
      <c r="AU289" s="43">
        <v>25800</v>
      </c>
      <c r="AV289" s="43">
        <v>14200</v>
      </c>
      <c r="AW289" s="43">
        <v>27600</v>
      </c>
      <c r="AX289" s="35">
        <v>8874</v>
      </c>
      <c r="AY289" s="35">
        <f t="shared" si="21"/>
        <v>53049</v>
      </c>
      <c r="AZ289" s="35">
        <v>16246</v>
      </c>
      <c r="BA289" s="35">
        <f t="shared" si="22"/>
        <v>78169</v>
      </c>
      <c r="BB289" s="44">
        <f t="shared" si="23"/>
        <v>140209200</v>
      </c>
      <c r="BC289" s="44">
        <f t="shared" si="23"/>
        <v>1368664200</v>
      </c>
      <c r="BD289" s="44">
        <f t="shared" si="23"/>
        <v>230693200</v>
      </c>
      <c r="BE289" s="44">
        <f t="shared" si="24"/>
        <v>1739566600</v>
      </c>
      <c r="BF289" s="35">
        <v>14101</v>
      </c>
      <c r="BG289" s="35">
        <v>38948</v>
      </c>
      <c r="BH289" s="45">
        <v>30</v>
      </c>
      <c r="BI289" s="46">
        <v>1193</v>
      </c>
      <c r="BJ289" s="27">
        <v>330296</v>
      </c>
      <c r="BK289">
        <v>292926</v>
      </c>
      <c r="BO289" s="47">
        <v>11672.101999999997</v>
      </c>
      <c r="BP289" s="31">
        <v>10374.782000000001</v>
      </c>
      <c r="BT289" s="48">
        <v>55703</v>
      </c>
      <c r="BU289">
        <v>50025</v>
      </c>
      <c r="BV289" s="49">
        <v>15974</v>
      </c>
      <c r="BW289" s="50">
        <v>8043</v>
      </c>
      <c r="CA289" s="38">
        <v>27419</v>
      </c>
      <c r="CB289" s="51">
        <v>17550</v>
      </c>
    </row>
    <row r="290" spans="1:80" ht="12">
      <c r="A290" s="27">
        <v>1</v>
      </c>
      <c r="B290" s="27" t="s">
        <v>993</v>
      </c>
      <c r="C290" s="27" t="s">
        <v>992</v>
      </c>
      <c r="D290" s="27" t="s">
        <v>248</v>
      </c>
      <c r="E290" t="s">
        <v>12</v>
      </c>
      <c r="F290">
        <v>10</v>
      </c>
      <c r="G290" t="s">
        <v>13</v>
      </c>
      <c r="H290" s="28">
        <v>97106</v>
      </c>
      <c r="I290" s="28">
        <v>94487</v>
      </c>
      <c r="J290" s="29">
        <v>27</v>
      </c>
      <c r="K290" s="1">
        <v>16</v>
      </c>
      <c r="M290" s="30">
        <v>2234</v>
      </c>
      <c r="N290" s="30">
        <v>1561</v>
      </c>
      <c r="P290" s="31">
        <f t="shared" si="20"/>
        <v>94872</v>
      </c>
      <c r="Q290" s="31">
        <f t="shared" si="20"/>
        <v>92926</v>
      </c>
      <c r="S290" s="31">
        <v>852</v>
      </c>
      <c r="T290" s="28">
        <v>542</v>
      </c>
      <c r="X290" s="30">
        <v>76</v>
      </c>
      <c r="Y290" s="32">
        <v>61</v>
      </c>
      <c r="AA290" s="33">
        <v>95825</v>
      </c>
      <c r="AB290" s="34">
        <v>93762</v>
      </c>
      <c r="AE290" s="35">
        <v>8171</v>
      </c>
      <c r="AF290" s="1">
        <v>7423</v>
      </c>
      <c r="AH290" s="36">
        <v>7028</v>
      </c>
      <c r="AI290" s="37">
        <v>8176</v>
      </c>
      <c r="AK290" s="38">
        <v>12096</v>
      </c>
      <c r="AL290" s="39">
        <v>22359</v>
      </c>
      <c r="AN290" s="40">
        <v>5200</v>
      </c>
      <c r="AO290" s="41">
        <v>5373</v>
      </c>
      <c r="AQ290" s="35">
        <v>2009</v>
      </c>
      <c r="AR290" s="42">
        <v>1845</v>
      </c>
      <c r="AT290" s="43">
        <v>14200</v>
      </c>
      <c r="AU290" s="43">
        <v>21200</v>
      </c>
      <c r="AV290" s="43">
        <v>12500</v>
      </c>
      <c r="AW290" s="43">
        <v>22500</v>
      </c>
      <c r="AX290" s="35">
        <v>8171</v>
      </c>
      <c r="AY290" s="35">
        <f t="shared" si="21"/>
        <v>37959</v>
      </c>
      <c r="AZ290" s="35">
        <v>13745</v>
      </c>
      <c r="BA290" s="35">
        <f t="shared" si="22"/>
        <v>59875</v>
      </c>
      <c r="BB290" s="44">
        <f t="shared" si="23"/>
        <v>116028200</v>
      </c>
      <c r="BC290" s="44">
        <f t="shared" si="23"/>
        <v>804730800</v>
      </c>
      <c r="BD290" s="44">
        <f t="shared" si="23"/>
        <v>171812500</v>
      </c>
      <c r="BE290" s="44">
        <f t="shared" si="24"/>
        <v>1092571500</v>
      </c>
      <c r="BF290" s="35">
        <v>10527</v>
      </c>
      <c r="BG290" s="35">
        <v>27432</v>
      </c>
      <c r="BH290" s="45">
        <v>0</v>
      </c>
      <c r="BI290" s="46">
        <v>937</v>
      </c>
      <c r="BJ290" s="27">
        <v>204945</v>
      </c>
      <c r="BK290">
        <v>178969</v>
      </c>
      <c r="BO290" s="47">
        <v>8037.991</v>
      </c>
      <c r="BP290" s="31">
        <v>7586.27</v>
      </c>
      <c r="BT290" s="48">
        <v>41772</v>
      </c>
      <c r="BU290">
        <v>38799</v>
      </c>
      <c r="BV290" s="49">
        <v>8556</v>
      </c>
      <c r="BW290" s="50">
        <v>4531</v>
      </c>
      <c r="CA290" s="38">
        <v>16192</v>
      </c>
      <c r="CB290" s="51">
        <v>9950</v>
      </c>
    </row>
    <row r="291" spans="1:80" ht="12">
      <c r="A291" s="27">
        <v>1</v>
      </c>
      <c r="B291" s="27" t="s">
        <v>997</v>
      </c>
      <c r="C291" s="27" t="s">
        <v>996</v>
      </c>
      <c r="D291" s="27" t="s">
        <v>249</v>
      </c>
      <c r="E291" t="s">
        <v>12</v>
      </c>
      <c r="F291">
        <v>10</v>
      </c>
      <c r="G291" t="s">
        <v>13</v>
      </c>
      <c r="H291" s="28">
        <v>76813</v>
      </c>
      <c r="I291" s="28">
        <v>74526</v>
      </c>
      <c r="J291" s="29">
        <v>33</v>
      </c>
      <c r="K291" s="1">
        <v>31</v>
      </c>
      <c r="M291" s="30">
        <v>2841</v>
      </c>
      <c r="N291" s="30">
        <v>1941</v>
      </c>
      <c r="P291" s="31">
        <f t="shared" si="20"/>
        <v>73972</v>
      </c>
      <c r="Q291" s="31">
        <f t="shared" si="20"/>
        <v>72585</v>
      </c>
      <c r="S291" s="31">
        <v>366</v>
      </c>
      <c r="T291" s="28">
        <v>248</v>
      </c>
      <c r="X291" s="30">
        <v>36</v>
      </c>
      <c r="Y291" s="32">
        <v>41</v>
      </c>
      <c r="AA291" s="33">
        <v>74761</v>
      </c>
      <c r="AB291" s="34">
        <v>73106</v>
      </c>
      <c r="AE291" s="35">
        <v>4040</v>
      </c>
      <c r="AF291" s="1">
        <v>3200</v>
      </c>
      <c r="AH291" s="36">
        <v>4830</v>
      </c>
      <c r="AI291" s="37">
        <v>5920</v>
      </c>
      <c r="AK291" s="38">
        <v>10966</v>
      </c>
      <c r="AL291" s="39">
        <v>18260</v>
      </c>
      <c r="AN291" s="40">
        <v>5693</v>
      </c>
      <c r="AO291" s="41">
        <v>5614</v>
      </c>
      <c r="AQ291" s="35">
        <v>1280</v>
      </c>
      <c r="AR291" s="42">
        <v>1220</v>
      </c>
      <c r="AT291" s="43">
        <v>12400</v>
      </c>
      <c r="AU291" s="43">
        <v>21600</v>
      </c>
      <c r="AV291" s="43">
        <v>11000</v>
      </c>
      <c r="AW291" s="43">
        <v>22300</v>
      </c>
      <c r="AX291" s="35">
        <v>4040</v>
      </c>
      <c r="AY291" s="35">
        <f t="shared" si="21"/>
        <v>33080</v>
      </c>
      <c r="AZ291" s="35">
        <v>8104</v>
      </c>
      <c r="BA291" s="35">
        <f t="shared" si="22"/>
        <v>45224</v>
      </c>
      <c r="BB291" s="44">
        <f t="shared" si="23"/>
        <v>50096000</v>
      </c>
      <c r="BC291" s="44">
        <f t="shared" si="23"/>
        <v>714528000</v>
      </c>
      <c r="BD291" s="44">
        <f t="shared" si="23"/>
        <v>89144000</v>
      </c>
      <c r="BE291" s="44">
        <f t="shared" si="24"/>
        <v>853768000</v>
      </c>
      <c r="BF291" s="35">
        <v>8566</v>
      </c>
      <c r="BG291" s="35">
        <v>24514</v>
      </c>
      <c r="BH291" s="45">
        <v>0</v>
      </c>
      <c r="BI291" s="46">
        <v>545</v>
      </c>
      <c r="BJ291" s="27">
        <v>258711</v>
      </c>
      <c r="BK291">
        <v>233145</v>
      </c>
      <c r="BO291" s="47">
        <v>8374.9199999999983</v>
      </c>
      <c r="BP291" s="31">
        <v>7719.5690000000004</v>
      </c>
      <c r="BT291" s="48">
        <v>31617</v>
      </c>
      <c r="BU291">
        <v>29380</v>
      </c>
      <c r="BV291" s="49">
        <v>8059</v>
      </c>
      <c r="BW291" s="50">
        <v>2349</v>
      </c>
      <c r="CA291" s="38">
        <v>9772</v>
      </c>
      <c r="CB291" s="51">
        <v>5681</v>
      </c>
    </row>
    <row r="292" spans="1:80" ht="12">
      <c r="A292" s="27">
        <v>1</v>
      </c>
      <c r="B292" s="27" t="s">
        <v>999</v>
      </c>
      <c r="C292" s="27" t="s">
        <v>998</v>
      </c>
      <c r="D292" s="27" t="s">
        <v>250</v>
      </c>
      <c r="E292" t="s">
        <v>16</v>
      </c>
      <c r="F292">
        <v>5</v>
      </c>
      <c r="G292" t="s">
        <v>17</v>
      </c>
      <c r="H292" s="28">
        <v>87740</v>
      </c>
      <c r="I292" s="28">
        <v>83475</v>
      </c>
      <c r="J292" s="29">
        <v>121</v>
      </c>
      <c r="K292" s="1">
        <v>110</v>
      </c>
      <c r="M292" s="30">
        <v>4387</v>
      </c>
      <c r="N292" s="30">
        <v>3251</v>
      </c>
      <c r="P292" s="31">
        <f t="shared" si="20"/>
        <v>83353</v>
      </c>
      <c r="Q292" s="31">
        <f t="shared" si="20"/>
        <v>80224</v>
      </c>
      <c r="S292" s="31">
        <v>890</v>
      </c>
      <c r="T292" s="28">
        <v>629</v>
      </c>
      <c r="X292" s="30">
        <v>260</v>
      </c>
      <c r="Y292" s="32">
        <v>258</v>
      </c>
      <c r="AA292" s="33">
        <v>85845</v>
      </c>
      <c r="AB292" s="34">
        <v>82389</v>
      </c>
      <c r="AE292" s="35">
        <v>8023</v>
      </c>
      <c r="AF292" s="1">
        <v>6989</v>
      </c>
      <c r="AH292" s="36">
        <v>6535</v>
      </c>
      <c r="AI292" s="37">
        <v>7520</v>
      </c>
      <c r="AK292" s="38">
        <v>9050</v>
      </c>
      <c r="AL292" s="39">
        <v>15718</v>
      </c>
      <c r="AN292" s="40">
        <v>4328</v>
      </c>
      <c r="AO292" s="41">
        <v>4816</v>
      </c>
      <c r="AQ292" s="35">
        <v>1898</v>
      </c>
      <c r="AR292" s="42">
        <v>2054</v>
      </c>
      <c r="AT292" s="43">
        <v>19000</v>
      </c>
      <c r="AU292" s="43">
        <v>28200</v>
      </c>
      <c r="AV292" s="43">
        <v>14100</v>
      </c>
      <c r="AW292" s="43">
        <v>30100</v>
      </c>
      <c r="AX292" s="35">
        <v>8023</v>
      </c>
      <c r="AY292" s="35">
        <f t="shared" si="21"/>
        <v>33012</v>
      </c>
      <c r="AZ292" s="35">
        <v>11468</v>
      </c>
      <c r="BA292" s="35">
        <f t="shared" si="22"/>
        <v>52503</v>
      </c>
      <c r="BB292" s="44">
        <f t="shared" si="23"/>
        <v>152437000</v>
      </c>
      <c r="BC292" s="44">
        <f t="shared" si="23"/>
        <v>930938400</v>
      </c>
      <c r="BD292" s="44">
        <f t="shared" si="23"/>
        <v>161698800</v>
      </c>
      <c r="BE292" s="44">
        <f t="shared" si="24"/>
        <v>1245074200</v>
      </c>
      <c r="BF292" s="35">
        <v>9578</v>
      </c>
      <c r="BG292" s="35">
        <v>23434</v>
      </c>
      <c r="BH292" s="45">
        <v>40</v>
      </c>
      <c r="BI292" s="46">
        <v>808</v>
      </c>
      <c r="BJ292" s="27">
        <v>213353</v>
      </c>
      <c r="BK292">
        <v>200710</v>
      </c>
      <c r="BO292" s="47">
        <v>7475.49</v>
      </c>
      <c r="BP292" s="31">
        <v>6664.0779999999995</v>
      </c>
      <c r="BT292" s="48">
        <v>37522</v>
      </c>
      <c r="BU292">
        <v>34863</v>
      </c>
      <c r="BV292" s="49">
        <v>10743</v>
      </c>
      <c r="BW292" s="50">
        <v>5759</v>
      </c>
      <c r="CA292" s="38">
        <v>14691</v>
      </c>
      <c r="CB292" s="51">
        <v>9758</v>
      </c>
    </row>
    <row r="293" spans="1:80" ht="12">
      <c r="A293" s="27">
        <v>1</v>
      </c>
      <c r="B293" s="27" t="s">
        <v>1001</v>
      </c>
      <c r="C293" s="27" t="s">
        <v>1000</v>
      </c>
      <c r="D293" s="27" t="s">
        <v>251</v>
      </c>
      <c r="E293" t="s">
        <v>18</v>
      </c>
      <c r="F293">
        <v>6</v>
      </c>
      <c r="G293" t="s">
        <v>19</v>
      </c>
      <c r="H293" s="28">
        <v>59748</v>
      </c>
      <c r="I293" s="28">
        <v>55523</v>
      </c>
      <c r="J293" s="29">
        <v>97</v>
      </c>
      <c r="K293" s="1">
        <v>74</v>
      </c>
      <c r="M293" s="30">
        <v>13730</v>
      </c>
      <c r="N293" s="30">
        <v>12748</v>
      </c>
      <c r="P293" s="31">
        <f t="shared" si="20"/>
        <v>46018</v>
      </c>
      <c r="Q293" s="31">
        <f t="shared" si="20"/>
        <v>42775</v>
      </c>
      <c r="S293" s="31">
        <v>390</v>
      </c>
      <c r="T293" s="28">
        <v>297</v>
      </c>
      <c r="X293" s="30">
        <v>7746</v>
      </c>
      <c r="Y293" s="32">
        <v>9598</v>
      </c>
      <c r="AA293" s="33">
        <v>54907</v>
      </c>
      <c r="AB293" s="34">
        <v>52144</v>
      </c>
      <c r="AE293" s="35">
        <v>4073</v>
      </c>
      <c r="AF293" s="1">
        <v>3268</v>
      </c>
      <c r="AH293" s="36">
        <v>5726</v>
      </c>
      <c r="AI293" s="37">
        <v>6229</v>
      </c>
      <c r="AK293" s="38">
        <v>12458</v>
      </c>
      <c r="AL293" s="39">
        <v>12017</v>
      </c>
      <c r="AN293" s="40">
        <v>3754</v>
      </c>
      <c r="AO293" s="41">
        <v>3816</v>
      </c>
      <c r="AQ293" s="35">
        <v>551</v>
      </c>
      <c r="AR293" s="42">
        <v>490</v>
      </c>
      <c r="AT293" s="43">
        <v>18400</v>
      </c>
      <c r="AU293" s="43">
        <v>21800</v>
      </c>
      <c r="AV293" s="43">
        <v>11800</v>
      </c>
      <c r="AW293" s="43">
        <v>23700</v>
      </c>
      <c r="AX293" s="35">
        <v>4073</v>
      </c>
      <c r="AY293" s="35">
        <f t="shared" si="21"/>
        <v>26644</v>
      </c>
      <c r="AZ293" s="35">
        <v>5403</v>
      </c>
      <c r="BA293" s="35">
        <f t="shared" si="22"/>
        <v>36120</v>
      </c>
      <c r="BB293" s="44">
        <f t="shared" si="23"/>
        <v>74943200</v>
      </c>
      <c r="BC293" s="44">
        <f t="shared" si="23"/>
        <v>580839200</v>
      </c>
      <c r="BD293" s="44">
        <f t="shared" si="23"/>
        <v>63755400</v>
      </c>
      <c r="BE293" s="44">
        <f t="shared" si="24"/>
        <v>719537800</v>
      </c>
      <c r="BF293" s="35">
        <v>5705</v>
      </c>
      <c r="BG293" s="35">
        <v>20939</v>
      </c>
      <c r="BH293" s="45">
        <v>0</v>
      </c>
      <c r="BI293" s="46">
        <v>455</v>
      </c>
      <c r="BJ293" s="27">
        <v>352621</v>
      </c>
      <c r="BK293">
        <v>310262</v>
      </c>
      <c r="BO293" s="47">
        <v>5932.6419999999998</v>
      </c>
      <c r="BP293" s="31">
        <v>4923.3229999999994</v>
      </c>
      <c r="BT293" s="48">
        <v>25376</v>
      </c>
      <c r="BU293">
        <v>23018</v>
      </c>
      <c r="BV293" s="49">
        <v>14585</v>
      </c>
      <c r="BW293" s="50">
        <v>8494</v>
      </c>
      <c r="CA293" s="38">
        <v>8192</v>
      </c>
      <c r="CB293" s="51">
        <v>5754</v>
      </c>
    </row>
    <row r="294" spans="1:80" ht="12">
      <c r="A294" s="27">
        <v>1</v>
      </c>
      <c r="B294" s="27" t="s">
        <v>1003</v>
      </c>
      <c r="C294" s="27" t="s">
        <v>1002</v>
      </c>
      <c r="D294" s="27" t="s">
        <v>252</v>
      </c>
      <c r="E294" t="s">
        <v>4</v>
      </c>
      <c r="F294">
        <v>3</v>
      </c>
      <c r="G294" t="s">
        <v>5</v>
      </c>
      <c r="H294" s="28">
        <v>133384</v>
      </c>
      <c r="I294" s="28">
        <v>117061</v>
      </c>
      <c r="J294" s="29">
        <v>171</v>
      </c>
      <c r="K294" s="1">
        <v>147</v>
      </c>
      <c r="M294" s="30">
        <v>15787</v>
      </c>
      <c r="N294" s="30">
        <v>7141</v>
      </c>
      <c r="P294" s="31">
        <f t="shared" si="20"/>
        <v>117597</v>
      </c>
      <c r="Q294" s="31">
        <f t="shared" si="20"/>
        <v>109920</v>
      </c>
      <c r="S294" s="31">
        <v>1107</v>
      </c>
      <c r="T294" s="28">
        <v>861</v>
      </c>
      <c r="X294" s="30">
        <v>468</v>
      </c>
      <c r="Y294" s="32">
        <v>417</v>
      </c>
      <c r="AA294" s="33">
        <v>118596</v>
      </c>
      <c r="AB294" s="34">
        <v>109381</v>
      </c>
      <c r="AE294" s="35">
        <v>7107</v>
      </c>
      <c r="AF294" s="1">
        <v>5301</v>
      </c>
      <c r="AH294" s="36">
        <v>7153</v>
      </c>
      <c r="AI294" s="37">
        <v>7726</v>
      </c>
      <c r="AK294" s="38">
        <v>21010</v>
      </c>
      <c r="AL294" s="39">
        <v>25865</v>
      </c>
      <c r="AN294" s="40">
        <v>9348</v>
      </c>
      <c r="AO294" s="41">
        <v>7992</v>
      </c>
      <c r="AQ294" s="35">
        <v>4004</v>
      </c>
      <c r="AR294" s="42">
        <v>3328</v>
      </c>
      <c r="AT294" s="43">
        <v>13800</v>
      </c>
      <c r="AU294" s="43">
        <v>22200</v>
      </c>
      <c r="AV294" s="43">
        <v>11500</v>
      </c>
      <c r="AW294" s="43">
        <v>23100</v>
      </c>
      <c r="AX294" s="35">
        <v>7107</v>
      </c>
      <c r="AY294" s="35">
        <f t="shared" si="21"/>
        <v>56085</v>
      </c>
      <c r="AZ294" s="35">
        <v>11279</v>
      </c>
      <c r="BA294" s="35">
        <f t="shared" si="22"/>
        <v>74471</v>
      </c>
      <c r="BB294" s="44">
        <f t="shared" si="23"/>
        <v>98076600</v>
      </c>
      <c r="BC294" s="44">
        <f t="shared" si="23"/>
        <v>1245087000</v>
      </c>
      <c r="BD294" s="44">
        <f t="shared" si="23"/>
        <v>129708500</v>
      </c>
      <c r="BE294" s="44">
        <f t="shared" si="24"/>
        <v>1472872100</v>
      </c>
      <c r="BF294" s="35">
        <v>16071</v>
      </c>
      <c r="BG294" s="35">
        <v>40014</v>
      </c>
      <c r="BH294" s="45">
        <v>0</v>
      </c>
      <c r="BI294" s="46">
        <v>1086</v>
      </c>
      <c r="BJ294" s="27">
        <v>274480</v>
      </c>
      <c r="BK294">
        <v>251247</v>
      </c>
      <c r="BO294" s="47">
        <v>17450.138999999999</v>
      </c>
      <c r="BP294" s="31">
        <v>14752.629000000001</v>
      </c>
      <c r="BT294" s="48">
        <v>57298</v>
      </c>
      <c r="BU294">
        <v>49869</v>
      </c>
      <c r="BV294" s="49">
        <v>25275</v>
      </c>
      <c r="BW294" s="50">
        <v>10652</v>
      </c>
      <c r="CA294" s="38">
        <v>19657</v>
      </c>
      <c r="CB294" s="51">
        <v>11565</v>
      </c>
    </row>
    <row r="295" spans="1:80" ht="12">
      <c r="A295" s="27">
        <v>1</v>
      </c>
      <c r="B295" s="27" t="s">
        <v>1005</v>
      </c>
      <c r="C295" s="27" t="s">
        <v>1004</v>
      </c>
      <c r="D295" s="27" t="s">
        <v>253</v>
      </c>
      <c r="E295" t="s">
        <v>18</v>
      </c>
      <c r="F295">
        <v>6</v>
      </c>
      <c r="G295" t="s">
        <v>19</v>
      </c>
      <c r="H295" s="28">
        <v>96731</v>
      </c>
      <c r="I295" s="28">
        <v>86861</v>
      </c>
      <c r="J295" s="29">
        <v>94</v>
      </c>
      <c r="K295" s="1">
        <v>67</v>
      </c>
      <c r="M295" s="30">
        <v>4546</v>
      </c>
      <c r="N295" s="30">
        <v>3201</v>
      </c>
      <c r="P295" s="31">
        <f t="shared" si="20"/>
        <v>92185</v>
      </c>
      <c r="Q295" s="31">
        <f t="shared" si="20"/>
        <v>83660</v>
      </c>
      <c r="S295" s="31">
        <v>879</v>
      </c>
      <c r="T295" s="28">
        <v>635</v>
      </c>
      <c r="X295" s="30">
        <v>383</v>
      </c>
      <c r="Y295" s="32">
        <v>349</v>
      </c>
      <c r="AA295" s="33">
        <v>94667</v>
      </c>
      <c r="AB295" s="34">
        <v>85977</v>
      </c>
      <c r="AE295" s="35">
        <v>9106</v>
      </c>
      <c r="AF295" s="1">
        <v>7366</v>
      </c>
      <c r="AH295" s="36">
        <v>8017</v>
      </c>
      <c r="AI295" s="37">
        <v>8793</v>
      </c>
      <c r="AK295" s="38">
        <v>9622</v>
      </c>
      <c r="AL295" s="39">
        <v>16455</v>
      </c>
      <c r="AN295" s="40">
        <v>4837</v>
      </c>
      <c r="AO295" s="41">
        <v>5014</v>
      </c>
      <c r="AQ295" s="35">
        <v>1658</v>
      </c>
      <c r="AR295" s="42">
        <v>1606</v>
      </c>
      <c r="AT295" s="43">
        <v>17500</v>
      </c>
      <c r="AU295" s="43">
        <v>25100</v>
      </c>
      <c r="AV295" s="43">
        <v>14100</v>
      </c>
      <c r="AW295" s="43">
        <v>26600</v>
      </c>
      <c r="AX295" s="35">
        <v>9106</v>
      </c>
      <c r="AY295" s="35">
        <f t="shared" si="21"/>
        <v>37990</v>
      </c>
      <c r="AZ295" s="35">
        <v>12193</v>
      </c>
      <c r="BA295" s="35">
        <f t="shared" si="22"/>
        <v>59289</v>
      </c>
      <c r="BB295" s="44">
        <f t="shared" si="23"/>
        <v>159355000</v>
      </c>
      <c r="BC295" s="44">
        <f t="shared" si="23"/>
        <v>953549000</v>
      </c>
      <c r="BD295" s="44">
        <f t="shared" si="23"/>
        <v>171921300</v>
      </c>
      <c r="BE295" s="44">
        <f t="shared" si="24"/>
        <v>1284825300</v>
      </c>
      <c r="BF295" s="35">
        <v>10977</v>
      </c>
      <c r="BG295" s="35">
        <v>27013</v>
      </c>
      <c r="BH295" s="45">
        <v>30</v>
      </c>
      <c r="BI295" s="46">
        <v>851</v>
      </c>
      <c r="BJ295" s="27">
        <v>251467</v>
      </c>
      <c r="BK295">
        <v>215177</v>
      </c>
      <c r="BO295" s="47">
        <v>7304.5429999999997</v>
      </c>
      <c r="BP295" s="31">
        <v>6303.8210000000008</v>
      </c>
      <c r="BT295" s="48">
        <v>40306</v>
      </c>
      <c r="BU295">
        <v>35396</v>
      </c>
      <c r="BV295" s="49">
        <v>10327</v>
      </c>
      <c r="BW295" s="50">
        <v>6609</v>
      </c>
      <c r="CA295" s="38">
        <v>17167</v>
      </c>
      <c r="CB295" s="51">
        <v>9923</v>
      </c>
    </row>
    <row r="296" spans="1:80" ht="12">
      <c r="A296" s="27">
        <v>1</v>
      </c>
      <c r="B296" s="27" t="s">
        <v>1007</v>
      </c>
      <c r="C296" s="27" t="s">
        <v>1006</v>
      </c>
      <c r="D296" s="27" t="s">
        <v>1008</v>
      </c>
      <c r="E296" t="s">
        <v>16</v>
      </c>
      <c r="F296">
        <v>5</v>
      </c>
      <c r="G296" t="s">
        <v>17</v>
      </c>
      <c r="H296" s="28">
        <v>111008</v>
      </c>
      <c r="I296" s="28">
        <v>98201</v>
      </c>
      <c r="J296" s="29">
        <v>139</v>
      </c>
      <c r="K296" s="1">
        <v>95</v>
      </c>
      <c r="M296" s="30">
        <v>9466</v>
      </c>
      <c r="N296" s="30">
        <v>5574</v>
      </c>
      <c r="P296" s="31">
        <f t="shared" si="20"/>
        <v>101542</v>
      </c>
      <c r="Q296" s="31">
        <f t="shared" si="20"/>
        <v>92627</v>
      </c>
      <c r="S296" s="31">
        <v>1084</v>
      </c>
      <c r="T296" s="28">
        <v>637</v>
      </c>
      <c r="X296" s="30">
        <v>1238</v>
      </c>
      <c r="Y296" s="32">
        <v>1203</v>
      </c>
      <c r="AA296" s="33">
        <v>106615</v>
      </c>
      <c r="AB296" s="34">
        <v>96263</v>
      </c>
      <c r="AE296" s="35">
        <v>7969</v>
      </c>
      <c r="AF296" s="1">
        <v>6510</v>
      </c>
      <c r="AH296" s="36">
        <v>8226</v>
      </c>
      <c r="AI296" s="37">
        <v>8681</v>
      </c>
      <c r="AK296" s="38">
        <v>13087</v>
      </c>
      <c r="AL296" s="39">
        <v>19773</v>
      </c>
      <c r="AN296" s="40">
        <v>6612</v>
      </c>
      <c r="AO296" s="41">
        <v>6380</v>
      </c>
      <c r="AQ296" s="35">
        <v>1317</v>
      </c>
      <c r="AR296" s="42">
        <v>1303</v>
      </c>
      <c r="AT296" s="43">
        <v>19600</v>
      </c>
      <c r="AU296" s="43">
        <v>25100</v>
      </c>
      <c r="AV296" s="43">
        <v>13200</v>
      </c>
      <c r="AW296" s="43">
        <v>26800</v>
      </c>
      <c r="AX296" s="35">
        <v>7969</v>
      </c>
      <c r="AY296" s="35">
        <f t="shared" si="21"/>
        <v>46791</v>
      </c>
      <c r="AZ296" s="35">
        <v>12451</v>
      </c>
      <c r="BA296" s="35">
        <f t="shared" si="22"/>
        <v>67211</v>
      </c>
      <c r="BB296" s="44">
        <f t="shared" si="23"/>
        <v>156192400</v>
      </c>
      <c r="BC296" s="44">
        <f t="shared" si="23"/>
        <v>1174454100</v>
      </c>
      <c r="BD296" s="44">
        <f t="shared" si="23"/>
        <v>164353200</v>
      </c>
      <c r="BE296" s="44">
        <f t="shared" si="24"/>
        <v>1494999700</v>
      </c>
      <c r="BF296" s="35">
        <v>12418</v>
      </c>
      <c r="BG296" s="35">
        <v>34373</v>
      </c>
      <c r="BH296" s="45">
        <v>0</v>
      </c>
      <c r="BI296" s="46">
        <v>900</v>
      </c>
      <c r="BJ296" s="27">
        <v>300472</v>
      </c>
      <c r="BK296">
        <v>259510</v>
      </c>
      <c r="BO296" s="47">
        <v>10178.44</v>
      </c>
      <c r="BP296" s="31">
        <v>8556.3049999999985</v>
      </c>
      <c r="BT296" s="48">
        <v>45802</v>
      </c>
      <c r="BU296">
        <v>40560</v>
      </c>
      <c r="BV296" s="49">
        <v>15830</v>
      </c>
      <c r="BW296" s="50">
        <v>8236</v>
      </c>
      <c r="CA296" s="38">
        <v>18405</v>
      </c>
      <c r="CB296" s="51">
        <v>11266</v>
      </c>
    </row>
    <row r="297" spans="1:80" ht="12">
      <c r="A297" s="27">
        <v>1</v>
      </c>
      <c r="B297" s="27" t="s">
        <v>1010</v>
      </c>
      <c r="C297" s="27" t="s">
        <v>1009</v>
      </c>
      <c r="D297" s="27" t="s">
        <v>254</v>
      </c>
      <c r="E297" t="s">
        <v>18</v>
      </c>
      <c r="F297">
        <v>6</v>
      </c>
      <c r="G297" t="s">
        <v>19</v>
      </c>
      <c r="H297" s="28">
        <v>124298</v>
      </c>
      <c r="I297" s="28">
        <v>115148</v>
      </c>
      <c r="J297" s="29">
        <v>156</v>
      </c>
      <c r="K297" s="1">
        <v>172</v>
      </c>
      <c r="M297" s="30">
        <v>7608</v>
      </c>
      <c r="N297" s="30">
        <v>5620</v>
      </c>
      <c r="P297" s="31">
        <f t="shared" si="20"/>
        <v>116690</v>
      </c>
      <c r="Q297" s="31">
        <f t="shared" si="20"/>
        <v>109528</v>
      </c>
      <c r="S297" s="31">
        <v>1530</v>
      </c>
      <c r="T297" s="28">
        <v>1079</v>
      </c>
      <c r="X297" s="30">
        <v>561</v>
      </c>
      <c r="Y297" s="32">
        <v>530</v>
      </c>
      <c r="AA297" s="33">
        <v>119976</v>
      </c>
      <c r="AB297" s="34">
        <v>113009</v>
      </c>
      <c r="AE297" s="35">
        <v>10457</v>
      </c>
      <c r="AF297" s="1">
        <v>8516</v>
      </c>
      <c r="AH297" s="36">
        <v>8873</v>
      </c>
      <c r="AI297" s="37">
        <v>9940</v>
      </c>
      <c r="AK297" s="38">
        <v>11774</v>
      </c>
      <c r="AL297" s="39">
        <v>20399</v>
      </c>
      <c r="AN297" s="40">
        <v>6211</v>
      </c>
      <c r="AO297" s="41">
        <v>6460</v>
      </c>
      <c r="AQ297" s="35">
        <v>2083</v>
      </c>
      <c r="AR297" s="42">
        <v>1886</v>
      </c>
      <c r="AT297" s="43">
        <v>21600</v>
      </c>
      <c r="AU297" s="43">
        <v>26700</v>
      </c>
      <c r="AV297" s="43">
        <v>14900</v>
      </c>
      <c r="AW297" s="43">
        <v>29100</v>
      </c>
      <c r="AX297" s="35">
        <v>10457</v>
      </c>
      <c r="AY297" s="35">
        <f t="shared" si="21"/>
        <v>46010</v>
      </c>
      <c r="AZ297" s="35">
        <v>17161</v>
      </c>
      <c r="BA297" s="35">
        <f t="shared" si="22"/>
        <v>73628</v>
      </c>
      <c r="BB297" s="44">
        <f t="shared" si="23"/>
        <v>225871200</v>
      </c>
      <c r="BC297" s="44">
        <f t="shared" si="23"/>
        <v>1228467000</v>
      </c>
      <c r="BD297" s="44">
        <f t="shared" si="23"/>
        <v>255698900</v>
      </c>
      <c r="BE297" s="44">
        <f t="shared" si="24"/>
        <v>1710037100</v>
      </c>
      <c r="BF297" s="35">
        <v>14036</v>
      </c>
      <c r="BG297" s="35">
        <v>31974</v>
      </c>
      <c r="BH297" s="45">
        <v>60</v>
      </c>
      <c r="BI297" s="46">
        <v>1394</v>
      </c>
      <c r="BJ297" s="27">
        <v>305784</v>
      </c>
      <c r="BK297">
        <v>281598</v>
      </c>
      <c r="BO297" s="47">
        <v>10344.119000000001</v>
      </c>
      <c r="BP297" s="31">
        <v>9506.2219999999998</v>
      </c>
      <c r="BT297" s="48">
        <v>53558</v>
      </c>
      <c r="BU297">
        <v>49025</v>
      </c>
      <c r="BV297" s="49">
        <v>16490</v>
      </c>
      <c r="BW297" s="50">
        <v>11586</v>
      </c>
      <c r="CA297" s="38">
        <v>22750</v>
      </c>
      <c r="CB297" s="51">
        <v>14497</v>
      </c>
    </row>
    <row r="298" spans="1:80" ht="12">
      <c r="A298" s="27">
        <v>1</v>
      </c>
      <c r="B298" s="27" t="s">
        <v>1012</v>
      </c>
      <c r="C298" s="27" t="s">
        <v>1011</v>
      </c>
      <c r="D298" s="27" t="s">
        <v>255</v>
      </c>
      <c r="E298" t="s">
        <v>18</v>
      </c>
      <c r="F298">
        <v>6</v>
      </c>
      <c r="G298" t="s">
        <v>19</v>
      </c>
      <c r="H298" s="28">
        <v>115254</v>
      </c>
      <c r="I298" s="28">
        <v>112342</v>
      </c>
      <c r="J298" s="29">
        <v>61</v>
      </c>
      <c r="K298" s="1">
        <v>60</v>
      </c>
      <c r="M298" s="30">
        <v>4417</v>
      </c>
      <c r="N298" s="30">
        <v>3097</v>
      </c>
      <c r="P298" s="31">
        <f t="shared" si="20"/>
        <v>110837</v>
      </c>
      <c r="Q298" s="31">
        <f t="shared" si="20"/>
        <v>109245</v>
      </c>
      <c r="S298" s="31">
        <v>1474</v>
      </c>
      <c r="T298" s="28">
        <v>1025</v>
      </c>
      <c r="X298" s="30">
        <v>150</v>
      </c>
      <c r="Y298" s="32">
        <v>150</v>
      </c>
      <c r="AA298" s="33">
        <v>112589</v>
      </c>
      <c r="AB298" s="34">
        <v>110942</v>
      </c>
      <c r="AE298" s="35">
        <v>7471</v>
      </c>
      <c r="AF298" s="1">
        <v>6377</v>
      </c>
      <c r="AH298" s="36">
        <v>6471</v>
      </c>
      <c r="AI298" s="37">
        <v>7760</v>
      </c>
      <c r="AK298" s="38">
        <v>15567</v>
      </c>
      <c r="AL298" s="39">
        <v>26103</v>
      </c>
      <c r="AN298" s="40">
        <v>6047</v>
      </c>
      <c r="AO298" s="41">
        <v>6831</v>
      </c>
      <c r="AQ298" s="35">
        <v>989</v>
      </c>
      <c r="AR298" s="42">
        <v>1119</v>
      </c>
      <c r="AT298" s="43">
        <v>17000</v>
      </c>
      <c r="AU298" s="43">
        <v>21100</v>
      </c>
      <c r="AV298" s="43">
        <v>13000</v>
      </c>
      <c r="AW298" s="43">
        <v>22800</v>
      </c>
      <c r="AX298" s="35">
        <v>7471</v>
      </c>
      <c r="AY298" s="35">
        <f t="shared" si="21"/>
        <v>40243</v>
      </c>
      <c r="AZ298" s="35">
        <v>16590</v>
      </c>
      <c r="BA298" s="35">
        <f t="shared" si="22"/>
        <v>64304</v>
      </c>
      <c r="BB298" s="44">
        <f t="shared" si="23"/>
        <v>127007000</v>
      </c>
      <c r="BC298" s="44">
        <f t="shared" si="23"/>
        <v>849127300</v>
      </c>
      <c r="BD298" s="44">
        <f t="shared" si="23"/>
        <v>215670000</v>
      </c>
      <c r="BE298" s="44">
        <f t="shared" si="24"/>
        <v>1191804300</v>
      </c>
      <c r="BF298" s="35">
        <v>13463</v>
      </c>
      <c r="BG298" s="35">
        <v>26780</v>
      </c>
      <c r="BH298" s="45">
        <v>40</v>
      </c>
      <c r="BI298" s="46">
        <v>1386</v>
      </c>
      <c r="BJ298" s="27">
        <v>276639</v>
      </c>
      <c r="BK298">
        <v>239137</v>
      </c>
      <c r="BO298" s="47">
        <v>12769.153000000002</v>
      </c>
      <c r="BP298" s="31">
        <v>12314.132</v>
      </c>
      <c r="BT298" s="48">
        <v>50883</v>
      </c>
      <c r="BU298">
        <v>48424</v>
      </c>
      <c r="BV298" s="49">
        <v>16814</v>
      </c>
      <c r="BW298" s="50">
        <v>10853</v>
      </c>
      <c r="CA298" s="38">
        <v>13143</v>
      </c>
      <c r="CB298" s="51">
        <v>8070</v>
      </c>
    </row>
    <row r="299" spans="1:80" ht="12">
      <c r="A299" s="27">
        <v>1</v>
      </c>
      <c r="B299" s="27" t="s">
        <v>1014</v>
      </c>
      <c r="C299" s="27" t="s">
        <v>1013</v>
      </c>
      <c r="D299" s="27" t="s">
        <v>256</v>
      </c>
      <c r="E299" t="s">
        <v>4</v>
      </c>
      <c r="F299">
        <v>3</v>
      </c>
      <c r="G299" t="s">
        <v>5</v>
      </c>
      <c r="H299" s="28">
        <v>130875</v>
      </c>
      <c r="I299" s="28">
        <v>121936</v>
      </c>
      <c r="J299" s="29">
        <v>597</v>
      </c>
      <c r="K299" s="1">
        <v>531</v>
      </c>
      <c r="M299" s="30">
        <v>23928</v>
      </c>
      <c r="N299" s="30">
        <v>19529</v>
      </c>
      <c r="P299" s="31">
        <f t="shared" si="20"/>
        <v>106947</v>
      </c>
      <c r="Q299" s="31">
        <f t="shared" si="20"/>
        <v>102407</v>
      </c>
      <c r="S299" s="31">
        <v>1318</v>
      </c>
      <c r="T299" s="28">
        <v>1073</v>
      </c>
      <c r="X299" s="30">
        <v>2186</v>
      </c>
      <c r="Y299" s="32">
        <v>2653</v>
      </c>
      <c r="AA299" s="33">
        <v>118123</v>
      </c>
      <c r="AB299" s="34">
        <v>114619</v>
      </c>
      <c r="AE299" s="35">
        <v>13565</v>
      </c>
      <c r="AF299" s="1">
        <v>11111</v>
      </c>
      <c r="AH299" s="36">
        <v>13524</v>
      </c>
      <c r="AI299" s="37">
        <v>13437</v>
      </c>
      <c r="AK299" s="38">
        <v>10591</v>
      </c>
      <c r="AL299" s="39">
        <v>14038</v>
      </c>
      <c r="AN299" s="40">
        <v>3435</v>
      </c>
      <c r="AO299" s="41">
        <v>3531</v>
      </c>
      <c r="AQ299" s="35">
        <v>4975</v>
      </c>
      <c r="AR299" s="42">
        <v>3972</v>
      </c>
      <c r="AT299" s="43">
        <v>51700</v>
      </c>
      <c r="AU299" s="43">
        <v>54400</v>
      </c>
      <c r="AV299" s="43">
        <v>21600</v>
      </c>
      <c r="AW299" s="43">
        <v>57200</v>
      </c>
      <c r="AX299" s="35">
        <v>13565</v>
      </c>
      <c r="AY299" s="35">
        <f t="shared" si="21"/>
        <v>49377</v>
      </c>
      <c r="AZ299" s="35">
        <v>11239</v>
      </c>
      <c r="BA299" s="35">
        <f t="shared" si="22"/>
        <v>74181</v>
      </c>
      <c r="BB299" s="44">
        <f t="shared" si="23"/>
        <v>701310500</v>
      </c>
      <c r="BC299" s="44">
        <f t="shared" si="23"/>
        <v>2686108800</v>
      </c>
      <c r="BD299" s="44">
        <f t="shared" si="23"/>
        <v>242762400</v>
      </c>
      <c r="BE299" s="44">
        <f t="shared" si="24"/>
        <v>3630181700</v>
      </c>
      <c r="BF299" s="35">
        <v>10910</v>
      </c>
      <c r="BG299" s="35">
        <v>38467</v>
      </c>
      <c r="BH299" s="45">
        <v>150</v>
      </c>
      <c r="BI299" s="46">
        <v>1055</v>
      </c>
      <c r="BJ299" s="27">
        <v>261277</v>
      </c>
      <c r="BK299">
        <v>233443</v>
      </c>
      <c r="BO299" s="47">
        <v>8765.2610000000004</v>
      </c>
      <c r="BP299" s="31">
        <v>8092.2709999999997</v>
      </c>
      <c r="BT299" s="48">
        <v>52922</v>
      </c>
      <c r="BU299">
        <v>50621</v>
      </c>
      <c r="BV299" s="49">
        <v>19990</v>
      </c>
      <c r="BW299" s="50">
        <v>12476</v>
      </c>
      <c r="CA299" s="38">
        <v>38565</v>
      </c>
      <c r="CB299" s="51">
        <v>27151</v>
      </c>
    </row>
    <row r="300" spans="1:80" ht="12">
      <c r="A300" s="27">
        <v>1</v>
      </c>
      <c r="B300" s="27" t="s">
        <v>1016</v>
      </c>
      <c r="C300" s="27" t="s">
        <v>1015</v>
      </c>
      <c r="D300" s="27" t="s">
        <v>379</v>
      </c>
      <c r="E300" t="s">
        <v>4</v>
      </c>
      <c r="F300">
        <v>3</v>
      </c>
      <c r="G300" t="s">
        <v>5</v>
      </c>
      <c r="H300" s="28">
        <v>75102</v>
      </c>
      <c r="I300" s="28">
        <v>67057</v>
      </c>
      <c r="J300" s="29">
        <v>202</v>
      </c>
      <c r="K300" s="1">
        <v>173</v>
      </c>
      <c r="M300" s="30">
        <v>12225</v>
      </c>
      <c r="N300" s="30">
        <v>8202</v>
      </c>
      <c r="P300" s="31">
        <f t="shared" si="20"/>
        <v>62877</v>
      </c>
      <c r="Q300" s="31">
        <f t="shared" si="20"/>
        <v>58855</v>
      </c>
      <c r="S300" s="31">
        <v>685</v>
      </c>
      <c r="T300" s="28">
        <v>553</v>
      </c>
      <c r="X300" s="30">
        <v>228</v>
      </c>
      <c r="Y300" s="32">
        <v>184</v>
      </c>
      <c r="AA300" s="33">
        <v>64502</v>
      </c>
      <c r="AB300" s="34">
        <v>61248</v>
      </c>
      <c r="AE300" s="35">
        <v>6352</v>
      </c>
      <c r="AF300" s="1">
        <v>5013</v>
      </c>
      <c r="AH300" s="36">
        <v>5658</v>
      </c>
      <c r="AI300" s="37">
        <v>5803</v>
      </c>
      <c r="AK300" s="38">
        <v>6834</v>
      </c>
      <c r="AL300" s="39">
        <v>9627</v>
      </c>
      <c r="AN300" s="40">
        <v>2504</v>
      </c>
      <c r="AO300" s="41">
        <v>2398</v>
      </c>
      <c r="AQ300" s="35">
        <v>2684</v>
      </c>
      <c r="AR300" s="42">
        <v>2684</v>
      </c>
      <c r="AT300" s="43">
        <v>28900</v>
      </c>
      <c r="AU300" s="43">
        <v>33400</v>
      </c>
      <c r="AV300" s="43">
        <v>16200</v>
      </c>
      <c r="AW300" s="43">
        <v>35200</v>
      </c>
      <c r="AX300" s="35">
        <v>6352</v>
      </c>
      <c r="AY300" s="35">
        <f t="shared" si="21"/>
        <v>30097</v>
      </c>
      <c r="AZ300" s="35">
        <v>7280</v>
      </c>
      <c r="BA300" s="35">
        <f t="shared" si="22"/>
        <v>43729</v>
      </c>
      <c r="BB300" s="44">
        <f t="shared" si="23"/>
        <v>183572800</v>
      </c>
      <c r="BC300" s="44">
        <f t="shared" si="23"/>
        <v>1005239800</v>
      </c>
      <c r="BD300" s="44">
        <f t="shared" si="23"/>
        <v>117936000</v>
      </c>
      <c r="BE300" s="44">
        <f t="shared" si="24"/>
        <v>1306748600</v>
      </c>
      <c r="BF300" s="35">
        <v>7401</v>
      </c>
      <c r="BG300" s="35">
        <v>22696</v>
      </c>
      <c r="BH300" s="45">
        <v>70</v>
      </c>
      <c r="BI300" s="46">
        <v>572</v>
      </c>
      <c r="BJ300" s="27">
        <v>197350</v>
      </c>
      <c r="BK300">
        <v>189043</v>
      </c>
      <c r="BO300" s="47">
        <v>5109.7129999999997</v>
      </c>
      <c r="BP300" s="31">
        <v>4435.165</v>
      </c>
      <c r="BT300" s="48">
        <v>29784</v>
      </c>
      <c r="BU300">
        <v>27362</v>
      </c>
      <c r="BV300" s="49">
        <v>10101</v>
      </c>
      <c r="BW300" s="50">
        <v>5107</v>
      </c>
      <c r="CA300" s="38">
        <v>18617</v>
      </c>
      <c r="CB300" s="51">
        <v>12119</v>
      </c>
    </row>
    <row r="301" spans="1:80" ht="12">
      <c r="A301" s="27">
        <v>1</v>
      </c>
      <c r="B301" s="27" t="s">
        <v>1018</v>
      </c>
      <c r="C301" s="27" t="s">
        <v>1017</v>
      </c>
      <c r="D301" s="27" t="s">
        <v>257</v>
      </c>
      <c r="E301" t="s">
        <v>14</v>
      </c>
      <c r="F301">
        <v>4</v>
      </c>
      <c r="G301" t="s">
        <v>15</v>
      </c>
      <c r="H301" s="28">
        <v>137183</v>
      </c>
      <c r="I301" s="28">
        <v>129700</v>
      </c>
      <c r="J301" s="29">
        <v>501</v>
      </c>
      <c r="K301" s="1">
        <v>427</v>
      </c>
      <c r="M301" s="30">
        <v>21286</v>
      </c>
      <c r="N301" s="30">
        <v>13879</v>
      </c>
      <c r="P301" s="31">
        <f t="shared" si="20"/>
        <v>115897</v>
      </c>
      <c r="Q301" s="31">
        <f t="shared" si="20"/>
        <v>115821</v>
      </c>
      <c r="S301" s="31">
        <v>1186</v>
      </c>
      <c r="T301" s="28">
        <v>873</v>
      </c>
      <c r="X301" s="30">
        <v>697</v>
      </c>
      <c r="Y301" s="32">
        <v>634</v>
      </c>
      <c r="AA301" s="33">
        <v>124707</v>
      </c>
      <c r="AB301" s="34">
        <v>124378</v>
      </c>
      <c r="AE301" s="35">
        <v>11526</v>
      </c>
      <c r="AF301" s="1">
        <v>9977</v>
      </c>
      <c r="AH301" s="36">
        <v>11602</v>
      </c>
      <c r="AI301" s="37">
        <v>13050</v>
      </c>
      <c r="AK301" s="38">
        <v>12114</v>
      </c>
      <c r="AL301" s="39">
        <v>17595</v>
      </c>
      <c r="AN301" s="40">
        <v>5437</v>
      </c>
      <c r="AO301" s="41">
        <v>5692</v>
      </c>
      <c r="AQ301" s="35">
        <v>3560</v>
      </c>
      <c r="AR301" s="42">
        <v>3593</v>
      </c>
      <c r="AT301" s="43">
        <v>40100</v>
      </c>
      <c r="AU301" s="43">
        <v>38200</v>
      </c>
      <c r="AV301" s="43">
        <v>18800</v>
      </c>
      <c r="AW301" s="43">
        <v>42200</v>
      </c>
      <c r="AX301" s="35">
        <v>11526</v>
      </c>
      <c r="AY301" s="35">
        <f t="shared" si="21"/>
        <v>54374</v>
      </c>
      <c r="AZ301" s="35">
        <v>11556</v>
      </c>
      <c r="BA301" s="35">
        <f t="shared" si="22"/>
        <v>77456</v>
      </c>
      <c r="BB301" s="44">
        <f t="shared" si="23"/>
        <v>462192600</v>
      </c>
      <c r="BC301" s="44">
        <f t="shared" si="23"/>
        <v>2077086800</v>
      </c>
      <c r="BD301" s="44">
        <f t="shared" si="23"/>
        <v>217252800</v>
      </c>
      <c r="BE301" s="44">
        <f t="shared" si="24"/>
        <v>2756532200</v>
      </c>
      <c r="BF301" s="35">
        <v>12432</v>
      </c>
      <c r="BG301" s="35">
        <v>41942</v>
      </c>
      <c r="BH301" s="45">
        <v>110</v>
      </c>
      <c r="BI301" s="46">
        <v>964</v>
      </c>
      <c r="BJ301" s="27">
        <v>254965</v>
      </c>
      <c r="BK301">
        <v>224723</v>
      </c>
      <c r="BO301" s="47">
        <v>9869.5840000000007</v>
      </c>
      <c r="BP301" s="31">
        <v>9219.5</v>
      </c>
      <c r="BT301" s="48">
        <v>53973</v>
      </c>
      <c r="BU301">
        <v>52350</v>
      </c>
      <c r="BV301" s="49">
        <v>21766</v>
      </c>
      <c r="BW301" s="50">
        <v>13886</v>
      </c>
      <c r="CA301" s="38">
        <v>38388</v>
      </c>
      <c r="CB301" s="51">
        <v>27634</v>
      </c>
    </row>
    <row r="302" spans="1:80" ht="12">
      <c r="A302" s="27">
        <v>1</v>
      </c>
      <c r="B302" s="27" t="s">
        <v>1020</v>
      </c>
      <c r="C302" s="27" t="s">
        <v>1019</v>
      </c>
      <c r="D302" s="27" t="s">
        <v>258</v>
      </c>
      <c r="E302" t="s">
        <v>14</v>
      </c>
      <c r="F302">
        <v>4</v>
      </c>
      <c r="G302" t="s">
        <v>15</v>
      </c>
      <c r="H302" s="28">
        <v>85375</v>
      </c>
      <c r="I302" s="28">
        <v>80298</v>
      </c>
      <c r="J302" s="29">
        <v>213</v>
      </c>
      <c r="K302" s="1">
        <v>214</v>
      </c>
      <c r="M302" s="30">
        <v>8499</v>
      </c>
      <c r="N302" s="30">
        <v>6322</v>
      </c>
      <c r="P302" s="31">
        <f t="shared" si="20"/>
        <v>76876</v>
      </c>
      <c r="Q302" s="31">
        <f t="shared" si="20"/>
        <v>73976</v>
      </c>
      <c r="S302" s="31">
        <v>981</v>
      </c>
      <c r="T302" s="28">
        <v>760</v>
      </c>
      <c r="X302" s="30">
        <v>380</v>
      </c>
      <c r="Y302" s="32">
        <v>356</v>
      </c>
      <c r="AA302" s="33">
        <v>81168</v>
      </c>
      <c r="AB302" s="34">
        <v>78219</v>
      </c>
      <c r="AE302" s="35">
        <v>8943</v>
      </c>
      <c r="AF302" s="1">
        <v>7670</v>
      </c>
      <c r="AH302" s="36">
        <v>7205</v>
      </c>
      <c r="AI302" s="37">
        <v>7766</v>
      </c>
      <c r="AK302" s="38">
        <v>6660</v>
      </c>
      <c r="AL302" s="39">
        <v>10556</v>
      </c>
      <c r="AN302" s="40">
        <v>2820</v>
      </c>
      <c r="AO302" s="41">
        <v>2877</v>
      </c>
      <c r="AQ302" s="35">
        <v>2801</v>
      </c>
      <c r="AR302" s="42">
        <v>3027</v>
      </c>
      <c r="AT302" s="43">
        <v>31200</v>
      </c>
      <c r="AU302" s="43">
        <v>36500</v>
      </c>
      <c r="AV302" s="43">
        <v>20300</v>
      </c>
      <c r="AW302" s="43">
        <v>40800</v>
      </c>
      <c r="AX302" s="35">
        <v>8943</v>
      </c>
      <c r="AY302" s="35">
        <f t="shared" si="21"/>
        <v>32226</v>
      </c>
      <c r="AZ302" s="35">
        <v>9519</v>
      </c>
      <c r="BA302" s="35">
        <f t="shared" si="22"/>
        <v>50688</v>
      </c>
      <c r="BB302" s="44">
        <f t="shared" si="23"/>
        <v>279021600</v>
      </c>
      <c r="BC302" s="44">
        <f t="shared" si="23"/>
        <v>1176249000</v>
      </c>
      <c r="BD302" s="44">
        <f t="shared" si="23"/>
        <v>193235700</v>
      </c>
      <c r="BE302" s="44">
        <f t="shared" si="24"/>
        <v>1648506300</v>
      </c>
      <c r="BF302" s="35">
        <v>8418</v>
      </c>
      <c r="BG302" s="35">
        <v>23808</v>
      </c>
      <c r="BH302" s="45">
        <v>70</v>
      </c>
      <c r="BI302" s="46">
        <v>805</v>
      </c>
      <c r="BJ302" s="27">
        <v>195017</v>
      </c>
      <c r="BK302">
        <v>175497</v>
      </c>
      <c r="BO302" s="47">
        <v>6219.6649999999991</v>
      </c>
      <c r="BP302" s="31">
        <v>5656.0889999999999</v>
      </c>
      <c r="BT302" s="48">
        <v>35828</v>
      </c>
      <c r="BU302">
        <v>33622</v>
      </c>
      <c r="BV302" s="49">
        <v>9636</v>
      </c>
      <c r="BW302" s="50">
        <v>5695</v>
      </c>
      <c r="CA302" s="38">
        <v>21224</v>
      </c>
      <c r="CB302" s="51">
        <v>14730</v>
      </c>
    </row>
    <row r="303" spans="1:80" ht="12">
      <c r="A303" s="27">
        <v>1</v>
      </c>
      <c r="B303" s="27" t="s">
        <v>1022</v>
      </c>
      <c r="C303" s="27" t="s">
        <v>1021</v>
      </c>
      <c r="D303" s="27" t="s">
        <v>1023</v>
      </c>
      <c r="E303" t="s">
        <v>14</v>
      </c>
      <c r="F303">
        <v>4</v>
      </c>
      <c r="G303" t="s">
        <v>15</v>
      </c>
      <c r="H303" s="28">
        <v>137835</v>
      </c>
      <c r="I303" s="28">
        <v>126522</v>
      </c>
      <c r="J303" s="29">
        <v>386</v>
      </c>
      <c r="K303" s="1">
        <v>354</v>
      </c>
      <c r="M303" s="30">
        <v>16667</v>
      </c>
      <c r="N303" s="30">
        <v>10980</v>
      </c>
      <c r="P303" s="31">
        <f t="shared" si="20"/>
        <v>121168</v>
      </c>
      <c r="Q303" s="31">
        <f t="shared" si="20"/>
        <v>115542</v>
      </c>
      <c r="S303" s="31">
        <v>1424</v>
      </c>
      <c r="T303" s="28">
        <v>1074</v>
      </c>
      <c r="X303" s="30">
        <v>456</v>
      </c>
      <c r="Y303" s="32">
        <v>353</v>
      </c>
      <c r="AA303" s="33">
        <v>124879</v>
      </c>
      <c r="AB303" s="34">
        <v>120161</v>
      </c>
      <c r="AE303" s="35">
        <v>12183</v>
      </c>
      <c r="AF303" s="1">
        <v>9869</v>
      </c>
      <c r="AH303" s="36">
        <v>11129</v>
      </c>
      <c r="AI303" s="37">
        <v>11752</v>
      </c>
      <c r="AK303" s="38">
        <v>12610</v>
      </c>
      <c r="AL303" s="39">
        <v>18146</v>
      </c>
      <c r="AN303" s="40">
        <v>5092</v>
      </c>
      <c r="AO303" s="41">
        <v>5000</v>
      </c>
      <c r="AQ303" s="35">
        <v>6325</v>
      </c>
      <c r="AR303" s="42">
        <v>6018</v>
      </c>
      <c r="AT303" s="43">
        <v>22600</v>
      </c>
      <c r="AU303" s="43">
        <v>32100</v>
      </c>
      <c r="AV303" s="43">
        <v>17400</v>
      </c>
      <c r="AW303" s="43">
        <v>34600</v>
      </c>
      <c r="AX303" s="35">
        <v>12183</v>
      </c>
      <c r="AY303" s="35">
        <f t="shared" si="21"/>
        <v>57048</v>
      </c>
      <c r="AZ303" s="35">
        <v>12278</v>
      </c>
      <c r="BA303" s="35">
        <f t="shared" si="22"/>
        <v>81509</v>
      </c>
      <c r="BB303" s="44">
        <f t="shared" si="23"/>
        <v>275335800</v>
      </c>
      <c r="BC303" s="44">
        <f t="shared" si="23"/>
        <v>1831240800</v>
      </c>
      <c r="BD303" s="44">
        <f t="shared" si="23"/>
        <v>213637200</v>
      </c>
      <c r="BE303" s="44">
        <f t="shared" si="24"/>
        <v>2320213800</v>
      </c>
      <c r="BF303" s="35">
        <v>13429</v>
      </c>
      <c r="BG303" s="35">
        <v>43619</v>
      </c>
      <c r="BH303" s="45">
        <v>100</v>
      </c>
      <c r="BI303" s="46">
        <v>1237</v>
      </c>
      <c r="BJ303" s="27">
        <v>181109</v>
      </c>
      <c r="BK303">
        <v>169519</v>
      </c>
      <c r="BO303" s="47">
        <v>10214.506999999998</v>
      </c>
      <c r="BP303" s="31">
        <v>8976.2290000000012</v>
      </c>
      <c r="BT303" s="48">
        <v>55423</v>
      </c>
      <c r="BU303">
        <v>51694</v>
      </c>
      <c r="BV303" s="49">
        <v>16637</v>
      </c>
      <c r="BW303" s="50">
        <v>8087</v>
      </c>
      <c r="CA303" s="38">
        <v>32160</v>
      </c>
      <c r="CB303" s="51">
        <v>20777</v>
      </c>
    </row>
    <row r="304" spans="1:80" ht="12">
      <c r="A304" s="27">
        <v>1</v>
      </c>
      <c r="B304" s="27" t="s">
        <v>1025</v>
      </c>
      <c r="C304" s="27" t="s">
        <v>1024</v>
      </c>
      <c r="D304" s="27" t="s">
        <v>259</v>
      </c>
      <c r="E304" t="s">
        <v>14</v>
      </c>
      <c r="F304">
        <v>4</v>
      </c>
      <c r="G304" t="s">
        <v>15</v>
      </c>
      <c r="H304" s="28">
        <v>80510</v>
      </c>
      <c r="I304" s="28">
        <v>78022</v>
      </c>
      <c r="J304" s="29">
        <v>329</v>
      </c>
      <c r="K304" s="1">
        <v>298</v>
      </c>
      <c r="M304" s="30">
        <v>13636</v>
      </c>
      <c r="N304" s="30">
        <v>8983</v>
      </c>
      <c r="P304" s="31">
        <f t="shared" si="20"/>
        <v>66874</v>
      </c>
      <c r="Q304" s="31">
        <f t="shared" si="20"/>
        <v>69039</v>
      </c>
      <c r="S304" s="31">
        <v>707</v>
      </c>
      <c r="T304" s="28">
        <v>522</v>
      </c>
      <c r="X304" s="30">
        <v>863</v>
      </c>
      <c r="Y304" s="32">
        <v>1107</v>
      </c>
      <c r="AA304" s="33">
        <v>71633</v>
      </c>
      <c r="AB304" s="34">
        <v>74122</v>
      </c>
      <c r="AE304" s="35">
        <v>6384</v>
      </c>
      <c r="AF304" s="1">
        <v>5361</v>
      </c>
      <c r="AH304" s="36">
        <v>6485</v>
      </c>
      <c r="AI304" s="37">
        <v>7195</v>
      </c>
      <c r="AK304" s="38">
        <v>8763</v>
      </c>
      <c r="AL304" s="39">
        <v>12046</v>
      </c>
      <c r="AN304" s="40">
        <v>3712</v>
      </c>
      <c r="AO304" s="41">
        <v>3797</v>
      </c>
      <c r="AQ304" s="35">
        <v>1358</v>
      </c>
      <c r="AR304" s="42">
        <v>1515</v>
      </c>
      <c r="AT304" s="43">
        <v>20500</v>
      </c>
      <c r="AU304" s="43">
        <v>35700</v>
      </c>
      <c r="AV304" s="43">
        <v>16400</v>
      </c>
      <c r="AW304" s="43">
        <v>36300</v>
      </c>
      <c r="AX304" s="35">
        <v>6384</v>
      </c>
      <c r="AY304" s="35">
        <f t="shared" si="21"/>
        <v>31937</v>
      </c>
      <c r="AZ304" s="35">
        <v>7091</v>
      </c>
      <c r="BA304" s="35">
        <f t="shared" si="22"/>
        <v>45412</v>
      </c>
      <c r="BB304" s="44">
        <f t="shared" si="23"/>
        <v>130872000</v>
      </c>
      <c r="BC304" s="44">
        <f t="shared" si="23"/>
        <v>1140150900</v>
      </c>
      <c r="BD304" s="44">
        <f t="shared" si="23"/>
        <v>116292400</v>
      </c>
      <c r="BE304" s="44">
        <f t="shared" si="24"/>
        <v>1387315300</v>
      </c>
      <c r="BF304" s="35">
        <v>7221</v>
      </c>
      <c r="BG304" s="35">
        <v>24716</v>
      </c>
      <c r="BH304" s="45">
        <v>40</v>
      </c>
      <c r="BI304" s="46">
        <v>672</v>
      </c>
      <c r="BJ304" s="27">
        <v>312354</v>
      </c>
      <c r="BK304">
        <v>294795</v>
      </c>
      <c r="BO304" s="47">
        <v>6380.9520000000011</v>
      </c>
      <c r="BP304" s="31">
        <v>5750.28</v>
      </c>
      <c r="BT304" s="48">
        <v>32714</v>
      </c>
      <c r="BU304">
        <v>31656</v>
      </c>
      <c r="BV304" s="49">
        <v>12734</v>
      </c>
      <c r="BW304" s="50">
        <v>7633</v>
      </c>
      <c r="CA304" s="38">
        <v>17382</v>
      </c>
      <c r="CB304" s="51">
        <v>12402</v>
      </c>
    </row>
    <row r="305" spans="1:80" ht="12">
      <c r="A305" s="27">
        <v>1</v>
      </c>
      <c r="B305" s="27" t="s">
        <v>1027</v>
      </c>
      <c r="C305" s="27" t="s">
        <v>1026</v>
      </c>
      <c r="D305" s="27" t="s">
        <v>260</v>
      </c>
      <c r="E305" t="s">
        <v>14</v>
      </c>
      <c r="F305">
        <v>4</v>
      </c>
      <c r="G305" t="s">
        <v>15</v>
      </c>
      <c r="H305" s="28">
        <v>95598</v>
      </c>
      <c r="I305" s="28">
        <v>90381</v>
      </c>
      <c r="J305" s="29">
        <v>217</v>
      </c>
      <c r="K305" s="1">
        <v>179</v>
      </c>
      <c r="M305" s="30">
        <v>13489</v>
      </c>
      <c r="N305" s="30">
        <v>7962</v>
      </c>
      <c r="P305" s="31">
        <f t="shared" si="20"/>
        <v>82109</v>
      </c>
      <c r="Q305" s="31">
        <f t="shared" si="20"/>
        <v>82419</v>
      </c>
      <c r="S305" s="31">
        <v>785</v>
      </c>
      <c r="T305" s="28">
        <v>527</v>
      </c>
      <c r="X305" s="30">
        <v>226</v>
      </c>
      <c r="Y305" s="32">
        <v>215</v>
      </c>
      <c r="AA305" s="33">
        <v>83455</v>
      </c>
      <c r="AB305" s="34">
        <v>85249</v>
      </c>
      <c r="AE305" s="35">
        <v>7011</v>
      </c>
      <c r="AF305" s="1">
        <v>5692</v>
      </c>
      <c r="AH305" s="36">
        <v>6752</v>
      </c>
      <c r="AI305" s="37">
        <v>7559</v>
      </c>
      <c r="AK305" s="38">
        <v>11113</v>
      </c>
      <c r="AL305" s="39">
        <v>15491</v>
      </c>
      <c r="AN305" s="40">
        <v>4514</v>
      </c>
      <c r="AO305" s="41">
        <v>4048</v>
      </c>
      <c r="AQ305" s="35">
        <v>1806</v>
      </c>
      <c r="AR305" s="42">
        <v>1944</v>
      </c>
      <c r="AT305" s="43">
        <v>25100</v>
      </c>
      <c r="AU305" s="43">
        <v>28600</v>
      </c>
      <c r="AV305" s="43">
        <v>15400</v>
      </c>
      <c r="AW305" s="43">
        <v>29900</v>
      </c>
      <c r="AX305" s="35">
        <v>7011</v>
      </c>
      <c r="AY305" s="35">
        <f t="shared" si="21"/>
        <v>41754</v>
      </c>
      <c r="AZ305" s="35">
        <v>9289</v>
      </c>
      <c r="BA305" s="35">
        <f t="shared" si="22"/>
        <v>58054</v>
      </c>
      <c r="BB305" s="44">
        <f t="shared" si="23"/>
        <v>175976100</v>
      </c>
      <c r="BC305" s="44">
        <f t="shared" si="23"/>
        <v>1194164400</v>
      </c>
      <c r="BD305" s="44">
        <f t="shared" si="23"/>
        <v>143050600</v>
      </c>
      <c r="BE305" s="44">
        <f t="shared" si="24"/>
        <v>1513191100</v>
      </c>
      <c r="BF305" s="35">
        <v>9279</v>
      </c>
      <c r="BG305" s="35">
        <v>32475</v>
      </c>
      <c r="BH305" s="45">
        <v>0</v>
      </c>
      <c r="BI305" s="46">
        <v>867</v>
      </c>
      <c r="BJ305" s="27">
        <v>198661</v>
      </c>
      <c r="BK305">
        <v>186656</v>
      </c>
      <c r="BO305" s="47">
        <v>8001.7129999999988</v>
      </c>
      <c r="BP305" s="31">
        <v>6964.5870000000004</v>
      </c>
      <c r="BT305" s="48">
        <v>39512</v>
      </c>
      <c r="BU305">
        <v>38392</v>
      </c>
      <c r="BV305" s="49">
        <v>12132</v>
      </c>
      <c r="BW305" s="50">
        <v>5898</v>
      </c>
      <c r="CA305" s="38">
        <v>17587</v>
      </c>
      <c r="CB305" s="51">
        <v>11487</v>
      </c>
    </row>
    <row r="306" spans="1:80" ht="12">
      <c r="A306" s="27">
        <v>1</v>
      </c>
      <c r="B306" s="27" t="s">
        <v>1029</v>
      </c>
      <c r="C306" s="27" t="s">
        <v>1028</v>
      </c>
      <c r="D306" s="27" t="s">
        <v>261</v>
      </c>
      <c r="E306" t="s">
        <v>14</v>
      </c>
      <c r="F306">
        <v>4</v>
      </c>
      <c r="G306" t="s">
        <v>15</v>
      </c>
      <c r="H306" s="28">
        <v>86144</v>
      </c>
      <c r="I306" s="28">
        <v>80320</v>
      </c>
      <c r="J306" s="29">
        <v>189</v>
      </c>
      <c r="K306" s="1">
        <v>197</v>
      </c>
      <c r="M306" s="30">
        <v>11431</v>
      </c>
      <c r="N306" s="30">
        <v>8183</v>
      </c>
      <c r="P306" s="31">
        <f t="shared" si="20"/>
        <v>74713</v>
      </c>
      <c r="Q306" s="31">
        <f t="shared" si="20"/>
        <v>72137</v>
      </c>
      <c r="S306" s="31">
        <v>646</v>
      </c>
      <c r="T306" s="28">
        <v>450</v>
      </c>
      <c r="X306" s="30">
        <v>377</v>
      </c>
      <c r="Y306" s="32">
        <v>512</v>
      </c>
      <c r="AA306" s="33">
        <v>77692</v>
      </c>
      <c r="AB306" s="34">
        <v>76600</v>
      </c>
      <c r="AE306" s="35">
        <v>7355</v>
      </c>
      <c r="AF306" s="1">
        <v>5985</v>
      </c>
      <c r="AH306" s="36">
        <v>7614</v>
      </c>
      <c r="AI306" s="37">
        <v>8627</v>
      </c>
      <c r="AK306" s="38">
        <v>7329</v>
      </c>
      <c r="AL306" s="39">
        <v>10921</v>
      </c>
      <c r="AN306" s="40">
        <v>3200</v>
      </c>
      <c r="AO306" s="41">
        <v>3020</v>
      </c>
      <c r="AQ306" s="35">
        <v>1893</v>
      </c>
      <c r="AR306" s="42">
        <v>1972</v>
      </c>
      <c r="AT306" s="43">
        <v>26600</v>
      </c>
      <c r="AU306" s="43">
        <v>34200</v>
      </c>
      <c r="AV306" s="43">
        <v>18900</v>
      </c>
      <c r="AW306" s="43">
        <v>35900</v>
      </c>
      <c r="AX306" s="35">
        <v>7355</v>
      </c>
      <c r="AY306" s="35">
        <f t="shared" si="21"/>
        <v>36145</v>
      </c>
      <c r="AZ306" s="35">
        <v>8441</v>
      </c>
      <c r="BA306" s="35">
        <f t="shared" si="22"/>
        <v>51941</v>
      </c>
      <c r="BB306" s="44">
        <f t="shared" si="23"/>
        <v>195643000</v>
      </c>
      <c r="BC306" s="44">
        <f t="shared" si="23"/>
        <v>1236159000</v>
      </c>
      <c r="BD306" s="44">
        <f t="shared" si="23"/>
        <v>159534900</v>
      </c>
      <c r="BE306" s="44">
        <f t="shared" si="24"/>
        <v>1591336900</v>
      </c>
      <c r="BF306" s="35">
        <v>8500</v>
      </c>
      <c r="BG306" s="35">
        <v>27645</v>
      </c>
      <c r="BH306" s="45">
        <v>40</v>
      </c>
      <c r="BI306" s="46">
        <v>692</v>
      </c>
      <c r="BJ306" s="27">
        <v>305252</v>
      </c>
      <c r="BK306">
        <v>277713</v>
      </c>
      <c r="BO306" s="47">
        <v>5225.7670000000007</v>
      </c>
      <c r="BP306" s="31">
        <v>4553.3149999999996</v>
      </c>
      <c r="BT306" s="48">
        <v>33546</v>
      </c>
      <c r="BU306">
        <v>31721</v>
      </c>
      <c r="BV306" s="49">
        <v>10302</v>
      </c>
      <c r="BW306" s="50">
        <v>6043</v>
      </c>
      <c r="CA306" s="38">
        <v>20207</v>
      </c>
      <c r="CB306" s="51">
        <v>14774</v>
      </c>
    </row>
    <row r="307" spans="1:80" ht="12">
      <c r="A307" s="27">
        <v>1</v>
      </c>
      <c r="B307" s="27" t="s">
        <v>1031</v>
      </c>
      <c r="C307" s="27" t="s">
        <v>1030</v>
      </c>
      <c r="D307" s="27" t="s">
        <v>262</v>
      </c>
      <c r="E307" t="s">
        <v>14</v>
      </c>
      <c r="F307">
        <v>4</v>
      </c>
      <c r="G307" t="s">
        <v>15</v>
      </c>
      <c r="H307" s="28">
        <v>82998</v>
      </c>
      <c r="I307" s="28">
        <v>79272</v>
      </c>
      <c r="J307" s="29">
        <v>191</v>
      </c>
      <c r="K307" s="1">
        <v>199</v>
      </c>
      <c r="M307" s="30">
        <v>7257</v>
      </c>
      <c r="N307" s="30">
        <v>5803</v>
      </c>
      <c r="P307" s="31">
        <f t="shared" si="20"/>
        <v>75741</v>
      </c>
      <c r="Q307" s="31">
        <f t="shared" si="20"/>
        <v>73469</v>
      </c>
      <c r="S307" s="31">
        <v>874</v>
      </c>
      <c r="T307" s="28">
        <v>618</v>
      </c>
      <c r="X307" s="30">
        <v>282</v>
      </c>
      <c r="Y307" s="32">
        <v>277</v>
      </c>
      <c r="AA307" s="33">
        <v>77880</v>
      </c>
      <c r="AB307" s="34">
        <v>76842</v>
      </c>
      <c r="AE307" s="35">
        <v>8470</v>
      </c>
      <c r="AF307" s="1">
        <v>7260</v>
      </c>
      <c r="AH307" s="36">
        <v>7111</v>
      </c>
      <c r="AI307" s="37">
        <v>7850</v>
      </c>
      <c r="AK307" s="38">
        <v>7113</v>
      </c>
      <c r="AL307" s="39">
        <v>11485</v>
      </c>
      <c r="AN307" s="40">
        <v>2616</v>
      </c>
      <c r="AO307" s="41">
        <v>2916</v>
      </c>
      <c r="AQ307" s="35">
        <v>3477</v>
      </c>
      <c r="AR307" s="42">
        <v>3457</v>
      </c>
      <c r="AT307" s="43">
        <v>32800</v>
      </c>
      <c r="AU307" s="43">
        <v>37100</v>
      </c>
      <c r="AV307" s="43">
        <v>18000</v>
      </c>
      <c r="AW307" s="43">
        <v>39500</v>
      </c>
      <c r="AX307" s="35">
        <v>8470</v>
      </c>
      <c r="AY307" s="35">
        <f t="shared" si="21"/>
        <v>32252</v>
      </c>
      <c r="AZ307" s="35">
        <v>8390</v>
      </c>
      <c r="BA307" s="35">
        <f t="shared" si="22"/>
        <v>49112</v>
      </c>
      <c r="BB307" s="44">
        <f t="shared" si="23"/>
        <v>277816000</v>
      </c>
      <c r="BC307" s="44">
        <f t="shared" si="23"/>
        <v>1196549200</v>
      </c>
      <c r="BD307" s="44">
        <f t="shared" si="23"/>
        <v>151020000</v>
      </c>
      <c r="BE307" s="44">
        <f t="shared" si="24"/>
        <v>1625385200</v>
      </c>
      <c r="BF307" s="35">
        <v>8047</v>
      </c>
      <c r="BG307" s="35">
        <v>24205</v>
      </c>
      <c r="BH307" s="45">
        <v>70</v>
      </c>
      <c r="BI307" s="46">
        <v>767</v>
      </c>
      <c r="BJ307" s="27">
        <v>142273</v>
      </c>
      <c r="BK307">
        <v>126534</v>
      </c>
      <c r="BO307" s="47">
        <v>5685.9420000000009</v>
      </c>
      <c r="BP307" s="31">
        <v>5155.134</v>
      </c>
      <c r="BT307" s="48">
        <v>33342</v>
      </c>
      <c r="BU307">
        <v>31641</v>
      </c>
      <c r="BV307" s="49">
        <v>8712</v>
      </c>
      <c r="BW307" s="50">
        <v>4739</v>
      </c>
      <c r="CA307" s="38">
        <v>18065</v>
      </c>
      <c r="CB307" s="51">
        <v>11820</v>
      </c>
    </row>
    <row r="308" spans="1:80" ht="12">
      <c r="A308" s="27">
        <v>1</v>
      </c>
      <c r="B308" s="27" t="s">
        <v>1033</v>
      </c>
      <c r="C308" s="27" t="s">
        <v>1032</v>
      </c>
      <c r="D308" s="27" t="s">
        <v>263</v>
      </c>
      <c r="E308" t="s">
        <v>14</v>
      </c>
      <c r="F308">
        <v>4</v>
      </c>
      <c r="G308" t="s">
        <v>15</v>
      </c>
      <c r="H308" s="28">
        <v>121572</v>
      </c>
      <c r="I308" s="28">
        <v>115662</v>
      </c>
      <c r="J308" s="29">
        <v>338</v>
      </c>
      <c r="K308" s="1">
        <v>308</v>
      </c>
      <c r="M308" s="30">
        <v>12898</v>
      </c>
      <c r="N308" s="30">
        <v>10484</v>
      </c>
      <c r="P308" s="31">
        <f t="shared" si="20"/>
        <v>108674</v>
      </c>
      <c r="Q308" s="31">
        <f t="shared" si="20"/>
        <v>105178</v>
      </c>
      <c r="S308" s="31">
        <v>1503</v>
      </c>
      <c r="T308" s="28">
        <v>1101</v>
      </c>
      <c r="X308" s="30">
        <v>615</v>
      </c>
      <c r="Y308" s="32">
        <v>589</v>
      </c>
      <c r="AA308" s="33">
        <v>116717</v>
      </c>
      <c r="AB308" s="34">
        <v>112650</v>
      </c>
      <c r="AE308" s="35">
        <v>12434</v>
      </c>
      <c r="AF308" s="1">
        <v>10212</v>
      </c>
      <c r="AH308" s="36">
        <v>10637</v>
      </c>
      <c r="AI308" s="37">
        <v>11549</v>
      </c>
      <c r="AK308" s="38">
        <v>8824</v>
      </c>
      <c r="AL308" s="39">
        <v>14978</v>
      </c>
      <c r="AN308" s="40">
        <v>4055</v>
      </c>
      <c r="AO308" s="41">
        <v>4570</v>
      </c>
      <c r="AQ308" s="35">
        <v>3241</v>
      </c>
      <c r="AR308" s="42">
        <v>3111</v>
      </c>
      <c r="AT308" s="43">
        <v>32800</v>
      </c>
      <c r="AU308" s="43">
        <v>40700</v>
      </c>
      <c r="AV308" s="43">
        <v>20600</v>
      </c>
      <c r="AW308" s="43">
        <v>44300</v>
      </c>
      <c r="AX308" s="35">
        <v>12434</v>
      </c>
      <c r="AY308" s="35">
        <f t="shared" si="21"/>
        <v>44683</v>
      </c>
      <c r="AZ308" s="35">
        <v>12260</v>
      </c>
      <c r="BA308" s="35">
        <f t="shared" si="22"/>
        <v>69377</v>
      </c>
      <c r="BB308" s="44">
        <f t="shared" si="23"/>
        <v>407835200</v>
      </c>
      <c r="BC308" s="44">
        <f t="shared" si="23"/>
        <v>1818598100</v>
      </c>
      <c r="BD308" s="44">
        <f t="shared" si="23"/>
        <v>252556000</v>
      </c>
      <c r="BE308" s="44">
        <f t="shared" si="24"/>
        <v>2478989300</v>
      </c>
      <c r="BF308" s="35">
        <v>11669</v>
      </c>
      <c r="BG308" s="35">
        <v>33014</v>
      </c>
      <c r="BH308" s="45">
        <v>110</v>
      </c>
      <c r="BI308" s="46">
        <v>1050</v>
      </c>
      <c r="BJ308" s="27">
        <v>156059</v>
      </c>
      <c r="BK308">
        <v>141324</v>
      </c>
      <c r="BO308" s="47">
        <v>8331.4620000000014</v>
      </c>
      <c r="BP308" s="31">
        <v>8036.5969999999998</v>
      </c>
      <c r="BT308" s="48">
        <v>49280</v>
      </c>
      <c r="BU308">
        <v>47176</v>
      </c>
      <c r="BV308" s="49">
        <v>12857</v>
      </c>
      <c r="BW308" s="50">
        <v>8212</v>
      </c>
      <c r="CA308" s="38">
        <v>31956</v>
      </c>
      <c r="CB308" s="51">
        <v>22883</v>
      </c>
    </row>
    <row r="309" spans="1:80" ht="12">
      <c r="A309" s="27">
        <v>1</v>
      </c>
      <c r="B309" s="27" t="s">
        <v>1035</v>
      </c>
      <c r="C309" s="27" t="s">
        <v>1034</v>
      </c>
      <c r="D309" s="27" t="s">
        <v>264</v>
      </c>
      <c r="E309" t="s">
        <v>14</v>
      </c>
      <c r="F309">
        <v>4</v>
      </c>
      <c r="G309" t="s">
        <v>15</v>
      </c>
      <c r="H309" s="28">
        <v>99198</v>
      </c>
      <c r="I309" s="28">
        <v>89816</v>
      </c>
      <c r="J309" s="29">
        <v>386</v>
      </c>
      <c r="K309" s="1">
        <v>286</v>
      </c>
      <c r="M309" s="30">
        <v>19736</v>
      </c>
      <c r="N309" s="30">
        <v>12281</v>
      </c>
      <c r="P309" s="31">
        <f t="shared" si="20"/>
        <v>79462</v>
      </c>
      <c r="Q309" s="31">
        <f t="shared" si="20"/>
        <v>77535</v>
      </c>
      <c r="S309" s="31">
        <v>799</v>
      </c>
      <c r="T309" s="28">
        <v>630</v>
      </c>
      <c r="X309" s="30">
        <v>557</v>
      </c>
      <c r="Y309" s="32">
        <v>576</v>
      </c>
      <c r="AA309" s="33">
        <v>82926</v>
      </c>
      <c r="AB309" s="34">
        <v>82001</v>
      </c>
      <c r="AE309" s="35">
        <v>8263</v>
      </c>
      <c r="AF309" s="1">
        <v>6259</v>
      </c>
      <c r="AH309" s="36">
        <v>8130</v>
      </c>
      <c r="AI309" s="37">
        <v>8565</v>
      </c>
      <c r="AK309" s="38">
        <v>10113</v>
      </c>
      <c r="AL309" s="39">
        <v>12514</v>
      </c>
      <c r="AN309" s="40">
        <v>3843</v>
      </c>
      <c r="AO309" s="41">
        <v>3710</v>
      </c>
      <c r="AQ309" s="35">
        <v>2970</v>
      </c>
      <c r="AR309" s="42">
        <v>2730</v>
      </c>
      <c r="AT309" s="43">
        <v>23600</v>
      </c>
      <c r="AU309" s="43">
        <v>36000</v>
      </c>
      <c r="AV309" s="43">
        <v>17300</v>
      </c>
      <c r="AW309" s="43">
        <v>37400</v>
      </c>
      <c r="AX309" s="35">
        <v>8263</v>
      </c>
      <c r="AY309" s="35">
        <f t="shared" si="21"/>
        <v>41313</v>
      </c>
      <c r="AZ309" s="35">
        <v>8242</v>
      </c>
      <c r="BA309" s="35">
        <f t="shared" si="22"/>
        <v>57818</v>
      </c>
      <c r="BB309" s="44">
        <f t="shared" si="23"/>
        <v>195006800</v>
      </c>
      <c r="BC309" s="44">
        <f t="shared" si="23"/>
        <v>1487268000</v>
      </c>
      <c r="BD309" s="44">
        <f t="shared" si="23"/>
        <v>142586600</v>
      </c>
      <c r="BE309" s="44">
        <f t="shared" si="24"/>
        <v>1824861400</v>
      </c>
      <c r="BF309" s="35">
        <v>8977</v>
      </c>
      <c r="BG309" s="35">
        <v>32336</v>
      </c>
      <c r="BH309" s="45">
        <v>40</v>
      </c>
      <c r="BI309" s="46">
        <v>738</v>
      </c>
      <c r="BJ309" s="27">
        <v>263454</v>
      </c>
      <c r="BK309">
        <v>235146</v>
      </c>
      <c r="BO309" s="47">
        <v>7671.4769999999999</v>
      </c>
      <c r="BP309" s="31">
        <v>6706.12</v>
      </c>
      <c r="BT309" s="48">
        <v>39467</v>
      </c>
      <c r="BU309">
        <v>36941</v>
      </c>
      <c r="BV309" s="49">
        <v>15379</v>
      </c>
      <c r="BW309" s="50">
        <v>7746</v>
      </c>
      <c r="CA309" s="38">
        <v>26413</v>
      </c>
      <c r="CB309" s="51">
        <v>17484</v>
      </c>
    </row>
    <row r="310" spans="1:80" ht="12">
      <c r="A310" s="27">
        <v>1</v>
      </c>
      <c r="B310" s="27" t="s">
        <v>1037</v>
      </c>
      <c r="C310" s="27" t="s">
        <v>1036</v>
      </c>
      <c r="D310" s="27" t="s">
        <v>265</v>
      </c>
      <c r="E310" t="s">
        <v>14</v>
      </c>
      <c r="F310">
        <v>4</v>
      </c>
      <c r="G310" t="s">
        <v>15</v>
      </c>
      <c r="H310" s="28">
        <v>62014</v>
      </c>
      <c r="I310" s="28">
        <v>61875</v>
      </c>
      <c r="J310" s="29">
        <v>27</v>
      </c>
      <c r="K310" s="1">
        <v>17</v>
      </c>
      <c r="M310" s="30">
        <v>1825</v>
      </c>
      <c r="N310" s="30">
        <v>1413</v>
      </c>
      <c r="P310" s="31">
        <f t="shared" si="20"/>
        <v>60189</v>
      </c>
      <c r="Q310" s="31">
        <f t="shared" si="20"/>
        <v>60462</v>
      </c>
      <c r="S310" s="31">
        <v>412</v>
      </c>
      <c r="T310" s="28">
        <v>312</v>
      </c>
      <c r="X310" s="30">
        <v>40</v>
      </c>
      <c r="Y310" s="32">
        <v>39</v>
      </c>
      <c r="AA310" s="33">
        <v>60709</v>
      </c>
      <c r="AB310" s="34">
        <v>61020</v>
      </c>
      <c r="AE310" s="35">
        <v>4696</v>
      </c>
      <c r="AF310" s="1">
        <v>4094</v>
      </c>
      <c r="AH310" s="36">
        <v>4523</v>
      </c>
      <c r="AI310" s="37">
        <v>5457</v>
      </c>
      <c r="AK310" s="38">
        <v>8567</v>
      </c>
      <c r="AL310" s="39">
        <v>14947</v>
      </c>
      <c r="AN310" s="40">
        <v>4287</v>
      </c>
      <c r="AO310" s="41">
        <v>4306</v>
      </c>
      <c r="AQ310" s="35">
        <v>809</v>
      </c>
      <c r="AR310" s="42">
        <v>950</v>
      </c>
      <c r="AT310" s="43">
        <v>12100</v>
      </c>
      <c r="AU310" s="43">
        <v>23300</v>
      </c>
      <c r="AV310" s="43">
        <v>12400</v>
      </c>
      <c r="AW310" s="43">
        <v>24200</v>
      </c>
      <c r="AX310" s="35">
        <v>4696</v>
      </c>
      <c r="AY310" s="35">
        <f t="shared" si="21"/>
        <v>25714</v>
      </c>
      <c r="AZ310" s="35">
        <v>7636</v>
      </c>
      <c r="BA310" s="35">
        <f t="shared" si="22"/>
        <v>38046</v>
      </c>
      <c r="BB310" s="44">
        <f t="shared" si="23"/>
        <v>56821600</v>
      </c>
      <c r="BC310" s="44">
        <f t="shared" si="23"/>
        <v>599136200</v>
      </c>
      <c r="BD310" s="44">
        <f t="shared" si="23"/>
        <v>94686400</v>
      </c>
      <c r="BE310" s="44">
        <f t="shared" si="24"/>
        <v>750644200</v>
      </c>
      <c r="BF310" s="35">
        <v>6732</v>
      </c>
      <c r="BG310" s="35">
        <v>18982</v>
      </c>
      <c r="BH310" s="45">
        <v>0</v>
      </c>
      <c r="BI310" s="46">
        <v>617</v>
      </c>
      <c r="BJ310" s="27">
        <v>264496</v>
      </c>
      <c r="BK310">
        <v>244183</v>
      </c>
      <c r="BO310" s="47">
        <v>5735.2290000000003</v>
      </c>
      <c r="BP310" s="31">
        <v>5621.2119999999995</v>
      </c>
      <c r="BT310" s="48">
        <v>25812</v>
      </c>
      <c r="BU310">
        <v>25174</v>
      </c>
      <c r="BV310" s="49">
        <v>6589</v>
      </c>
      <c r="BW310" s="50">
        <v>3790</v>
      </c>
      <c r="CA310" s="38">
        <v>8849</v>
      </c>
      <c r="CB310" s="51">
        <v>6015</v>
      </c>
    </row>
    <row r="311" spans="1:80" ht="12">
      <c r="A311" s="27">
        <v>1</v>
      </c>
      <c r="B311" s="27" t="s">
        <v>1039</v>
      </c>
      <c r="C311" s="27" t="s">
        <v>1038</v>
      </c>
      <c r="D311" s="27" t="s">
        <v>380</v>
      </c>
      <c r="E311" t="s">
        <v>14</v>
      </c>
      <c r="F311">
        <v>4</v>
      </c>
      <c r="G311" t="s">
        <v>15</v>
      </c>
      <c r="H311" s="28">
        <v>125252</v>
      </c>
      <c r="I311" s="28">
        <v>119142</v>
      </c>
      <c r="J311" s="29">
        <v>49</v>
      </c>
      <c r="K311" s="1">
        <v>43</v>
      </c>
      <c r="M311" s="30">
        <v>8495</v>
      </c>
      <c r="N311" s="30">
        <v>5015</v>
      </c>
      <c r="O311" s="31">
        <f>M311-N311</f>
        <v>3480</v>
      </c>
      <c r="P311" s="31">
        <f t="shared" si="20"/>
        <v>116757</v>
      </c>
      <c r="Q311" s="31">
        <f t="shared" si="20"/>
        <v>114127</v>
      </c>
      <c r="R311" s="31">
        <f>P311-Q311</f>
        <v>2630</v>
      </c>
      <c r="S311" s="31">
        <v>782</v>
      </c>
      <c r="T311" s="28">
        <v>525</v>
      </c>
      <c r="X311" s="30">
        <v>91</v>
      </c>
      <c r="Y311" s="32">
        <v>70</v>
      </c>
      <c r="AA311" s="33">
        <v>114392</v>
      </c>
      <c r="AB311" s="34">
        <v>113268</v>
      </c>
      <c r="AE311" s="35">
        <v>6276</v>
      </c>
      <c r="AF311" s="1">
        <v>5036</v>
      </c>
      <c r="AH311" s="36">
        <v>6436</v>
      </c>
      <c r="AI311" s="37">
        <v>7528</v>
      </c>
      <c r="AK311" s="38">
        <v>18994</v>
      </c>
      <c r="AL311" s="39">
        <v>29322</v>
      </c>
      <c r="AN311" s="40">
        <v>9086</v>
      </c>
      <c r="AO311" s="41">
        <v>8507</v>
      </c>
      <c r="AQ311" s="35">
        <v>1747</v>
      </c>
      <c r="AR311" s="42">
        <v>1792</v>
      </c>
      <c r="AT311" s="43">
        <v>16600</v>
      </c>
      <c r="AU311" s="43">
        <v>21800</v>
      </c>
      <c r="AV311" s="43">
        <v>10600</v>
      </c>
      <c r="AW311" s="43">
        <v>22300</v>
      </c>
      <c r="AX311" s="35">
        <v>6276</v>
      </c>
      <c r="AY311" s="35">
        <f t="shared" si="21"/>
        <v>52016</v>
      </c>
      <c r="AZ311" s="35">
        <v>14372</v>
      </c>
      <c r="BA311" s="35">
        <f t="shared" si="22"/>
        <v>72664</v>
      </c>
      <c r="BB311" s="44">
        <f t="shared" si="23"/>
        <v>104181600</v>
      </c>
      <c r="BC311" s="44">
        <f t="shared" si="23"/>
        <v>1133948800</v>
      </c>
      <c r="BD311" s="44">
        <f t="shared" si="23"/>
        <v>152343200</v>
      </c>
      <c r="BE311" s="44">
        <f t="shared" si="24"/>
        <v>1390473600</v>
      </c>
      <c r="BF311" s="35">
        <v>13588</v>
      </c>
      <c r="BG311" s="35">
        <v>38428</v>
      </c>
      <c r="BH311" s="45">
        <v>0</v>
      </c>
      <c r="BI311" s="46">
        <v>1105</v>
      </c>
      <c r="BJ311" s="27">
        <v>264491</v>
      </c>
      <c r="BK311">
        <v>243506</v>
      </c>
      <c r="BO311" s="47">
        <v>13424.056999999997</v>
      </c>
      <c r="BP311" s="31">
        <v>12063.564999999999</v>
      </c>
      <c r="BT311" s="48">
        <v>52711</v>
      </c>
      <c r="BU311">
        <v>48683</v>
      </c>
      <c r="BV311" s="49">
        <v>15293</v>
      </c>
      <c r="BW311" s="50">
        <v>5870</v>
      </c>
      <c r="CA311" s="38">
        <v>16729</v>
      </c>
      <c r="CB311" s="51">
        <v>10144</v>
      </c>
    </row>
    <row r="312" spans="1:80" ht="12">
      <c r="A312" s="27">
        <v>1</v>
      </c>
      <c r="B312" s="27" t="s">
        <v>1041</v>
      </c>
      <c r="C312" s="27" t="s">
        <v>1040</v>
      </c>
      <c r="D312" s="27" t="s">
        <v>266</v>
      </c>
      <c r="E312" t="s">
        <v>14</v>
      </c>
      <c r="F312">
        <v>4</v>
      </c>
      <c r="G312" t="s">
        <v>15</v>
      </c>
      <c r="H312" s="28">
        <v>100075</v>
      </c>
      <c r="I312" s="28">
        <v>87454</v>
      </c>
      <c r="J312" s="29">
        <v>145</v>
      </c>
      <c r="K312" s="1">
        <v>138</v>
      </c>
      <c r="M312" s="30">
        <v>11693</v>
      </c>
      <c r="N312" s="30">
        <v>5716</v>
      </c>
      <c r="P312" s="31">
        <f t="shared" si="20"/>
        <v>88382</v>
      </c>
      <c r="Q312" s="31">
        <f t="shared" si="20"/>
        <v>81738</v>
      </c>
      <c r="S312" s="31">
        <v>829</v>
      </c>
      <c r="T312" s="28">
        <v>542</v>
      </c>
      <c r="X312" s="30">
        <v>153</v>
      </c>
      <c r="Y312" s="32">
        <v>122</v>
      </c>
      <c r="AA312" s="33">
        <v>90565</v>
      </c>
      <c r="AB312" s="34">
        <v>82183</v>
      </c>
      <c r="AE312" s="35">
        <v>6507</v>
      </c>
      <c r="AF312" s="1">
        <v>4942</v>
      </c>
      <c r="AH312" s="36">
        <v>7172</v>
      </c>
      <c r="AI312" s="37">
        <v>6985</v>
      </c>
      <c r="AK312" s="38">
        <v>11280</v>
      </c>
      <c r="AL312" s="39">
        <v>16179</v>
      </c>
      <c r="AN312" s="40">
        <v>7399</v>
      </c>
      <c r="AO312" s="41">
        <v>6086</v>
      </c>
      <c r="AQ312" s="35">
        <v>1257</v>
      </c>
      <c r="AR312" s="42">
        <v>1169</v>
      </c>
      <c r="AT312" s="43">
        <v>19000</v>
      </c>
      <c r="AU312" s="43">
        <v>25400</v>
      </c>
      <c r="AV312" s="43">
        <v>14700</v>
      </c>
      <c r="AW312" s="43">
        <v>26800</v>
      </c>
      <c r="AX312" s="35">
        <v>6507</v>
      </c>
      <c r="AY312" s="35">
        <f t="shared" si="21"/>
        <v>42511</v>
      </c>
      <c r="AZ312" s="35">
        <v>10723</v>
      </c>
      <c r="BA312" s="35">
        <f t="shared" si="22"/>
        <v>59741</v>
      </c>
      <c r="BB312" s="44">
        <f t="shared" si="23"/>
        <v>123633000</v>
      </c>
      <c r="BC312" s="44">
        <f t="shared" si="23"/>
        <v>1079779400</v>
      </c>
      <c r="BD312" s="44">
        <f t="shared" si="23"/>
        <v>157628100</v>
      </c>
      <c r="BE312" s="44">
        <f t="shared" si="24"/>
        <v>1361040500</v>
      </c>
      <c r="BF312" s="35">
        <v>10096</v>
      </c>
      <c r="BG312" s="35">
        <v>32415</v>
      </c>
      <c r="BH312" s="45">
        <v>0</v>
      </c>
      <c r="BI312" s="46">
        <v>835</v>
      </c>
      <c r="BJ312" s="27">
        <v>224897</v>
      </c>
      <c r="BK312">
        <v>201418</v>
      </c>
      <c r="BO312" s="47">
        <v>9317.3700000000008</v>
      </c>
      <c r="BP312" s="31">
        <v>7711.8460000000005</v>
      </c>
      <c r="BT312" s="48">
        <v>41875</v>
      </c>
      <c r="BU312">
        <v>36483</v>
      </c>
      <c r="BV312" s="49">
        <v>13560</v>
      </c>
      <c r="BW312" s="50">
        <v>5012</v>
      </c>
      <c r="CA312" s="38">
        <v>19476</v>
      </c>
      <c r="CB312" s="51">
        <v>11538</v>
      </c>
    </row>
    <row r="313" spans="1:80" ht="12">
      <c r="A313" s="27">
        <v>1</v>
      </c>
      <c r="B313" s="27" t="s">
        <v>1043</v>
      </c>
      <c r="C313" s="27" t="s">
        <v>1042</v>
      </c>
      <c r="D313" s="27" t="s">
        <v>267</v>
      </c>
      <c r="E313" t="s">
        <v>14</v>
      </c>
      <c r="F313">
        <v>4</v>
      </c>
      <c r="G313" t="s">
        <v>15</v>
      </c>
      <c r="H313" s="28">
        <v>120485</v>
      </c>
      <c r="I313" s="28">
        <v>111475</v>
      </c>
      <c r="J313" s="29">
        <v>179</v>
      </c>
      <c r="K313" s="1">
        <v>163</v>
      </c>
      <c r="M313" s="30">
        <v>7463</v>
      </c>
      <c r="N313" s="30">
        <v>5100</v>
      </c>
      <c r="P313" s="31">
        <f t="shared" si="20"/>
        <v>113022</v>
      </c>
      <c r="Q313" s="31">
        <f t="shared" si="20"/>
        <v>106375</v>
      </c>
      <c r="S313" s="31">
        <v>1305</v>
      </c>
      <c r="T313" s="28">
        <v>864</v>
      </c>
      <c r="X313" s="30">
        <v>361</v>
      </c>
      <c r="Y313" s="32">
        <v>313</v>
      </c>
      <c r="AA313" s="33">
        <v>117307</v>
      </c>
      <c r="AB313" s="34">
        <v>110022</v>
      </c>
      <c r="AE313" s="35">
        <v>12376</v>
      </c>
      <c r="AF313" s="1">
        <v>10254</v>
      </c>
      <c r="AH313" s="36">
        <v>10244</v>
      </c>
      <c r="AI313" s="37">
        <v>11205</v>
      </c>
      <c r="AK313" s="38">
        <v>10826</v>
      </c>
      <c r="AL313" s="39">
        <v>18818</v>
      </c>
      <c r="AN313" s="40">
        <v>5703</v>
      </c>
      <c r="AO313" s="41">
        <v>6076</v>
      </c>
      <c r="AQ313" s="35">
        <v>2433</v>
      </c>
      <c r="AR313" s="42">
        <v>2314</v>
      </c>
      <c r="AT313" s="43">
        <v>20600</v>
      </c>
      <c r="AU313" s="43">
        <v>29200</v>
      </c>
      <c r="AV313" s="43">
        <v>16300</v>
      </c>
      <c r="AW313" s="43">
        <v>32900</v>
      </c>
      <c r="AX313" s="35">
        <v>12376</v>
      </c>
      <c r="AY313" s="35">
        <f t="shared" si="21"/>
        <v>46468</v>
      </c>
      <c r="AZ313" s="35">
        <v>15155</v>
      </c>
      <c r="BA313" s="35">
        <f t="shared" si="22"/>
        <v>73999</v>
      </c>
      <c r="BB313" s="44">
        <f t="shared" si="23"/>
        <v>254945600</v>
      </c>
      <c r="BC313" s="44">
        <f t="shared" si="23"/>
        <v>1356865600</v>
      </c>
      <c r="BD313" s="44">
        <f t="shared" si="23"/>
        <v>247026500</v>
      </c>
      <c r="BE313" s="44">
        <f t="shared" si="24"/>
        <v>1858837700</v>
      </c>
      <c r="BF313" s="35">
        <v>12651</v>
      </c>
      <c r="BG313" s="35">
        <v>33817</v>
      </c>
      <c r="BH313" s="45">
        <v>60</v>
      </c>
      <c r="BI313" s="46">
        <v>1160</v>
      </c>
      <c r="BJ313" s="27">
        <v>374240</v>
      </c>
      <c r="BK313">
        <v>328300</v>
      </c>
      <c r="BO313" s="47">
        <v>9763.6110000000008</v>
      </c>
      <c r="BP313" s="31">
        <v>8481.5889999999999</v>
      </c>
      <c r="BT313" s="48">
        <v>51928</v>
      </c>
      <c r="BU313">
        <v>47202</v>
      </c>
      <c r="BV313" s="49">
        <v>14334</v>
      </c>
      <c r="BW313" s="50">
        <v>8774</v>
      </c>
      <c r="CA313" s="38">
        <v>26828</v>
      </c>
      <c r="CB313" s="51">
        <v>17715</v>
      </c>
    </row>
    <row r="314" spans="1:80" ht="12">
      <c r="A314" s="27">
        <v>1</v>
      </c>
      <c r="B314" s="27" t="s">
        <v>1045</v>
      </c>
      <c r="C314" s="27" t="s">
        <v>1044</v>
      </c>
      <c r="D314" s="27" t="s">
        <v>268</v>
      </c>
      <c r="E314" t="s">
        <v>14</v>
      </c>
      <c r="F314">
        <v>4</v>
      </c>
      <c r="G314" t="s">
        <v>15</v>
      </c>
      <c r="H314" s="28">
        <v>137648</v>
      </c>
      <c r="I314" s="28">
        <v>125932</v>
      </c>
      <c r="J314" s="29">
        <v>422</v>
      </c>
      <c r="K314" s="1">
        <v>306</v>
      </c>
      <c r="M314" s="30">
        <v>15915</v>
      </c>
      <c r="N314" s="30">
        <v>11360</v>
      </c>
      <c r="P314" s="31">
        <f t="shared" si="20"/>
        <v>121733</v>
      </c>
      <c r="Q314" s="31">
        <f t="shared" si="20"/>
        <v>114572</v>
      </c>
      <c r="S314" s="31">
        <v>1166</v>
      </c>
      <c r="T314" s="28">
        <v>859</v>
      </c>
      <c r="X314" s="30">
        <v>484</v>
      </c>
      <c r="Y314" s="32">
        <v>385</v>
      </c>
      <c r="AA314" s="33">
        <v>122715</v>
      </c>
      <c r="AB314" s="34">
        <v>117015</v>
      </c>
      <c r="AE314" s="35">
        <v>10046</v>
      </c>
      <c r="AF314" s="1">
        <v>7930</v>
      </c>
      <c r="AH314" s="36">
        <v>9715</v>
      </c>
      <c r="AI314" s="37">
        <v>10342</v>
      </c>
      <c r="AK314" s="38">
        <v>12441</v>
      </c>
      <c r="AL314" s="39">
        <v>19828</v>
      </c>
      <c r="AN314" s="40">
        <v>6281</v>
      </c>
      <c r="AO314" s="41">
        <v>6060</v>
      </c>
      <c r="AQ314" s="35">
        <v>1999</v>
      </c>
      <c r="AR314" s="42">
        <v>2124</v>
      </c>
      <c r="AT314" s="43">
        <v>24000</v>
      </c>
      <c r="AU314" s="43">
        <v>28700</v>
      </c>
      <c r="AV314" s="43">
        <v>14100</v>
      </c>
      <c r="AW314" s="43">
        <v>31200</v>
      </c>
      <c r="AX314" s="35">
        <v>10046</v>
      </c>
      <c r="AY314" s="35">
        <f t="shared" si="21"/>
        <v>56518</v>
      </c>
      <c r="AZ314" s="35">
        <v>13319</v>
      </c>
      <c r="BA314" s="35">
        <f t="shared" si="22"/>
        <v>79883</v>
      </c>
      <c r="BB314" s="44">
        <f t="shared" si="23"/>
        <v>241104000</v>
      </c>
      <c r="BC314" s="44">
        <f t="shared" si="23"/>
        <v>1622066600</v>
      </c>
      <c r="BD314" s="44">
        <f t="shared" si="23"/>
        <v>187797900</v>
      </c>
      <c r="BE314" s="44">
        <f t="shared" si="24"/>
        <v>2050968500</v>
      </c>
      <c r="BF314" s="35">
        <v>13456</v>
      </c>
      <c r="BG314" s="35">
        <v>43062</v>
      </c>
      <c r="BH314" s="45">
        <v>50</v>
      </c>
      <c r="BI314" s="46">
        <v>1106</v>
      </c>
      <c r="BJ314" s="27">
        <v>214153</v>
      </c>
      <c r="BK314">
        <v>181008</v>
      </c>
      <c r="BO314" s="47">
        <v>12487.367</v>
      </c>
      <c r="BP314" s="31">
        <v>11005.673999999999</v>
      </c>
      <c r="BT314" s="48">
        <v>58679</v>
      </c>
      <c r="BU314">
        <v>53356</v>
      </c>
      <c r="BV314" s="49">
        <v>23488</v>
      </c>
      <c r="BW314" s="50">
        <v>12621</v>
      </c>
      <c r="CA314" s="38">
        <v>37938</v>
      </c>
      <c r="CB314" s="51">
        <v>25104</v>
      </c>
    </row>
    <row r="315" spans="1:80" ht="12">
      <c r="A315" s="27">
        <v>1</v>
      </c>
      <c r="B315" s="27" t="s">
        <v>1047</v>
      </c>
      <c r="C315" s="27" t="s">
        <v>1046</v>
      </c>
      <c r="D315" s="27" t="s">
        <v>269</v>
      </c>
      <c r="E315" t="s">
        <v>16</v>
      </c>
      <c r="F315">
        <v>5</v>
      </c>
      <c r="G315" t="s">
        <v>17</v>
      </c>
      <c r="H315" s="28">
        <v>61182</v>
      </c>
      <c r="I315" s="28">
        <v>59610</v>
      </c>
      <c r="J315" s="29">
        <v>102</v>
      </c>
      <c r="K315" s="1">
        <v>74</v>
      </c>
      <c r="M315" s="30">
        <v>3799</v>
      </c>
      <c r="N315" s="30">
        <v>2724</v>
      </c>
      <c r="P315" s="31">
        <f t="shared" si="20"/>
        <v>57383</v>
      </c>
      <c r="Q315" s="31">
        <f t="shared" si="20"/>
        <v>56886</v>
      </c>
      <c r="S315" s="31">
        <v>687</v>
      </c>
      <c r="T315" s="28">
        <v>646</v>
      </c>
      <c r="X315" s="30">
        <v>78</v>
      </c>
      <c r="Y315" s="32">
        <v>72</v>
      </c>
      <c r="AA315" s="33">
        <v>58663</v>
      </c>
      <c r="AB315" s="34">
        <v>58127</v>
      </c>
      <c r="AE315" s="35">
        <v>5003</v>
      </c>
      <c r="AF315" s="1">
        <v>4032</v>
      </c>
      <c r="AH315" s="36">
        <v>3428</v>
      </c>
      <c r="AI315" s="37">
        <v>3804</v>
      </c>
      <c r="AK315" s="38">
        <v>7049</v>
      </c>
      <c r="AL315" s="39">
        <v>11855</v>
      </c>
      <c r="AN315" s="40">
        <v>2691</v>
      </c>
      <c r="AO315" s="41">
        <v>2943</v>
      </c>
      <c r="AQ315" s="35">
        <v>1613</v>
      </c>
      <c r="AR315" s="42">
        <v>1931</v>
      </c>
      <c r="AT315" s="43">
        <v>16000</v>
      </c>
      <c r="AU315" s="43">
        <v>21100</v>
      </c>
      <c r="AV315" s="43">
        <v>12500</v>
      </c>
      <c r="AW315" s="43">
        <v>22300</v>
      </c>
      <c r="AX315" s="35">
        <v>5003</v>
      </c>
      <c r="AY315" s="35">
        <f t="shared" si="21"/>
        <v>23479</v>
      </c>
      <c r="AZ315" s="35">
        <v>7375</v>
      </c>
      <c r="BA315" s="35">
        <f t="shared" si="22"/>
        <v>35857</v>
      </c>
      <c r="BB315" s="44">
        <f t="shared" si="23"/>
        <v>80048000</v>
      </c>
      <c r="BC315" s="44">
        <f t="shared" si="23"/>
        <v>495406900</v>
      </c>
      <c r="BD315" s="44">
        <f t="shared" si="23"/>
        <v>92187500</v>
      </c>
      <c r="BE315" s="44">
        <f t="shared" si="24"/>
        <v>667642400</v>
      </c>
      <c r="BF315" s="35">
        <v>7034</v>
      </c>
      <c r="BG315" s="35">
        <v>16445</v>
      </c>
      <c r="BH315" s="45">
        <v>0</v>
      </c>
      <c r="BI315" s="46">
        <v>690</v>
      </c>
      <c r="BJ315" s="27">
        <v>259109</v>
      </c>
      <c r="BK315">
        <v>225920</v>
      </c>
      <c r="BO315" s="47">
        <v>6093.058</v>
      </c>
      <c r="BP315" s="31">
        <v>5838.4250000000011</v>
      </c>
      <c r="BT315" s="48">
        <v>26957</v>
      </c>
      <c r="BU315">
        <v>25870</v>
      </c>
      <c r="BV315" s="49">
        <v>6915</v>
      </c>
      <c r="BW315" s="50">
        <v>3037</v>
      </c>
      <c r="CA315" s="38">
        <v>9168</v>
      </c>
      <c r="CB315" s="51">
        <v>5085</v>
      </c>
    </row>
    <row r="316" spans="1:80" ht="12">
      <c r="A316" s="27">
        <v>1</v>
      </c>
      <c r="B316" s="27" t="s">
        <v>1049</v>
      </c>
      <c r="C316" s="27" t="s">
        <v>1048</v>
      </c>
      <c r="D316" s="27" t="s">
        <v>270</v>
      </c>
      <c r="E316" t="s">
        <v>14</v>
      </c>
      <c r="F316">
        <v>4</v>
      </c>
      <c r="G316" t="s">
        <v>15</v>
      </c>
      <c r="H316" s="28">
        <v>149518</v>
      </c>
      <c r="I316" s="28">
        <v>140751</v>
      </c>
      <c r="J316" s="29">
        <v>238</v>
      </c>
      <c r="K316" s="1">
        <v>200</v>
      </c>
      <c r="M316" s="30">
        <v>12877</v>
      </c>
      <c r="N316" s="30">
        <v>6971</v>
      </c>
      <c r="P316" s="31">
        <f t="shared" si="20"/>
        <v>136641</v>
      </c>
      <c r="Q316" s="31">
        <f t="shared" si="20"/>
        <v>133780</v>
      </c>
      <c r="S316" s="31">
        <v>2382</v>
      </c>
      <c r="T316" s="28">
        <v>2054</v>
      </c>
      <c r="X316" s="30">
        <v>245</v>
      </c>
      <c r="Y316" s="32">
        <v>192</v>
      </c>
      <c r="AA316" s="33">
        <v>145118</v>
      </c>
      <c r="AB316" s="34">
        <v>138619</v>
      </c>
      <c r="AE316" s="35">
        <v>11844</v>
      </c>
      <c r="AF316" s="1">
        <v>10025</v>
      </c>
      <c r="AH316" s="36">
        <v>8877</v>
      </c>
      <c r="AI316" s="37">
        <v>10142</v>
      </c>
      <c r="AK316" s="38">
        <v>17449</v>
      </c>
      <c r="AL316" s="39">
        <v>25304</v>
      </c>
      <c r="AN316" s="40">
        <v>8050</v>
      </c>
      <c r="AO316" s="41">
        <v>7231</v>
      </c>
      <c r="AQ316" s="35">
        <v>2174</v>
      </c>
      <c r="AR316" s="42">
        <v>2580</v>
      </c>
      <c r="AT316" s="43">
        <v>17900</v>
      </c>
      <c r="AU316" s="43">
        <v>21400</v>
      </c>
      <c r="AV316" s="43">
        <v>14800</v>
      </c>
      <c r="AW316" s="43">
        <v>23400</v>
      </c>
      <c r="AX316" s="35">
        <v>11844</v>
      </c>
      <c r="AY316" s="35">
        <f t="shared" si="21"/>
        <v>53341</v>
      </c>
      <c r="AZ316" s="35">
        <v>21665</v>
      </c>
      <c r="BA316" s="35">
        <f t="shared" si="22"/>
        <v>86850</v>
      </c>
      <c r="BB316" s="44">
        <f t="shared" si="23"/>
        <v>212007600</v>
      </c>
      <c r="BC316" s="44">
        <f t="shared" si="23"/>
        <v>1141497400</v>
      </c>
      <c r="BD316" s="44">
        <f t="shared" si="23"/>
        <v>320642000</v>
      </c>
      <c r="BE316" s="44">
        <f t="shared" si="24"/>
        <v>1674147000</v>
      </c>
      <c r="BF316" s="35">
        <v>15734</v>
      </c>
      <c r="BG316" s="35">
        <v>37607</v>
      </c>
      <c r="BH316" s="45">
        <v>100</v>
      </c>
      <c r="BI316" s="46">
        <v>1997</v>
      </c>
      <c r="BJ316" s="27">
        <v>128132</v>
      </c>
      <c r="BK316">
        <v>112861</v>
      </c>
      <c r="BO316" s="47">
        <v>14063.528</v>
      </c>
      <c r="BP316" s="31">
        <v>12648.358</v>
      </c>
      <c r="BT316" s="48">
        <v>66706</v>
      </c>
      <c r="BU316">
        <v>62733</v>
      </c>
      <c r="BV316" s="49">
        <v>23078</v>
      </c>
      <c r="BW316" s="50">
        <v>11729</v>
      </c>
      <c r="CA316" s="38">
        <v>21236</v>
      </c>
      <c r="CB316" s="51">
        <v>12800</v>
      </c>
    </row>
    <row r="317" spans="1:80" ht="12">
      <c r="A317" s="27">
        <v>1</v>
      </c>
      <c r="B317" s="27" t="s">
        <v>1051</v>
      </c>
      <c r="C317" s="27" t="s">
        <v>1050</v>
      </c>
      <c r="D317" s="27" t="s">
        <v>271</v>
      </c>
      <c r="E317" t="s">
        <v>14</v>
      </c>
      <c r="F317">
        <v>4</v>
      </c>
      <c r="G317" t="s">
        <v>15</v>
      </c>
      <c r="H317" s="28">
        <v>113794</v>
      </c>
      <c r="I317" s="28">
        <v>106458</v>
      </c>
      <c r="J317" s="29">
        <v>227</v>
      </c>
      <c r="K317" s="1">
        <v>198</v>
      </c>
      <c r="M317" s="30">
        <v>9227</v>
      </c>
      <c r="N317" s="30">
        <v>6746</v>
      </c>
      <c r="P317" s="31">
        <f t="shared" si="20"/>
        <v>104567</v>
      </c>
      <c r="Q317" s="31">
        <f t="shared" si="20"/>
        <v>99712</v>
      </c>
      <c r="S317" s="31">
        <v>1531</v>
      </c>
      <c r="T317" s="28">
        <v>1238</v>
      </c>
      <c r="X317" s="30">
        <v>406</v>
      </c>
      <c r="Y317" s="32">
        <v>318</v>
      </c>
      <c r="AA317" s="33">
        <v>110322</v>
      </c>
      <c r="AB317" s="34">
        <v>104703</v>
      </c>
      <c r="AE317" s="35">
        <v>11774</v>
      </c>
      <c r="AF317" s="1">
        <v>9751</v>
      </c>
      <c r="AH317" s="36">
        <v>8792</v>
      </c>
      <c r="AI317" s="37">
        <v>9428</v>
      </c>
      <c r="AK317" s="38">
        <v>10190</v>
      </c>
      <c r="AL317" s="39">
        <v>16394</v>
      </c>
      <c r="AN317" s="40">
        <v>5320</v>
      </c>
      <c r="AO317" s="41">
        <v>5353</v>
      </c>
      <c r="AQ317" s="35">
        <v>1633</v>
      </c>
      <c r="AR317" s="42">
        <v>1566</v>
      </c>
      <c r="AT317" s="43">
        <v>21500</v>
      </c>
      <c r="AU317" s="43">
        <v>29300</v>
      </c>
      <c r="AV317" s="43">
        <v>17300</v>
      </c>
      <c r="AW317" s="43">
        <v>33500</v>
      </c>
      <c r="AX317" s="35">
        <v>11774</v>
      </c>
      <c r="AY317" s="35">
        <f t="shared" si="21"/>
        <v>39231</v>
      </c>
      <c r="AZ317" s="35">
        <v>14773</v>
      </c>
      <c r="BA317" s="35">
        <f t="shared" si="22"/>
        <v>65778</v>
      </c>
      <c r="BB317" s="44">
        <f t="shared" si="23"/>
        <v>253141000</v>
      </c>
      <c r="BC317" s="44">
        <f t="shared" si="23"/>
        <v>1149468300</v>
      </c>
      <c r="BD317" s="44">
        <f t="shared" si="23"/>
        <v>255572900</v>
      </c>
      <c r="BE317" s="44">
        <f t="shared" si="24"/>
        <v>1658182200</v>
      </c>
      <c r="BF317" s="35">
        <v>11384</v>
      </c>
      <c r="BG317" s="35">
        <v>27847</v>
      </c>
      <c r="BH317" s="45">
        <v>190</v>
      </c>
      <c r="BI317" s="46">
        <v>1366</v>
      </c>
      <c r="BJ317" s="27">
        <v>227895</v>
      </c>
      <c r="BK317">
        <v>198736</v>
      </c>
      <c r="BO317" s="47">
        <v>10237.466999999999</v>
      </c>
      <c r="BP317" s="31">
        <v>9242.8680000000022</v>
      </c>
      <c r="BT317" s="48">
        <v>49848</v>
      </c>
      <c r="BU317">
        <v>45796</v>
      </c>
      <c r="BV317" s="49">
        <v>17235</v>
      </c>
      <c r="BW317" s="50">
        <v>11267</v>
      </c>
      <c r="CA317" s="38">
        <v>23071</v>
      </c>
      <c r="CB317" s="51">
        <v>15192</v>
      </c>
    </row>
    <row r="318" spans="1:80" ht="12">
      <c r="A318" s="27">
        <v>1</v>
      </c>
      <c r="B318" s="27" t="s">
        <v>1053</v>
      </c>
      <c r="C318" s="27" t="s">
        <v>1052</v>
      </c>
      <c r="D318" s="27" t="s">
        <v>272</v>
      </c>
      <c r="E318" t="s">
        <v>14</v>
      </c>
      <c r="F318">
        <v>4</v>
      </c>
      <c r="G318" t="s">
        <v>15</v>
      </c>
      <c r="H318" s="28">
        <v>106597</v>
      </c>
      <c r="I318" s="28">
        <v>99750</v>
      </c>
      <c r="J318" s="29">
        <v>224</v>
      </c>
      <c r="K318" s="1">
        <v>172</v>
      </c>
      <c r="M318" s="30">
        <v>21618</v>
      </c>
      <c r="N318" s="30">
        <v>11539</v>
      </c>
      <c r="P318" s="31">
        <f t="shared" si="20"/>
        <v>84979</v>
      </c>
      <c r="Q318" s="31">
        <f t="shared" si="20"/>
        <v>88211</v>
      </c>
      <c r="S318" s="31">
        <v>626</v>
      </c>
      <c r="T318" s="28">
        <v>372</v>
      </c>
      <c r="X318" s="30">
        <v>165</v>
      </c>
      <c r="Y318" s="32">
        <v>121</v>
      </c>
      <c r="AA318" s="33">
        <v>85180</v>
      </c>
      <c r="AB318" s="34">
        <v>88308</v>
      </c>
      <c r="AE318" s="35">
        <v>6019</v>
      </c>
      <c r="AF318" s="1">
        <v>4557</v>
      </c>
      <c r="AH318" s="36">
        <v>6131</v>
      </c>
      <c r="AI318" s="37">
        <v>7365</v>
      </c>
      <c r="AK318" s="38">
        <v>15607</v>
      </c>
      <c r="AL318" s="39">
        <v>17226</v>
      </c>
      <c r="AN318" s="40">
        <v>7980</v>
      </c>
      <c r="AO318" s="41">
        <v>6935</v>
      </c>
      <c r="AQ318" s="35">
        <v>2803</v>
      </c>
      <c r="AR318" s="42">
        <v>3088</v>
      </c>
      <c r="AT318" s="43">
        <v>13100</v>
      </c>
      <c r="AU318" s="43">
        <v>24100</v>
      </c>
      <c r="AV318" s="43">
        <v>13000</v>
      </c>
      <c r="AW318" s="43">
        <v>24200</v>
      </c>
      <c r="AX318" s="35">
        <v>6019</v>
      </c>
      <c r="AY318" s="35">
        <f t="shared" si="21"/>
        <v>47618</v>
      </c>
      <c r="AZ318" s="35">
        <v>7333</v>
      </c>
      <c r="BA318" s="35">
        <f t="shared" si="22"/>
        <v>60970</v>
      </c>
      <c r="BB318" s="44">
        <f t="shared" si="23"/>
        <v>78848900</v>
      </c>
      <c r="BC318" s="44">
        <f t="shared" si="23"/>
        <v>1147593800</v>
      </c>
      <c r="BD318" s="44">
        <f t="shared" si="23"/>
        <v>95329000</v>
      </c>
      <c r="BE318" s="44">
        <f t="shared" si="24"/>
        <v>1321771700</v>
      </c>
      <c r="BF318" s="35">
        <v>11129</v>
      </c>
      <c r="BG318" s="35">
        <v>36489</v>
      </c>
      <c r="BH318" s="45">
        <v>0</v>
      </c>
      <c r="BI318" s="46">
        <v>732</v>
      </c>
      <c r="BJ318" s="27">
        <v>121121</v>
      </c>
      <c r="BK318">
        <v>119602</v>
      </c>
      <c r="BO318" s="47">
        <v>12177.552</v>
      </c>
      <c r="BP318" s="31">
        <v>10264.855</v>
      </c>
      <c r="BT318" s="48">
        <v>42727</v>
      </c>
      <c r="BU318">
        <v>40382</v>
      </c>
      <c r="BV318" s="49">
        <v>16368</v>
      </c>
      <c r="BW318" s="50">
        <v>5647</v>
      </c>
      <c r="CA318" s="38">
        <v>16397</v>
      </c>
      <c r="CB318" s="51">
        <v>9728</v>
      </c>
    </row>
    <row r="319" spans="1:80" ht="12">
      <c r="A319" s="27">
        <v>1</v>
      </c>
      <c r="B319" s="27" t="s">
        <v>1055</v>
      </c>
      <c r="C319" s="27" t="s">
        <v>1054</v>
      </c>
      <c r="D319" s="27" t="s">
        <v>273</v>
      </c>
      <c r="E319" t="s">
        <v>14</v>
      </c>
      <c r="F319">
        <v>4</v>
      </c>
      <c r="G319" t="s">
        <v>15</v>
      </c>
      <c r="H319" s="28">
        <v>131301</v>
      </c>
      <c r="I319" s="28">
        <v>122109</v>
      </c>
      <c r="J319" s="29">
        <v>298</v>
      </c>
      <c r="K319" s="1">
        <v>236</v>
      </c>
      <c r="M319" s="30">
        <v>10504</v>
      </c>
      <c r="N319" s="30">
        <v>7801</v>
      </c>
      <c r="P319" s="31">
        <f t="shared" si="20"/>
        <v>120797</v>
      </c>
      <c r="Q319" s="31">
        <f t="shared" si="20"/>
        <v>114308</v>
      </c>
      <c r="S319" s="31">
        <v>1367</v>
      </c>
      <c r="T319" s="28">
        <v>1019</v>
      </c>
      <c r="X319" s="30">
        <v>439</v>
      </c>
      <c r="Y319" s="32">
        <v>341</v>
      </c>
      <c r="AA319" s="33">
        <v>126062</v>
      </c>
      <c r="AB319" s="34">
        <v>119417</v>
      </c>
      <c r="AE319" s="35">
        <v>12211</v>
      </c>
      <c r="AF319" s="1">
        <v>9903</v>
      </c>
      <c r="AH319" s="36">
        <v>10562</v>
      </c>
      <c r="AI319" s="37">
        <v>11452</v>
      </c>
      <c r="AK319" s="38">
        <v>10049</v>
      </c>
      <c r="AL319" s="39">
        <v>16268</v>
      </c>
      <c r="AN319" s="40">
        <v>5339</v>
      </c>
      <c r="AO319" s="41">
        <v>5210</v>
      </c>
      <c r="AQ319" s="35">
        <v>4074</v>
      </c>
      <c r="AR319" s="42">
        <v>5087</v>
      </c>
      <c r="AT319" s="43">
        <v>20800</v>
      </c>
      <c r="AU319" s="43">
        <v>31200</v>
      </c>
      <c r="AV319" s="43">
        <v>17100</v>
      </c>
      <c r="AW319" s="43">
        <v>33600</v>
      </c>
      <c r="AX319" s="35">
        <v>12211</v>
      </c>
      <c r="AY319" s="35">
        <f t="shared" si="21"/>
        <v>51954</v>
      </c>
      <c r="AZ319" s="35">
        <v>14601</v>
      </c>
      <c r="BA319" s="35">
        <f t="shared" si="22"/>
        <v>78766</v>
      </c>
      <c r="BB319" s="44">
        <f t="shared" si="23"/>
        <v>253988800</v>
      </c>
      <c r="BC319" s="44">
        <f t="shared" si="23"/>
        <v>1620964800</v>
      </c>
      <c r="BD319" s="44">
        <f t="shared" si="23"/>
        <v>249677100</v>
      </c>
      <c r="BE319" s="44">
        <f t="shared" si="24"/>
        <v>2124630700</v>
      </c>
      <c r="BF319" s="35">
        <v>13926</v>
      </c>
      <c r="BG319" s="35">
        <v>38028</v>
      </c>
      <c r="BH319" s="45">
        <v>90</v>
      </c>
      <c r="BI319" s="46">
        <v>1149</v>
      </c>
      <c r="BJ319" s="27">
        <v>149992</v>
      </c>
      <c r="BK319">
        <v>127692</v>
      </c>
      <c r="BO319" s="47">
        <v>9532.0450000000019</v>
      </c>
      <c r="BP319" s="31">
        <v>8012.7060000000001</v>
      </c>
      <c r="BT319" s="48">
        <v>54923</v>
      </c>
      <c r="BU319">
        <v>50037</v>
      </c>
      <c r="BV319" s="49">
        <v>14405</v>
      </c>
      <c r="BW319" s="50">
        <v>7961</v>
      </c>
      <c r="CA319" s="38">
        <v>28455</v>
      </c>
      <c r="CB319" s="51">
        <v>18509</v>
      </c>
    </row>
    <row r="320" spans="1:80" ht="12">
      <c r="A320" s="27">
        <v>1</v>
      </c>
      <c r="B320" s="27" t="s">
        <v>1057</v>
      </c>
      <c r="C320" s="27" t="s">
        <v>1056</v>
      </c>
      <c r="D320" s="27" t="s">
        <v>274</v>
      </c>
      <c r="E320" t="s">
        <v>14</v>
      </c>
      <c r="F320">
        <v>4</v>
      </c>
      <c r="G320" t="s">
        <v>15</v>
      </c>
      <c r="H320" s="28">
        <v>139860</v>
      </c>
      <c r="I320" s="28">
        <v>127381</v>
      </c>
      <c r="J320" s="29">
        <v>388</v>
      </c>
      <c r="K320" s="1">
        <v>374</v>
      </c>
      <c r="M320" s="30">
        <v>13517</v>
      </c>
      <c r="N320" s="30">
        <v>9345</v>
      </c>
      <c r="P320" s="31">
        <f t="shared" si="20"/>
        <v>126343</v>
      </c>
      <c r="Q320" s="31">
        <f t="shared" si="20"/>
        <v>118036</v>
      </c>
      <c r="S320" s="31">
        <v>1473</v>
      </c>
      <c r="T320" s="28">
        <v>1104</v>
      </c>
      <c r="X320" s="30">
        <v>466</v>
      </c>
      <c r="Y320" s="32">
        <v>393</v>
      </c>
      <c r="AA320" s="33">
        <v>133018</v>
      </c>
      <c r="AB320" s="34">
        <v>124003</v>
      </c>
      <c r="AE320" s="35">
        <v>12466</v>
      </c>
      <c r="AF320" s="1">
        <v>9615</v>
      </c>
      <c r="AH320" s="36">
        <v>10694</v>
      </c>
      <c r="AI320" s="37">
        <v>11128</v>
      </c>
      <c r="AK320" s="38">
        <v>10157</v>
      </c>
      <c r="AL320" s="39">
        <v>16406</v>
      </c>
      <c r="AN320" s="40">
        <v>5661</v>
      </c>
      <c r="AO320" s="41">
        <v>5420</v>
      </c>
      <c r="AQ320" s="35">
        <v>5583</v>
      </c>
      <c r="AR320" s="42">
        <v>5733</v>
      </c>
      <c r="AT320" s="43">
        <v>23300</v>
      </c>
      <c r="AU320" s="43">
        <v>31400</v>
      </c>
      <c r="AV320" s="43">
        <v>17800</v>
      </c>
      <c r="AW320" s="43">
        <v>33900</v>
      </c>
      <c r="AX320" s="35">
        <v>12466</v>
      </c>
      <c r="AY320" s="35">
        <f t="shared" si="21"/>
        <v>57475</v>
      </c>
      <c r="AZ320" s="35">
        <v>14203</v>
      </c>
      <c r="BA320" s="35">
        <f t="shared" si="22"/>
        <v>84144</v>
      </c>
      <c r="BB320" s="44">
        <f t="shared" si="23"/>
        <v>290457800</v>
      </c>
      <c r="BC320" s="44">
        <f t="shared" si="23"/>
        <v>1804715000</v>
      </c>
      <c r="BD320" s="44">
        <f t="shared" si="23"/>
        <v>252813400</v>
      </c>
      <c r="BE320" s="44">
        <f t="shared" si="24"/>
        <v>2347986200</v>
      </c>
      <c r="BF320" s="35">
        <v>15173</v>
      </c>
      <c r="BG320" s="35">
        <v>42302</v>
      </c>
      <c r="BH320" s="45">
        <v>80</v>
      </c>
      <c r="BI320" s="46">
        <v>1222</v>
      </c>
      <c r="BJ320" s="27">
        <v>343734</v>
      </c>
      <c r="BK320">
        <v>301791</v>
      </c>
      <c r="BO320" s="47">
        <v>10072.629000000001</v>
      </c>
      <c r="BP320" s="31">
        <v>8341.8160000000007</v>
      </c>
      <c r="BT320" s="48">
        <v>57409</v>
      </c>
      <c r="BU320">
        <v>51969</v>
      </c>
      <c r="BV320" s="49">
        <v>16604</v>
      </c>
      <c r="BW320" s="50">
        <v>8473</v>
      </c>
      <c r="CA320" s="38">
        <v>31440</v>
      </c>
      <c r="CB320" s="51">
        <v>19188</v>
      </c>
    </row>
    <row r="321" spans="1:80" s="1" customFormat="1" ht="12">
      <c r="A321" s="27">
        <v>1</v>
      </c>
      <c r="B321" s="27" t="s">
        <v>1059</v>
      </c>
      <c r="C321" s="27" t="s">
        <v>1058</v>
      </c>
      <c r="D321" s="27" t="s">
        <v>275</v>
      </c>
      <c r="E321" t="s">
        <v>16</v>
      </c>
      <c r="F321">
        <v>5</v>
      </c>
      <c r="G321" t="s">
        <v>17</v>
      </c>
      <c r="H321" s="28">
        <v>104640</v>
      </c>
      <c r="I321" s="28">
        <v>97584</v>
      </c>
      <c r="J321" s="29">
        <v>203</v>
      </c>
      <c r="K321" s="1">
        <v>191</v>
      </c>
      <c r="M321" s="30">
        <v>9868</v>
      </c>
      <c r="N321" s="30">
        <v>6073</v>
      </c>
      <c r="P321" s="31">
        <f t="shared" si="20"/>
        <v>94772</v>
      </c>
      <c r="Q321" s="31">
        <f t="shared" si="20"/>
        <v>91511</v>
      </c>
      <c r="S321" s="31">
        <v>1574</v>
      </c>
      <c r="T321" s="28">
        <v>1743</v>
      </c>
      <c r="X321" s="30">
        <v>189</v>
      </c>
      <c r="Y321" s="32">
        <v>149</v>
      </c>
      <c r="AA321" s="33">
        <v>98136</v>
      </c>
      <c r="AB321" s="34">
        <v>94854</v>
      </c>
      <c r="AE321" s="35">
        <v>7982</v>
      </c>
      <c r="AF321" s="1">
        <v>6317</v>
      </c>
      <c r="AH321" s="36">
        <v>6029</v>
      </c>
      <c r="AI321" s="37">
        <v>6507</v>
      </c>
      <c r="AK321" s="38">
        <v>10471</v>
      </c>
      <c r="AL321" s="39">
        <v>15326</v>
      </c>
      <c r="AN321" s="40">
        <v>4590</v>
      </c>
      <c r="AO321" s="41">
        <v>4078</v>
      </c>
      <c r="AQ321" s="35">
        <v>2831</v>
      </c>
      <c r="AR321" s="42">
        <v>4005</v>
      </c>
      <c r="AT321" s="43">
        <v>12300</v>
      </c>
      <c r="AU321" s="43">
        <v>23300</v>
      </c>
      <c r="AV321" s="43">
        <v>14400</v>
      </c>
      <c r="AW321" s="43">
        <v>24000</v>
      </c>
      <c r="AX321" s="35">
        <v>7982</v>
      </c>
      <c r="AY321" s="35">
        <f t="shared" si="21"/>
        <v>40722</v>
      </c>
      <c r="AZ321" s="35">
        <v>11426</v>
      </c>
      <c r="BA321" s="35">
        <f t="shared" si="22"/>
        <v>60130</v>
      </c>
      <c r="BB321" s="44">
        <f t="shared" si="23"/>
        <v>98178600</v>
      </c>
      <c r="BC321" s="44">
        <f t="shared" si="23"/>
        <v>948822600</v>
      </c>
      <c r="BD321" s="44">
        <f t="shared" si="23"/>
        <v>164534400</v>
      </c>
      <c r="BE321" s="44">
        <f t="shared" si="24"/>
        <v>1211535600</v>
      </c>
      <c r="BF321" s="35">
        <v>11186</v>
      </c>
      <c r="BG321" s="35">
        <v>29536</v>
      </c>
      <c r="BH321" s="45">
        <v>40</v>
      </c>
      <c r="BI321" s="46">
        <v>1232</v>
      </c>
      <c r="BJ321" s="27">
        <v>205250</v>
      </c>
      <c r="BK321" s="1">
        <v>187478</v>
      </c>
      <c r="BO321" s="47">
        <v>10832.885</v>
      </c>
      <c r="BP321" s="52">
        <v>9415.3180000000011</v>
      </c>
      <c r="BT321" s="48">
        <v>47044</v>
      </c>
      <c r="BU321" s="1">
        <v>44128</v>
      </c>
      <c r="BV321" s="49">
        <v>18412</v>
      </c>
      <c r="BW321" s="50">
        <v>9632</v>
      </c>
      <c r="CA321" s="38">
        <v>18407</v>
      </c>
      <c r="CB321" s="51">
        <v>10533</v>
      </c>
    </row>
    <row r="322" spans="1:80" ht="12">
      <c r="A322" s="27">
        <v>1</v>
      </c>
      <c r="B322" s="27" t="s">
        <v>1068</v>
      </c>
      <c r="C322" s="27" t="s">
        <v>1067</v>
      </c>
      <c r="D322" s="27" t="s">
        <v>276</v>
      </c>
      <c r="E322" t="s">
        <v>12</v>
      </c>
      <c r="F322">
        <v>10</v>
      </c>
      <c r="G322" t="s">
        <v>13</v>
      </c>
      <c r="H322" s="28">
        <v>93637</v>
      </c>
      <c r="I322" s="28">
        <v>87827</v>
      </c>
      <c r="J322" s="29">
        <v>57</v>
      </c>
      <c r="K322" s="1">
        <v>49</v>
      </c>
      <c r="M322" s="30">
        <v>3739</v>
      </c>
      <c r="N322" s="30">
        <v>2883</v>
      </c>
      <c r="P322" s="31">
        <f t="shared" si="20"/>
        <v>89898</v>
      </c>
      <c r="Q322" s="31">
        <f t="shared" si="20"/>
        <v>84944</v>
      </c>
      <c r="S322" s="31">
        <v>994</v>
      </c>
      <c r="T322" s="28">
        <v>652</v>
      </c>
      <c r="X322" s="30">
        <v>95</v>
      </c>
      <c r="Y322" s="32">
        <v>82</v>
      </c>
      <c r="AA322" s="33">
        <v>89696</v>
      </c>
      <c r="AB322" s="34">
        <v>85945</v>
      </c>
      <c r="AE322" s="35">
        <v>7769</v>
      </c>
      <c r="AF322" s="1">
        <v>6492</v>
      </c>
      <c r="AH322" s="36">
        <v>6781</v>
      </c>
      <c r="AI322" s="37">
        <v>7837</v>
      </c>
      <c r="AK322" s="38">
        <v>8455</v>
      </c>
      <c r="AL322" s="39">
        <v>16010</v>
      </c>
      <c r="AN322" s="40">
        <v>3804</v>
      </c>
      <c r="AO322" s="41">
        <v>3954</v>
      </c>
      <c r="AQ322" s="35">
        <v>1810</v>
      </c>
      <c r="AR322" s="42">
        <v>1923</v>
      </c>
      <c r="AT322" s="43">
        <v>25900</v>
      </c>
      <c r="AU322" s="43">
        <v>25600</v>
      </c>
      <c r="AV322" s="43">
        <v>15100</v>
      </c>
      <c r="AW322" s="43">
        <v>29200</v>
      </c>
      <c r="AX322" s="35">
        <v>7769</v>
      </c>
      <c r="AY322" s="35">
        <f t="shared" si="21"/>
        <v>37098</v>
      </c>
      <c r="AZ322" s="35">
        <v>11031</v>
      </c>
      <c r="BA322" s="35">
        <f t="shared" si="22"/>
        <v>55898</v>
      </c>
      <c r="BB322" s="44">
        <f t="shared" si="23"/>
        <v>201217100</v>
      </c>
      <c r="BC322" s="44">
        <f t="shared" si="23"/>
        <v>949708800</v>
      </c>
      <c r="BD322" s="44">
        <f t="shared" si="23"/>
        <v>166568100</v>
      </c>
      <c r="BE322" s="44">
        <f t="shared" si="24"/>
        <v>1317494000</v>
      </c>
      <c r="BF322" s="35">
        <v>10393</v>
      </c>
      <c r="BG322" s="35">
        <v>26705</v>
      </c>
      <c r="BH322" s="45">
        <v>30</v>
      </c>
      <c r="BI322" s="46">
        <v>927</v>
      </c>
      <c r="BJ322" s="27">
        <v>274166</v>
      </c>
      <c r="BK322">
        <v>218836</v>
      </c>
      <c r="BO322" s="47">
        <v>6696.7999999999993</v>
      </c>
      <c r="BP322" s="31">
        <v>6016.5880000000016</v>
      </c>
      <c r="BT322" s="48">
        <v>38290</v>
      </c>
      <c r="BU322">
        <v>35168</v>
      </c>
      <c r="BV322" s="49">
        <v>7093</v>
      </c>
      <c r="BW322" s="50">
        <v>3031</v>
      </c>
      <c r="CA322" s="38">
        <v>19857</v>
      </c>
      <c r="CB322" s="51">
        <v>12774</v>
      </c>
    </row>
    <row r="323" spans="1:80" ht="12">
      <c r="A323" s="27">
        <v>1</v>
      </c>
      <c r="B323" s="27" t="s">
        <v>1070</v>
      </c>
      <c r="C323" s="27" t="s">
        <v>1069</v>
      </c>
      <c r="D323" s="27" t="s">
        <v>277</v>
      </c>
      <c r="E323" t="s">
        <v>12</v>
      </c>
      <c r="F323">
        <v>10</v>
      </c>
      <c r="G323" t="s">
        <v>13</v>
      </c>
      <c r="H323" s="28">
        <v>74631</v>
      </c>
      <c r="I323" s="28">
        <v>72158</v>
      </c>
      <c r="J323" s="29">
        <v>90</v>
      </c>
      <c r="K323" s="1">
        <v>72</v>
      </c>
      <c r="M323" s="30">
        <v>3758</v>
      </c>
      <c r="N323" s="30">
        <v>2990</v>
      </c>
      <c r="P323" s="31">
        <f t="shared" ref="P323:Q386" si="25">H323-M323</f>
        <v>70873</v>
      </c>
      <c r="Q323" s="31">
        <f t="shared" si="25"/>
        <v>69168</v>
      </c>
      <c r="S323" s="31">
        <v>930</v>
      </c>
      <c r="T323" s="28">
        <v>693</v>
      </c>
      <c r="X323" s="30">
        <v>157</v>
      </c>
      <c r="Y323" s="32">
        <v>128</v>
      </c>
      <c r="AA323" s="33">
        <v>72841</v>
      </c>
      <c r="AB323" s="34">
        <v>71140</v>
      </c>
      <c r="AE323" s="35">
        <v>7607</v>
      </c>
      <c r="AF323" s="1">
        <v>6599</v>
      </c>
      <c r="AH323" s="36">
        <v>5530</v>
      </c>
      <c r="AI323" s="37">
        <v>6398</v>
      </c>
      <c r="AK323" s="38">
        <v>6724</v>
      </c>
      <c r="AL323" s="39">
        <v>11850</v>
      </c>
      <c r="AN323" s="40">
        <v>3021</v>
      </c>
      <c r="AO323" s="41">
        <v>3468</v>
      </c>
      <c r="AQ323" s="35">
        <v>773</v>
      </c>
      <c r="AR323" s="42">
        <v>798</v>
      </c>
      <c r="AT323" s="43">
        <v>21400</v>
      </c>
      <c r="AU323" s="43">
        <v>25100</v>
      </c>
      <c r="AV323" s="43">
        <v>13800</v>
      </c>
      <c r="AW323" s="43">
        <v>29000</v>
      </c>
      <c r="AX323" s="35">
        <v>7607</v>
      </c>
      <c r="AY323" s="35">
        <f t="shared" ref="AY323:AY386" si="26">BF323+BG323</f>
        <v>25742</v>
      </c>
      <c r="AZ323" s="35">
        <v>10292</v>
      </c>
      <c r="BA323" s="35">
        <f t="shared" ref="BA323:BA386" si="27">AX323+AY323+AZ323</f>
        <v>43641</v>
      </c>
      <c r="BB323" s="44">
        <f t="shared" ref="BB323:BD386" si="28">AT323*AX323</f>
        <v>162789800</v>
      </c>
      <c r="BC323" s="44">
        <f t="shared" si="28"/>
        <v>646124200</v>
      </c>
      <c r="BD323" s="44">
        <f t="shared" si="28"/>
        <v>142029600</v>
      </c>
      <c r="BE323" s="44">
        <f t="shared" ref="BE323:BE386" si="29">BB323+BC323+BD323</f>
        <v>950943600</v>
      </c>
      <c r="BF323" s="35">
        <v>7704</v>
      </c>
      <c r="BG323" s="35">
        <v>18038</v>
      </c>
      <c r="BH323" s="45">
        <v>40</v>
      </c>
      <c r="BI323" s="46">
        <v>911</v>
      </c>
      <c r="BJ323" s="27">
        <v>217821</v>
      </c>
      <c r="BK323">
        <v>183707</v>
      </c>
      <c r="BO323" s="47">
        <v>6460.0630000000001</v>
      </c>
      <c r="BP323" s="31">
        <v>5841.23</v>
      </c>
      <c r="BT323" s="48">
        <v>32212</v>
      </c>
      <c r="BU323">
        <v>30069</v>
      </c>
      <c r="BV323" s="49">
        <v>7981</v>
      </c>
      <c r="BW323" s="50">
        <v>5219</v>
      </c>
      <c r="CA323" s="38">
        <v>16181</v>
      </c>
      <c r="CB323" s="51">
        <v>11474</v>
      </c>
    </row>
    <row r="324" spans="1:80" ht="12">
      <c r="A324" s="27">
        <v>1</v>
      </c>
      <c r="B324" s="27" t="s">
        <v>1072</v>
      </c>
      <c r="C324" s="27" t="s">
        <v>1071</v>
      </c>
      <c r="D324" s="27" t="s">
        <v>278</v>
      </c>
      <c r="E324" t="s">
        <v>12</v>
      </c>
      <c r="F324">
        <v>10</v>
      </c>
      <c r="G324" t="s">
        <v>13</v>
      </c>
      <c r="H324" s="28">
        <v>84214</v>
      </c>
      <c r="I324" s="28">
        <v>78791</v>
      </c>
      <c r="J324" s="29">
        <v>43</v>
      </c>
      <c r="K324" s="1">
        <v>48</v>
      </c>
      <c r="M324" s="30">
        <v>6699</v>
      </c>
      <c r="N324" s="30">
        <v>3700</v>
      </c>
      <c r="P324" s="31">
        <f t="shared" si="25"/>
        <v>77515</v>
      </c>
      <c r="Q324" s="31">
        <f t="shared" si="25"/>
        <v>75091</v>
      </c>
      <c r="S324" s="31">
        <v>498</v>
      </c>
      <c r="T324" s="28">
        <v>321</v>
      </c>
      <c r="X324" s="30">
        <v>79</v>
      </c>
      <c r="Y324" s="32">
        <v>70</v>
      </c>
      <c r="AA324" s="33">
        <v>77497</v>
      </c>
      <c r="AB324" s="34">
        <v>74741</v>
      </c>
      <c r="AE324" s="35">
        <v>5090</v>
      </c>
      <c r="AF324" s="1">
        <v>4010</v>
      </c>
      <c r="AH324" s="36">
        <v>4689</v>
      </c>
      <c r="AI324" s="37">
        <v>5755</v>
      </c>
      <c r="AK324" s="38">
        <v>13089</v>
      </c>
      <c r="AL324" s="39">
        <v>18236</v>
      </c>
      <c r="AN324" s="40">
        <v>5431</v>
      </c>
      <c r="AO324" s="41">
        <v>4956</v>
      </c>
      <c r="AQ324" s="35">
        <v>1051</v>
      </c>
      <c r="AR324" s="42">
        <v>1245</v>
      </c>
      <c r="AT324" s="43">
        <v>11300</v>
      </c>
      <c r="AU324" s="43">
        <v>21900</v>
      </c>
      <c r="AV324" s="43">
        <v>12000</v>
      </c>
      <c r="AW324" s="43">
        <v>22900</v>
      </c>
      <c r="AX324" s="35">
        <v>5090</v>
      </c>
      <c r="AY324" s="35">
        <f t="shared" si="26"/>
        <v>36374</v>
      </c>
      <c r="AZ324" s="35">
        <v>8106</v>
      </c>
      <c r="BA324" s="35">
        <f t="shared" si="27"/>
        <v>49570</v>
      </c>
      <c r="BB324" s="44">
        <f t="shared" si="28"/>
        <v>57517000</v>
      </c>
      <c r="BC324" s="44">
        <f t="shared" si="28"/>
        <v>796590600</v>
      </c>
      <c r="BD324" s="44">
        <f t="shared" si="28"/>
        <v>97272000</v>
      </c>
      <c r="BE324" s="44">
        <f t="shared" si="29"/>
        <v>951379600</v>
      </c>
      <c r="BF324" s="35">
        <v>8991</v>
      </c>
      <c r="BG324" s="35">
        <v>27383</v>
      </c>
      <c r="BH324" s="45">
        <v>0</v>
      </c>
      <c r="BI324" s="46">
        <v>644</v>
      </c>
      <c r="BJ324" s="27">
        <v>341295</v>
      </c>
      <c r="BK324">
        <v>293526</v>
      </c>
      <c r="BO324" s="47">
        <v>9397.9760000000006</v>
      </c>
      <c r="BP324" s="31">
        <v>8166.183</v>
      </c>
      <c r="BT324" s="48">
        <v>34722</v>
      </c>
      <c r="BU324">
        <v>31652</v>
      </c>
      <c r="BV324" s="49">
        <v>9506</v>
      </c>
      <c r="BW324" s="50">
        <v>2712</v>
      </c>
      <c r="CA324" s="38">
        <v>12553</v>
      </c>
      <c r="CB324" s="51">
        <v>7423</v>
      </c>
    </row>
    <row r="325" spans="1:80" ht="12">
      <c r="A325" s="27">
        <v>1</v>
      </c>
      <c r="B325" s="27" t="s">
        <v>1074</v>
      </c>
      <c r="C325" s="27" t="s">
        <v>1073</v>
      </c>
      <c r="D325" s="27" t="s">
        <v>279</v>
      </c>
      <c r="E325" t="s">
        <v>12</v>
      </c>
      <c r="F325">
        <v>10</v>
      </c>
      <c r="G325" t="s">
        <v>13</v>
      </c>
      <c r="H325" s="28">
        <v>98768</v>
      </c>
      <c r="I325" s="28">
        <v>93378</v>
      </c>
      <c r="J325" s="29">
        <v>84</v>
      </c>
      <c r="K325" s="1">
        <v>73</v>
      </c>
      <c r="M325" s="30">
        <v>8072</v>
      </c>
      <c r="N325" s="30">
        <v>4557</v>
      </c>
      <c r="P325" s="31">
        <f t="shared" si="25"/>
        <v>90696</v>
      </c>
      <c r="Q325" s="31">
        <f t="shared" si="25"/>
        <v>88821</v>
      </c>
      <c r="S325" s="31">
        <v>687</v>
      </c>
      <c r="T325" s="28">
        <v>483</v>
      </c>
      <c r="X325" s="30">
        <v>130</v>
      </c>
      <c r="Y325" s="32">
        <v>127</v>
      </c>
      <c r="AA325" s="33">
        <v>92294</v>
      </c>
      <c r="AB325" s="34">
        <v>90130</v>
      </c>
      <c r="AE325" s="35">
        <v>5755</v>
      </c>
      <c r="AF325" s="1">
        <v>4484</v>
      </c>
      <c r="AH325" s="36">
        <v>6001</v>
      </c>
      <c r="AI325" s="37">
        <v>7299</v>
      </c>
      <c r="AK325" s="38">
        <v>12366</v>
      </c>
      <c r="AL325" s="39">
        <v>18189</v>
      </c>
      <c r="AN325" s="40">
        <v>5984</v>
      </c>
      <c r="AO325" s="41">
        <v>6774</v>
      </c>
      <c r="AQ325" s="35">
        <v>1023</v>
      </c>
      <c r="AR325" s="42">
        <v>1352</v>
      </c>
      <c r="AT325" s="43">
        <v>13900</v>
      </c>
      <c r="AU325" s="43">
        <v>23300</v>
      </c>
      <c r="AV325" s="43">
        <v>12500</v>
      </c>
      <c r="AW325" s="43">
        <v>23900</v>
      </c>
      <c r="AX325" s="35">
        <v>5755</v>
      </c>
      <c r="AY325" s="35">
        <f t="shared" si="26"/>
        <v>41777</v>
      </c>
      <c r="AZ325" s="35">
        <v>8918</v>
      </c>
      <c r="BA325" s="35">
        <f t="shared" si="27"/>
        <v>56450</v>
      </c>
      <c r="BB325" s="44">
        <f t="shared" si="28"/>
        <v>79994500</v>
      </c>
      <c r="BC325" s="44">
        <f t="shared" si="28"/>
        <v>973404100</v>
      </c>
      <c r="BD325" s="44">
        <f t="shared" si="28"/>
        <v>111475000</v>
      </c>
      <c r="BE325" s="44">
        <f t="shared" si="29"/>
        <v>1164873600</v>
      </c>
      <c r="BF325" s="35">
        <v>11000</v>
      </c>
      <c r="BG325" s="35">
        <v>30777</v>
      </c>
      <c r="BH325" s="45">
        <v>0</v>
      </c>
      <c r="BI325" s="46">
        <v>738</v>
      </c>
      <c r="BJ325" s="27">
        <v>230571</v>
      </c>
      <c r="BK325">
        <v>187804</v>
      </c>
      <c r="BO325" s="47">
        <v>10569.118999999999</v>
      </c>
      <c r="BP325" s="31">
        <v>9113.2919999999995</v>
      </c>
      <c r="BT325" s="48">
        <v>42042</v>
      </c>
      <c r="BU325">
        <v>39060</v>
      </c>
      <c r="BV325" s="49">
        <v>16697</v>
      </c>
      <c r="BW325" s="50">
        <v>7403</v>
      </c>
      <c r="CA325" s="38">
        <v>19854</v>
      </c>
      <c r="CB325" s="51">
        <v>12988</v>
      </c>
    </row>
    <row r="326" spans="1:80" ht="12">
      <c r="A326" s="27">
        <v>1</v>
      </c>
      <c r="B326" s="27" t="s">
        <v>1076</v>
      </c>
      <c r="C326" s="27" t="s">
        <v>1075</v>
      </c>
      <c r="D326" s="27" t="s">
        <v>280</v>
      </c>
      <c r="E326" t="s">
        <v>12</v>
      </c>
      <c r="F326">
        <v>10</v>
      </c>
      <c r="G326" t="s">
        <v>13</v>
      </c>
      <c r="H326" s="28">
        <v>116944</v>
      </c>
      <c r="I326" s="28">
        <v>112970</v>
      </c>
      <c r="J326" s="29">
        <v>101</v>
      </c>
      <c r="K326" s="1">
        <v>89</v>
      </c>
      <c r="M326" s="30">
        <v>6521</v>
      </c>
      <c r="N326" s="30">
        <v>3964</v>
      </c>
      <c r="P326" s="31">
        <f t="shared" si="25"/>
        <v>110423</v>
      </c>
      <c r="Q326" s="31">
        <f t="shared" si="25"/>
        <v>109006</v>
      </c>
      <c r="S326" s="31">
        <v>1182</v>
      </c>
      <c r="T326" s="28">
        <v>735</v>
      </c>
      <c r="X326" s="30">
        <v>190</v>
      </c>
      <c r="Y326" s="32">
        <v>150</v>
      </c>
      <c r="AA326" s="33">
        <v>114457</v>
      </c>
      <c r="AB326" s="34">
        <v>111620</v>
      </c>
      <c r="AE326" s="35">
        <v>10780</v>
      </c>
      <c r="AF326" s="1">
        <v>9455</v>
      </c>
      <c r="AH326" s="36">
        <v>9075</v>
      </c>
      <c r="AI326" s="37">
        <v>11235</v>
      </c>
      <c r="AK326" s="38">
        <v>13192</v>
      </c>
      <c r="AL326" s="39">
        <v>21747</v>
      </c>
      <c r="AN326" s="40">
        <v>6067</v>
      </c>
      <c r="AO326" s="41">
        <v>6740</v>
      </c>
      <c r="AQ326" s="35">
        <v>1630</v>
      </c>
      <c r="AR326" s="42">
        <v>1785</v>
      </c>
      <c r="AT326" s="43">
        <v>16600</v>
      </c>
      <c r="AU326" s="43">
        <v>24800</v>
      </c>
      <c r="AV326" s="43">
        <v>14100</v>
      </c>
      <c r="AW326" s="43">
        <v>26800</v>
      </c>
      <c r="AX326" s="35">
        <v>10780</v>
      </c>
      <c r="AY326" s="35">
        <f t="shared" si="26"/>
        <v>45679</v>
      </c>
      <c r="AZ326" s="35">
        <v>14864</v>
      </c>
      <c r="BA326" s="35">
        <f t="shared" si="27"/>
        <v>71323</v>
      </c>
      <c r="BB326" s="44">
        <f t="shared" si="28"/>
        <v>178948000</v>
      </c>
      <c r="BC326" s="44">
        <f t="shared" si="28"/>
        <v>1132839200</v>
      </c>
      <c r="BD326" s="44">
        <f t="shared" si="28"/>
        <v>209582400</v>
      </c>
      <c r="BE326" s="44">
        <f t="shared" si="29"/>
        <v>1521369600</v>
      </c>
      <c r="BF326" s="35">
        <v>12816</v>
      </c>
      <c r="BG326" s="35">
        <v>32863</v>
      </c>
      <c r="BH326" s="45">
        <v>40</v>
      </c>
      <c r="BI326" s="46">
        <v>1094</v>
      </c>
      <c r="BJ326" s="27">
        <v>312660</v>
      </c>
      <c r="BK326">
        <v>277336</v>
      </c>
      <c r="BO326" s="47">
        <v>9911.509</v>
      </c>
      <c r="BP326" s="31">
        <v>9048.8189999999995</v>
      </c>
      <c r="BT326" s="48">
        <v>49466</v>
      </c>
      <c r="BU326">
        <v>46819</v>
      </c>
      <c r="BV326" s="49">
        <v>12151</v>
      </c>
      <c r="BW326" s="50">
        <v>6312</v>
      </c>
      <c r="CA326" s="38">
        <v>22305</v>
      </c>
      <c r="CB326" s="51">
        <v>14894</v>
      </c>
    </row>
    <row r="327" spans="1:80" ht="12">
      <c r="A327" s="27">
        <v>1</v>
      </c>
      <c r="B327" s="27" t="s">
        <v>1078</v>
      </c>
      <c r="C327" s="27" t="s">
        <v>1077</v>
      </c>
      <c r="D327" s="27" t="s">
        <v>281</v>
      </c>
      <c r="E327" t="s">
        <v>12</v>
      </c>
      <c r="F327">
        <v>10</v>
      </c>
      <c r="G327" t="s">
        <v>13</v>
      </c>
      <c r="H327" s="28">
        <v>97975</v>
      </c>
      <c r="I327" s="28">
        <v>96970</v>
      </c>
      <c r="J327" s="29">
        <v>56</v>
      </c>
      <c r="K327" s="1">
        <v>69</v>
      </c>
      <c r="M327" s="30">
        <v>3843</v>
      </c>
      <c r="N327" s="30">
        <v>3183</v>
      </c>
      <c r="P327" s="31">
        <f t="shared" si="25"/>
        <v>94132</v>
      </c>
      <c r="Q327" s="31">
        <f t="shared" si="25"/>
        <v>93787</v>
      </c>
      <c r="S327" s="31">
        <v>834</v>
      </c>
      <c r="T327" s="28">
        <v>653</v>
      </c>
      <c r="X327" s="30">
        <v>83</v>
      </c>
      <c r="Y327" s="32">
        <v>79</v>
      </c>
      <c r="AA327" s="33">
        <v>95273</v>
      </c>
      <c r="AB327" s="34">
        <v>95203</v>
      </c>
      <c r="AE327" s="35">
        <v>7021</v>
      </c>
      <c r="AF327" s="1">
        <v>6241</v>
      </c>
      <c r="AH327" s="36">
        <v>5963</v>
      </c>
      <c r="AI327" s="37">
        <v>7566</v>
      </c>
      <c r="AK327" s="38">
        <v>13652</v>
      </c>
      <c r="AL327" s="39">
        <v>23030</v>
      </c>
      <c r="AN327" s="40">
        <v>5318</v>
      </c>
      <c r="AO327" s="41">
        <v>5762</v>
      </c>
      <c r="AQ327" s="35">
        <v>955</v>
      </c>
      <c r="AR327" s="42">
        <v>1091</v>
      </c>
      <c r="AT327" s="43">
        <v>13600</v>
      </c>
      <c r="AU327" s="43">
        <v>20500</v>
      </c>
      <c r="AV327" s="43">
        <v>12400</v>
      </c>
      <c r="AW327" s="43">
        <v>22200</v>
      </c>
      <c r="AX327" s="35">
        <v>7021</v>
      </c>
      <c r="AY327" s="35">
        <f t="shared" si="26"/>
        <v>38039</v>
      </c>
      <c r="AZ327" s="35">
        <v>13356</v>
      </c>
      <c r="BA327" s="35">
        <f t="shared" si="27"/>
        <v>58416</v>
      </c>
      <c r="BB327" s="44">
        <f t="shared" si="28"/>
        <v>95485600</v>
      </c>
      <c r="BC327" s="44">
        <f t="shared" si="28"/>
        <v>779799500</v>
      </c>
      <c r="BD327" s="44">
        <f t="shared" si="28"/>
        <v>165614400</v>
      </c>
      <c r="BE327" s="44">
        <f t="shared" si="29"/>
        <v>1040899500</v>
      </c>
      <c r="BF327" s="35">
        <v>10994</v>
      </c>
      <c r="BG327" s="35">
        <v>27045</v>
      </c>
      <c r="BH327" s="45">
        <v>0</v>
      </c>
      <c r="BI327" s="46">
        <v>976</v>
      </c>
      <c r="BJ327" s="27">
        <v>315456</v>
      </c>
      <c r="BK327">
        <v>279572</v>
      </c>
      <c r="BO327" s="47">
        <v>10224.491</v>
      </c>
      <c r="BP327" s="31">
        <v>9190.7260000000006</v>
      </c>
      <c r="BT327" s="48">
        <v>42985</v>
      </c>
      <c r="BU327">
        <v>40281</v>
      </c>
      <c r="BV327" s="49">
        <v>11824</v>
      </c>
      <c r="BW327" s="50">
        <v>5362</v>
      </c>
      <c r="CA327" s="38">
        <v>14820</v>
      </c>
      <c r="CB327" s="51">
        <v>9872</v>
      </c>
    </row>
    <row r="328" spans="1:80" ht="12">
      <c r="A328" s="27">
        <v>2</v>
      </c>
      <c r="B328" s="27" t="s">
        <v>1079</v>
      </c>
      <c r="C328" s="27" t="s">
        <v>1080</v>
      </c>
      <c r="D328" s="27" t="s">
        <v>305</v>
      </c>
      <c r="E328" t="s">
        <v>24</v>
      </c>
      <c r="F328">
        <v>12</v>
      </c>
      <c r="G328" t="s">
        <v>25</v>
      </c>
      <c r="H328" s="28">
        <v>69751</v>
      </c>
      <c r="I328" s="28">
        <v>66824</v>
      </c>
      <c r="J328" s="29">
        <v>31</v>
      </c>
      <c r="K328" s="1">
        <v>21</v>
      </c>
      <c r="M328" s="30">
        <v>2425</v>
      </c>
      <c r="N328" s="30">
        <v>1745</v>
      </c>
      <c r="P328" s="31">
        <f t="shared" si="25"/>
        <v>67326</v>
      </c>
      <c r="Q328" s="31">
        <f t="shared" si="25"/>
        <v>65079</v>
      </c>
      <c r="S328" s="31">
        <v>777</v>
      </c>
      <c r="T328" s="28">
        <v>502</v>
      </c>
      <c r="X328" s="30">
        <v>65</v>
      </c>
      <c r="Y328" s="32">
        <v>64</v>
      </c>
      <c r="AA328" s="33">
        <v>68520</v>
      </c>
      <c r="AB328" s="34">
        <v>66348</v>
      </c>
      <c r="AE328" s="35">
        <v>5200</v>
      </c>
      <c r="AF328" s="1">
        <v>4229</v>
      </c>
      <c r="AH328" s="36">
        <v>3873</v>
      </c>
      <c r="AI328" s="37">
        <v>4150</v>
      </c>
      <c r="AK328" s="38">
        <v>8369</v>
      </c>
      <c r="AL328" s="39">
        <v>14427</v>
      </c>
      <c r="AN328" s="40">
        <v>3389</v>
      </c>
      <c r="AO328" s="41">
        <v>3330</v>
      </c>
      <c r="AQ328" s="35">
        <v>336</v>
      </c>
      <c r="AR328" s="42">
        <v>432</v>
      </c>
      <c r="AT328" s="43">
        <v>12700</v>
      </c>
      <c r="AU328" s="43">
        <v>20500</v>
      </c>
      <c r="AV328" s="43">
        <v>14700</v>
      </c>
      <c r="AW328" s="43">
        <v>21900</v>
      </c>
      <c r="AX328" s="35">
        <v>5200</v>
      </c>
      <c r="AY328" s="35">
        <f t="shared" si="26"/>
        <v>24223</v>
      </c>
      <c r="AZ328" s="35">
        <v>10150</v>
      </c>
      <c r="BA328" s="35">
        <f t="shared" si="27"/>
        <v>39573</v>
      </c>
      <c r="BB328" s="44">
        <f t="shared" si="28"/>
        <v>66040000</v>
      </c>
      <c r="BC328" s="44">
        <f t="shared" si="28"/>
        <v>496571500</v>
      </c>
      <c r="BD328" s="44">
        <f t="shared" si="28"/>
        <v>149205000</v>
      </c>
      <c r="BE328" s="44">
        <f t="shared" si="29"/>
        <v>711816500</v>
      </c>
      <c r="BF328" s="35">
        <v>6949</v>
      </c>
      <c r="BG328" s="35">
        <v>17274</v>
      </c>
      <c r="BH328" s="45">
        <v>0</v>
      </c>
      <c r="BI328" s="46">
        <v>783</v>
      </c>
      <c r="BJ328" s="27">
        <v>224709</v>
      </c>
      <c r="BK328">
        <v>204934</v>
      </c>
      <c r="BO328" s="47">
        <v>7513.9840000000004</v>
      </c>
      <c r="BP328" s="31">
        <v>7957.7960000000003</v>
      </c>
      <c r="BT328" s="48">
        <v>30594</v>
      </c>
      <c r="BU328">
        <v>28356</v>
      </c>
      <c r="BV328" s="49">
        <v>9688</v>
      </c>
      <c r="BW328" s="50">
        <v>7227</v>
      </c>
      <c r="CA328" s="38">
        <v>11467</v>
      </c>
      <c r="CB328" s="51">
        <v>7544</v>
      </c>
    </row>
    <row r="329" spans="1:80" ht="12">
      <c r="A329" s="27">
        <v>2</v>
      </c>
      <c r="B329" s="27" t="s">
        <v>1081</v>
      </c>
      <c r="C329" s="27" t="s">
        <v>1082</v>
      </c>
      <c r="D329" s="27" t="s">
        <v>304</v>
      </c>
      <c r="E329" t="s">
        <v>24</v>
      </c>
      <c r="F329">
        <v>12</v>
      </c>
      <c r="G329" t="s">
        <v>25</v>
      </c>
      <c r="H329" s="28">
        <v>121874</v>
      </c>
      <c r="I329" s="28">
        <v>116843</v>
      </c>
      <c r="J329" s="29">
        <v>94</v>
      </c>
      <c r="K329" s="1">
        <v>68</v>
      </c>
      <c r="M329" s="30">
        <v>5937</v>
      </c>
      <c r="N329" s="30">
        <v>3162</v>
      </c>
      <c r="P329" s="31">
        <f t="shared" si="25"/>
        <v>115937</v>
      </c>
      <c r="Q329" s="31">
        <f t="shared" si="25"/>
        <v>113681</v>
      </c>
      <c r="S329" s="31">
        <v>1167</v>
      </c>
      <c r="T329" s="28">
        <v>925</v>
      </c>
      <c r="X329" s="30">
        <v>176</v>
      </c>
      <c r="Y329" s="32">
        <v>124</v>
      </c>
      <c r="AA329" s="33">
        <v>117573</v>
      </c>
      <c r="AB329" s="34">
        <v>115454</v>
      </c>
      <c r="AE329" s="35">
        <v>10929</v>
      </c>
      <c r="AF329" s="1">
        <v>9625</v>
      </c>
      <c r="AH329" s="36">
        <v>7155</v>
      </c>
      <c r="AI329" s="37">
        <v>7773</v>
      </c>
      <c r="AK329" s="38">
        <v>14212</v>
      </c>
      <c r="AL329" s="39">
        <v>23016</v>
      </c>
      <c r="AN329" s="40">
        <v>6693</v>
      </c>
      <c r="AO329" s="41">
        <v>6698</v>
      </c>
      <c r="AQ329" s="35">
        <v>612</v>
      </c>
      <c r="AR329" s="42">
        <v>744</v>
      </c>
      <c r="AT329" s="43">
        <v>13200</v>
      </c>
      <c r="AU329" s="43">
        <v>19600</v>
      </c>
      <c r="AV329" s="43">
        <v>13000</v>
      </c>
      <c r="AW329" s="43">
        <v>21600</v>
      </c>
      <c r="AX329" s="35">
        <v>10929</v>
      </c>
      <c r="AY329" s="35">
        <f t="shared" si="26"/>
        <v>40134</v>
      </c>
      <c r="AZ329" s="35">
        <v>14561</v>
      </c>
      <c r="BA329" s="35">
        <f t="shared" si="27"/>
        <v>65624</v>
      </c>
      <c r="BB329" s="44">
        <f t="shared" si="28"/>
        <v>144262800</v>
      </c>
      <c r="BC329" s="44">
        <f t="shared" si="28"/>
        <v>786626400</v>
      </c>
      <c r="BD329" s="44">
        <f t="shared" si="28"/>
        <v>189293000</v>
      </c>
      <c r="BE329" s="44">
        <f t="shared" si="29"/>
        <v>1120182200</v>
      </c>
      <c r="BF329" s="35">
        <v>12300</v>
      </c>
      <c r="BG329" s="35">
        <v>27834</v>
      </c>
      <c r="BH329" s="45">
        <v>40</v>
      </c>
      <c r="BI329" s="46">
        <v>1173</v>
      </c>
      <c r="BJ329" s="27">
        <v>356262</v>
      </c>
      <c r="BK329">
        <v>315009</v>
      </c>
      <c r="BO329" s="47">
        <v>13443.030000000002</v>
      </c>
      <c r="BP329" s="31">
        <v>14160.631000000001</v>
      </c>
      <c r="BT329" s="48">
        <v>52473</v>
      </c>
      <c r="BU329">
        <v>49237</v>
      </c>
      <c r="BV329" s="49">
        <v>18596</v>
      </c>
      <c r="BW329" s="50">
        <v>12696</v>
      </c>
      <c r="CA329" s="38">
        <v>21086</v>
      </c>
      <c r="CB329" s="51">
        <v>14413</v>
      </c>
    </row>
    <row r="330" spans="1:80" ht="12">
      <c r="A330" s="27">
        <v>2</v>
      </c>
      <c r="B330" s="27" t="s">
        <v>1083</v>
      </c>
      <c r="C330" s="27" t="s">
        <v>1084</v>
      </c>
      <c r="D330" s="27" t="s">
        <v>301</v>
      </c>
      <c r="E330" t="s">
        <v>22</v>
      </c>
      <c r="F330">
        <v>11</v>
      </c>
      <c r="G330" t="s">
        <v>23</v>
      </c>
      <c r="H330" s="28">
        <v>115228</v>
      </c>
      <c r="I330" s="28">
        <v>109593</v>
      </c>
      <c r="J330" s="29">
        <v>55</v>
      </c>
      <c r="K330" s="1">
        <v>53</v>
      </c>
      <c r="M330" s="30">
        <v>4972</v>
      </c>
      <c r="N330" s="30">
        <v>3602</v>
      </c>
      <c r="P330" s="31">
        <f t="shared" si="25"/>
        <v>110256</v>
      </c>
      <c r="Q330" s="31">
        <f t="shared" si="25"/>
        <v>105991</v>
      </c>
      <c r="S330" s="31">
        <v>1546</v>
      </c>
      <c r="T330" s="28">
        <v>1377</v>
      </c>
      <c r="X330" s="30">
        <v>160</v>
      </c>
      <c r="Y330" s="32">
        <v>116</v>
      </c>
      <c r="AA330" s="33">
        <v>112549</v>
      </c>
      <c r="AB330" s="34">
        <v>108439</v>
      </c>
      <c r="AE330" s="35">
        <v>9144</v>
      </c>
      <c r="AF330" s="1">
        <v>8199</v>
      </c>
      <c r="AH330" s="36">
        <v>6614</v>
      </c>
      <c r="AI330" s="37">
        <v>7346</v>
      </c>
      <c r="AK330" s="38">
        <v>13498</v>
      </c>
      <c r="AL330" s="39">
        <v>21788</v>
      </c>
      <c r="AN330" s="40">
        <v>5508</v>
      </c>
      <c r="AO330" s="41">
        <v>5870</v>
      </c>
      <c r="AQ330" s="35">
        <v>928</v>
      </c>
      <c r="AR330" s="42">
        <v>1024</v>
      </c>
      <c r="AT330" s="43">
        <v>14300</v>
      </c>
      <c r="AU330" s="43">
        <v>19300</v>
      </c>
      <c r="AV330" s="43">
        <v>12900</v>
      </c>
      <c r="AW330" s="43">
        <v>21200</v>
      </c>
      <c r="AX330" s="35">
        <v>9144</v>
      </c>
      <c r="AY330" s="35">
        <f t="shared" si="26"/>
        <v>39095</v>
      </c>
      <c r="AZ330" s="35">
        <v>16178</v>
      </c>
      <c r="BA330" s="35">
        <f t="shared" si="27"/>
        <v>64417</v>
      </c>
      <c r="BB330" s="44">
        <f t="shared" si="28"/>
        <v>130759200</v>
      </c>
      <c r="BC330" s="44">
        <f t="shared" si="28"/>
        <v>754533500</v>
      </c>
      <c r="BD330" s="44">
        <f t="shared" si="28"/>
        <v>208696200</v>
      </c>
      <c r="BE330" s="44">
        <f t="shared" si="29"/>
        <v>1093988900</v>
      </c>
      <c r="BF330" s="35">
        <v>12398</v>
      </c>
      <c r="BG330" s="35">
        <v>26697</v>
      </c>
      <c r="BH330" s="45">
        <v>30</v>
      </c>
      <c r="BI330" s="46">
        <v>1475</v>
      </c>
      <c r="BJ330" s="27">
        <v>263090</v>
      </c>
      <c r="BK330">
        <v>237484</v>
      </c>
      <c r="BO330" s="47">
        <v>12348.790999999997</v>
      </c>
      <c r="BP330" s="31">
        <v>12226.802000000001</v>
      </c>
      <c r="BT330" s="48">
        <v>51177</v>
      </c>
      <c r="BU330">
        <v>48062</v>
      </c>
      <c r="BV330" s="49">
        <v>18113</v>
      </c>
      <c r="BW330" s="50">
        <v>12092</v>
      </c>
      <c r="CA330" s="38">
        <v>18812</v>
      </c>
      <c r="CB330" s="51">
        <v>11686</v>
      </c>
    </row>
    <row r="331" spans="1:80" ht="12">
      <c r="A331" s="27">
        <v>2</v>
      </c>
      <c r="B331" s="27" t="s">
        <v>1085</v>
      </c>
      <c r="C331" s="27" t="s">
        <v>1086</v>
      </c>
      <c r="D331" s="27" t="s">
        <v>302</v>
      </c>
      <c r="E331" t="s">
        <v>22</v>
      </c>
      <c r="F331">
        <v>11</v>
      </c>
      <c r="G331" t="s">
        <v>23</v>
      </c>
      <c r="H331" s="28">
        <v>93734</v>
      </c>
      <c r="I331" s="28">
        <v>93049</v>
      </c>
      <c r="J331" s="29">
        <v>42</v>
      </c>
      <c r="K331" s="1">
        <v>40</v>
      </c>
      <c r="M331" s="30">
        <v>3900</v>
      </c>
      <c r="N331" s="30">
        <v>2560</v>
      </c>
      <c r="P331" s="31">
        <f t="shared" si="25"/>
        <v>89834</v>
      </c>
      <c r="Q331" s="31">
        <f t="shared" si="25"/>
        <v>90489</v>
      </c>
      <c r="S331" s="31">
        <v>927</v>
      </c>
      <c r="T331" s="28">
        <v>911</v>
      </c>
      <c r="X331" s="30">
        <v>96</v>
      </c>
      <c r="Y331" s="32">
        <v>81</v>
      </c>
      <c r="AA331" s="33">
        <v>91254</v>
      </c>
      <c r="AB331" s="34">
        <v>91992</v>
      </c>
      <c r="AE331" s="35">
        <v>6971</v>
      </c>
      <c r="AF331" s="1">
        <v>6365</v>
      </c>
      <c r="AH331" s="36">
        <v>5366</v>
      </c>
      <c r="AI331" s="37">
        <v>6678</v>
      </c>
      <c r="AK331" s="38">
        <v>11910</v>
      </c>
      <c r="AL331" s="39">
        <v>18711</v>
      </c>
      <c r="AN331" s="40">
        <v>4710</v>
      </c>
      <c r="AO331" s="41">
        <v>4801</v>
      </c>
      <c r="AQ331" s="35">
        <v>751</v>
      </c>
      <c r="AR331" s="42">
        <v>832</v>
      </c>
      <c r="AT331" s="43">
        <v>15500</v>
      </c>
      <c r="AU331" s="43">
        <v>21000</v>
      </c>
      <c r="AV331" s="43">
        <v>12900</v>
      </c>
      <c r="AW331" s="43">
        <v>22400</v>
      </c>
      <c r="AX331" s="35">
        <v>6971</v>
      </c>
      <c r="AY331" s="35">
        <f t="shared" si="26"/>
        <v>32817</v>
      </c>
      <c r="AZ331" s="35">
        <v>12487</v>
      </c>
      <c r="BA331" s="35">
        <f t="shared" si="27"/>
        <v>52275</v>
      </c>
      <c r="BB331" s="44">
        <f t="shared" si="28"/>
        <v>108050500</v>
      </c>
      <c r="BC331" s="44">
        <f t="shared" si="28"/>
        <v>689157000</v>
      </c>
      <c r="BD331" s="44">
        <f t="shared" si="28"/>
        <v>161082300</v>
      </c>
      <c r="BE331" s="44">
        <f t="shared" si="29"/>
        <v>958289800</v>
      </c>
      <c r="BF331" s="35">
        <v>9696</v>
      </c>
      <c r="BG331" s="35">
        <v>23121</v>
      </c>
      <c r="BH331" s="45">
        <v>0</v>
      </c>
      <c r="BI331" s="46">
        <v>1072</v>
      </c>
      <c r="BJ331" s="27">
        <v>300561</v>
      </c>
      <c r="BK331">
        <v>270619</v>
      </c>
      <c r="BO331" s="47">
        <v>10102.133000000002</v>
      </c>
      <c r="BP331" s="31">
        <v>10303.722</v>
      </c>
      <c r="BT331" s="48">
        <v>40546</v>
      </c>
      <c r="BU331">
        <v>39891</v>
      </c>
      <c r="BV331" s="49">
        <v>14415</v>
      </c>
      <c r="BW331" s="50">
        <v>9986</v>
      </c>
      <c r="CA331" s="38">
        <v>14853</v>
      </c>
      <c r="CB331" s="51">
        <v>10095</v>
      </c>
    </row>
    <row r="332" spans="1:80" ht="12">
      <c r="A332" s="27">
        <v>2</v>
      </c>
      <c r="B332" s="27" t="s">
        <v>1087</v>
      </c>
      <c r="C332" s="27" t="s">
        <v>1088</v>
      </c>
      <c r="D332" s="27" t="s">
        <v>303</v>
      </c>
      <c r="E332" t="s">
        <v>12</v>
      </c>
      <c r="F332">
        <v>10</v>
      </c>
      <c r="G332" t="s">
        <v>13</v>
      </c>
      <c r="H332" s="28">
        <v>152506</v>
      </c>
      <c r="I332" s="28">
        <v>148563</v>
      </c>
      <c r="J332" s="29">
        <v>60</v>
      </c>
      <c r="K332" s="1">
        <v>65</v>
      </c>
      <c r="M332" s="30">
        <v>6464</v>
      </c>
      <c r="N332" s="30">
        <v>3805</v>
      </c>
      <c r="P332" s="31">
        <f t="shared" si="25"/>
        <v>146042</v>
      </c>
      <c r="Q332" s="31">
        <f t="shared" si="25"/>
        <v>144758</v>
      </c>
      <c r="S332" s="31">
        <v>1093</v>
      </c>
      <c r="T332" s="28">
        <v>852</v>
      </c>
      <c r="X332" s="30">
        <v>115</v>
      </c>
      <c r="Y332" s="32">
        <v>114</v>
      </c>
      <c r="AA332" s="33">
        <v>150161</v>
      </c>
      <c r="AB332" s="34">
        <v>147400</v>
      </c>
      <c r="AE332" s="35">
        <v>8879</v>
      </c>
      <c r="AF332" s="1">
        <v>7373</v>
      </c>
      <c r="AH332" s="36">
        <v>7957</v>
      </c>
      <c r="AI332" s="37">
        <v>9807</v>
      </c>
      <c r="AK332" s="38">
        <v>18720</v>
      </c>
      <c r="AL332" s="39">
        <v>30564</v>
      </c>
      <c r="AN332" s="40">
        <v>8660</v>
      </c>
      <c r="AO332" s="41">
        <v>8884</v>
      </c>
      <c r="AQ332" s="35">
        <v>2949</v>
      </c>
      <c r="AR332" s="42">
        <v>2944</v>
      </c>
      <c r="AT332" s="43">
        <v>14900</v>
      </c>
      <c r="AU332" s="43">
        <v>22000</v>
      </c>
      <c r="AV332" s="43">
        <v>12400</v>
      </c>
      <c r="AW332" s="43">
        <v>23200</v>
      </c>
      <c r="AX332" s="35">
        <v>8879</v>
      </c>
      <c r="AY332" s="35">
        <f t="shared" si="26"/>
        <v>62660</v>
      </c>
      <c r="AZ332" s="35">
        <v>18839</v>
      </c>
      <c r="BA332" s="35">
        <f t="shared" si="27"/>
        <v>90378</v>
      </c>
      <c r="BB332" s="44">
        <f t="shared" si="28"/>
        <v>132297100</v>
      </c>
      <c r="BC332" s="44">
        <f t="shared" si="28"/>
        <v>1378520000</v>
      </c>
      <c r="BD332" s="44">
        <f t="shared" si="28"/>
        <v>233603600</v>
      </c>
      <c r="BE332" s="44">
        <f t="shared" si="29"/>
        <v>1744420700</v>
      </c>
      <c r="BF332" s="35">
        <v>16875</v>
      </c>
      <c r="BG332" s="35">
        <v>45785</v>
      </c>
      <c r="BH332" s="45">
        <v>0</v>
      </c>
      <c r="BI332" s="46">
        <v>1339</v>
      </c>
      <c r="BJ332" s="27">
        <v>315582</v>
      </c>
      <c r="BK332">
        <v>264984</v>
      </c>
      <c r="BO332" s="47">
        <v>14967.770999999999</v>
      </c>
      <c r="BP332" s="31">
        <v>14512.87</v>
      </c>
      <c r="BT332" s="48">
        <v>63781</v>
      </c>
      <c r="BU332">
        <v>60539</v>
      </c>
      <c r="BV332" s="49">
        <v>16162</v>
      </c>
      <c r="BW332" s="50">
        <v>8271</v>
      </c>
      <c r="CA332" s="38">
        <v>23740</v>
      </c>
      <c r="CB332" s="51">
        <v>15655</v>
      </c>
    </row>
    <row r="333" spans="1:80" ht="12">
      <c r="A333" s="27">
        <v>2</v>
      </c>
      <c r="B333" s="27" t="s">
        <v>1089</v>
      </c>
      <c r="C333" s="27" t="s">
        <v>1090</v>
      </c>
      <c r="D333" s="27" t="s">
        <v>314</v>
      </c>
      <c r="E333" t="s">
        <v>8</v>
      </c>
      <c r="F333">
        <v>8</v>
      </c>
      <c r="G333" t="s">
        <v>9</v>
      </c>
      <c r="H333" s="28">
        <v>134844</v>
      </c>
      <c r="I333" s="28">
        <v>128482</v>
      </c>
      <c r="J333" s="29">
        <v>93</v>
      </c>
      <c r="K333" s="1">
        <v>112</v>
      </c>
      <c r="M333" s="30">
        <v>8498</v>
      </c>
      <c r="N333" s="30">
        <v>3159</v>
      </c>
      <c r="P333" s="31">
        <f t="shared" si="25"/>
        <v>126346</v>
      </c>
      <c r="Q333" s="31">
        <f t="shared" si="25"/>
        <v>125323</v>
      </c>
      <c r="S333" s="31">
        <v>1019</v>
      </c>
      <c r="T333" s="28">
        <v>837</v>
      </c>
      <c r="X333" s="30">
        <v>99</v>
      </c>
      <c r="Y333" s="32">
        <v>96</v>
      </c>
      <c r="AA333" s="33">
        <v>130647</v>
      </c>
      <c r="AB333" s="34">
        <v>127073</v>
      </c>
      <c r="AE333" s="35">
        <v>7545</v>
      </c>
      <c r="AF333" s="1">
        <v>6462</v>
      </c>
      <c r="AH333" s="36">
        <v>7146</v>
      </c>
      <c r="AI333" s="37">
        <v>7990</v>
      </c>
      <c r="AK333" s="38">
        <v>20470</v>
      </c>
      <c r="AL333" s="39">
        <v>29504</v>
      </c>
      <c r="AN333" s="40">
        <v>7929</v>
      </c>
      <c r="AO333" s="41">
        <v>7387</v>
      </c>
      <c r="AQ333" s="35">
        <v>1779</v>
      </c>
      <c r="AR333" s="42">
        <v>1647</v>
      </c>
      <c r="AT333" s="43">
        <v>15800</v>
      </c>
      <c r="AU333" s="43">
        <v>21100</v>
      </c>
      <c r="AV333" s="43">
        <v>11800</v>
      </c>
      <c r="AW333" s="43">
        <v>22600</v>
      </c>
      <c r="AX333" s="35">
        <v>7545</v>
      </c>
      <c r="AY333" s="35">
        <f t="shared" si="26"/>
        <v>53578</v>
      </c>
      <c r="AZ333" s="35">
        <v>14983</v>
      </c>
      <c r="BA333" s="35">
        <f t="shared" si="27"/>
        <v>76106</v>
      </c>
      <c r="BB333" s="44">
        <f t="shared" si="28"/>
        <v>119211000</v>
      </c>
      <c r="BC333" s="44">
        <f t="shared" si="28"/>
        <v>1130495800</v>
      </c>
      <c r="BD333" s="44">
        <f t="shared" si="28"/>
        <v>176799400</v>
      </c>
      <c r="BE333" s="44">
        <f t="shared" si="29"/>
        <v>1426506200</v>
      </c>
      <c r="BF333" s="35">
        <v>14567</v>
      </c>
      <c r="BG333" s="35">
        <v>39011</v>
      </c>
      <c r="BH333" s="45">
        <v>0</v>
      </c>
      <c r="BI333" s="46">
        <v>1247</v>
      </c>
      <c r="BJ333" s="27">
        <v>136492</v>
      </c>
      <c r="BK333">
        <v>113867</v>
      </c>
      <c r="BO333" s="47">
        <v>16073.808999999997</v>
      </c>
      <c r="BP333" s="31">
        <v>16008.732</v>
      </c>
      <c r="BT333" s="48">
        <v>57029</v>
      </c>
      <c r="BU333">
        <v>53226</v>
      </c>
      <c r="BV333" s="49">
        <v>15912</v>
      </c>
      <c r="BW333" s="50">
        <v>7972</v>
      </c>
      <c r="CA333" s="38">
        <v>21169</v>
      </c>
      <c r="CB333" s="51">
        <v>13497</v>
      </c>
    </row>
    <row r="334" spans="1:80" ht="12">
      <c r="A334" s="27">
        <v>2</v>
      </c>
      <c r="B334" s="27" t="s">
        <v>1091</v>
      </c>
      <c r="C334" s="27" t="s">
        <v>1092</v>
      </c>
      <c r="D334" s="27" t="s">
        <v>311</v>
      </c>
      <c r="E334" t="s">
        <v>22</v>
      </c>
      <c r="F334">
        <v>11</v>
      </c>
      <c r="G334" t="s">
        <v>23</v>
      </c>
      <c r="H334" s="28">
        <v>132976</v>
      </c>
      <c r="I334" s="28">
        <v>126347</v>
      </c>
      <c r="J334" s="29">
        <v>106</v>
      </c>
      <c r="K334" s="1">
        <v>78</v>
      </c>
      <c r="M334" s="30">
        <v>5627</v>
      </c>
      <c r="N334" s="30">
        <v>3272</v>
      </c>
      <c r="P334" s="31">
        <f t="shared" si="25"/>
        <v>127349</v>
      </c>
      <c r="Q334" s="31">
        <f t="shared" si="25"/>
        <v>123075</v>
      </c>
      <c r="S334" s="31">
        <v>1403</v>
      </c>
      <c r="T334" s="28">
        <v>1014</v>
      </c>
      <c r="X334" s="30">
        <v>217</v>
      </c>
      <c r="Y334" s="32">
        <v>132</v>
      </c>
      <c r="AA334" s="33">
        <v>130827</v>
      </c>
      <c r="AB334" s="34">
        <v>125268</v>
      </c>
      <c r="AE334" s="35">
        <v>16705</v>
      </c>
      <c r="AF334" s="1">
        <v>15076</v>
      </c>
      <c r="AH334" s="36">
        <v>11802</v>
      </c>
      <c r="AI334" s="37">
        <v>13104</v>
      </c>
      <c r="AK334" s="38">
        <v>15639</v>
      </c>
      <c r="AL334" s="39">
        <v>26211</v>
      </c>
      <c r="AN334" s="40">
        <v>7340</v>
      </c>
      <c r="AO334" s="41">
        <v>7329</v>
      </c>
      <c r="AQ334" s="35">
        <v>911</v>
      </c>
      <c r="AR334" s="42">
        <v>846</v>
      </c>
      <c r="AT334" s="43">
        <v>15200</v>
      </c>
      <c r="AU334" s="43">
        <v>18600</v>
      </c>
      <c r="AV334" s="43">
        <v>12900</v>
      </c>
      <c r="AW334" s="43">
        <v>21900</v>
      </c>
      <c r="AX334" s="35">
        <v>16705</v>
      </c>
      <c r="AY334" s="35">
        <f t="shared" si="26"/>
        <v>45165</v>
      </c>
      <c r="AZ334" s="35">
        <v>17283</v>
      </c>
      <c r="BA334" s="35">
        <f t="shared" si="27"/>
        <v>79153</v>
      </c>
      <c r="BB334" s="44">
        <f t="shared" si="28"/>
        <v>253916000</v>
      </c>
      <c r="BC334" s="44">
        <f t="shared" si="28"/>
        <v>840069000</v>
      </c>
      <c r="BD334" s="44">
        <f t="shared" si="28"/>
        <v>222950700</v>
      </c>
      <c r="BE334" s="44">
        <f t="shared" si="29"/>
        <v>1316935700</v>
      </c>
      <c r="BF334" s="35">
        <v>13955</v>
      </c>
      <c r="BG334" s="35">
        <v>31210</v>
      </c>
      <c r="BH334" s="45">
        <v>60</v>
      </c>
      <c r="BI334" s="46">
        <v>1426</v>
      </c>
      <c r="BJ334" s="27">
        <v>192539</v>
      </c>
      <c r="BK334">
        <v>167624</v>
      </c>
      <c r="BO334" s="47">
        <v>12952.951999999999</v>
      </c>
      <c r="BP334" s="31">
        <v>12577.846</v>
      </c>
      <c r="BT334" s="48">
        <v>58345</v>
      </c>
      <c r="BU334">
        <v>53865</v>
      </c>
      <c r="BV334" s="49">
        <v>18688</v>
      </c>
      <c r="BW334" s="50">
        <v>14272</v>
      </c>
      <c r="CA334" s="38">
        <v>22160</v>
      </c>
      <c r="CB334" s="51">
        <v>14449</v>
      </c>
    </row>
    <row r="335" spans="1:80" ht="12">
      <c r="A335" s="27">
        <v>2</v>
      </c>
      <c r="B335" s="27" t="s">
        <v>1093</v>
      </c>
      <c r="C335" s="27" t="s">
        <v>1094</v>
      </c>
      <c r="D335" s="27" t="s">
        <v>300</v>
      </c>
      <c r="E335" t="s">
        <v>22</v>
      </c>
      <c r="F335">
        <v>11</v>
      </c>
      <c r="G335" t="s">
        <v>23</v>
      </c>
      <c r="H335" s="28">
        <v>75922</v>
      </c>
      <c r="I335" s="28">
        <v>74958</v>
      </c>
      <c r="J335" s="29">
        <v>82</v>
      </c>
      <c r="K335" s="1">
        <v>76</v>
      </c>
      <c r="M335" s="30">
        <v>4598</v>
      </c>
      <c r="N335" s="30">
        <v>2756</v>
      </c>
      <c r="P335" s="31">
        <f t="shared" si="25"/>
        <v>71324</v>
      </c>
      <c r="Q335" s="31">
        <f t="shared" si="25"/>
        <v>72202</v>
      </c>
      <c r="S335" s="31">
        <v>730</v>
      </c>
      <c r="T335" s="28">
        <v>562</v>
      </c>
      <c r="X335" s="30">
        <v>192</v>
      </c>
      <c r="Y335" s="32">
        <v>146</v>
      </c>
      <c r="AA335" s="33">
        <v>73443</v>
      </c>
      <c r="AB335" s="34">
        <v>73904</v>
      </c>
      <c r="AE335" s="35">
        <v>8258</v>
      </c>
      <c r="AF335" s="1">
        <v>7805</v>
      </c>
      <c r="AH335" s="36">
        <v>5344</v>
      </c>
      <c r="AI335" s="37">
        <v>6202</v>
      </c>
      <c r="AK335" s="38">
        <v>7640</v>
      </c>
      <c r="AL335" s="39">
        <v>12793</v>
      </c>
      <c r="AN335" s="40">
        <v>3817</v>
      </c>
      <c r="AO335" s="41">
        <v>3816</v>
      </c>
      <c r="AQ335" s="35">
        <v>379</v>
      </c>
      <c r="AR335" s="42">
        <v>453</v>
      </c>
      <c r="AT335" s="43">
        <v>12900</v>
      </c>
      <c r="AU335" s="43">
        <v>19800</v>
      </c>
      <c r="AV335" s="43">
        <v>12700</v>
      </c>
      <c r="AW335" s="43">
        <v>22100</v>
      </c>
      <c r="AX335" s="35">
        <v>8258</v>
      </c>
      <c r="AY335" s="35">
        <f t="shared" si="26"/>
        <v>21773</v>
      </c>
      <c r="AZ335" s="35">
        <v>9550</v>
      </c>
      <c r="BA335" s="35">
        <f t="shared" si="27"/>
        <v>39581</v>
      </c>
      <c r="BB335" s="44">
        <f t="shared" si="28"/>
        <v>106528200</v>
      </c>
      <c r="BC335" s="44">
        <f t="shared" si="28"/>
        <v>431105400</v>
      </c>
      <c r="BD335" s="44">
        <f t="shared" si="28"/>
        <v>121285000</v>
      </c>
      <c r="BE335" s="44">
        <f t="shared" si="29"/>
        <v>658918600</v>
      </c>
      <c r="BF335" s="35">
        <v>6612</v>
      </c>
      <c r="BG335" s="35">
        <v>15161</v>
      </c>
      <c r="BH335" s="45">
        <v>0</v>
      </c>
      <c r="BI335" s="46">
        <v>774</v>
      </c>
      <c r="BJ335" s="27">
        <v>209867</v>
      </c>
      <c r="BK335">
        <v>176167</v>
      </c>
      <c r="BO335" s="47">
        <v>6960.9680000000008</v>
      </c>
      <c r="BP335" s="31">
        <v>7492.5340000000006</v>
      </c>
      <c r="BT335" s="48">
        <v>31562</v>
      </c>
      <c r="BU335">
        <v>30972</v>
      </c>
      <c r="BV335" s="49">
        <v>15004</v>
      </c>
      <c r="BW335" s="50">
        <v>11905</v>
      </c>
      <c r="CA335" s="38">
        <v>14035</v>
      </c>
      <c r="CB335" s="51">
        <v>10632</v>
      </c>
    </row>
    <row r="336" spans="1:80" ht="12">
      <c r="A336" s="27">
        <v>2</v>
      </c>
      <c r="B336" s="27" t="s">
        <v>1095</v>
      </c>
      <c r="C336" s="27" t="s">
        <v>1096</v>
      </c>
      <c r="D336" s="27" t="s">
        <v>310</v>
      </c>
      <c r="E336" t="s">
        <v>22</v>
      </c>
      <c r="F336">
        <v>11</v>
      </c>
      <c r="G336" t="s">
        <v>23</v>
      </c>
      <c r="H336" s="28">
        <v>122439</v>
      </c>
      <c r="I336" s="28">
        <v>114138</v>
      </c>
      <c r="J336" s="29">
        <v>90</v>
      </c>
      <c r="K336" s="1">
        <v>81</v>
      </c>
      <c r="M336" s="30">
        <v>5626</v>
      </c>
      <c r="N336" s="30">
        <v>3855</v>
      </c>
      <c r="P336" s="31">
        <f t="shared" si="25"/>
        <v>116813</v>
      </c>
      <c r="Q336" s="31">
        <f t="shared" si="25"/>
        <v>110283</v>
      </c>
      <c r="S336" s="31">
        <v>1177</v>
      </c>
      <c r="T336" s="28">
        <v>767</v>
      </c>
      <c r="X336" s="30">
        <v>187</v>
      </c>
      <c r="Y336" s="32">
        <v>133</v>
      </c>
      <c r="AA336" s="33">
        <v>120121</v>
      </c>
      <c r="AB336" s="34">
        <v>113105</v>
      </c>
      <c r="AE336" s="35">
        <v>11863</v>
      </c>
      <c r="AF336" s="1">
        <v>10133</v>
      </c>
      <c r="AH336" s="36">
        <v>8566</v>
      </c>
      <c r="AI336" s="37">
        <v>8878</v>
      </c>
      <c r="AK336" s="38">
        <v>14442</v>
      </c>
      <c r="AL336" s="39">
        <v>23452</v>
      </c>
      <c r="AN336" s="40">
        <v>6251</v>
      </c>
      <c r="AO336" s="41">
        <v>5662</v>
      </c>
      <c r="AQ336" s="35">
        <v>685</v>
      </c>
      <c r="AR336" s="42">
        <v>741</v>
      </c>
      <c r="AT336" s="43">
        <v>12500</v>
      </c>
      <c r="AU336" s="43">
        <v>19400</v>
      </c>
      <c r="AV336" s="43">
        <v>13800</v>
      </c>
      <c r="AW336" s="43">
        <v>21600</v>
      </c>
      <c r="AX336" s="35">
        <v>11863</v>
      </c>
      <c r="AY336" s="35">
        <f t="shared" si="26"/>
        <v>40738</v>
      </c>
      <c r="AZ336" s="35">
        <v>16505</v>
      </c>
      <c r="BA336" s="35">
        <f t="shared" si="27"/>
        <v>69106</v>
      </c>
      <c r="BB336" s="44">
        <f t="shared" si="28"/>
        <v>148287500</v>
      </c>
      <c r="BC336" s="44">
        <f t="shared" si="28"/>
        <v>790317200</v>
      </c>
      <c r="BD336" s="44">
        <f t="shared" si="28"/>
        <v>227769000</v>
      </c>
      <c r="BE336" s="44">
        <f t="shared" si="29"/>
        <v>1166373700</v>
      </c>
      <c r="BF336" s="35">
        <v>13507</v>
      </c>
      <c r="BG336" s="35">
        <v>27231</v>
      </c>
      <c r="BH336" s="45">
        <v>40</v>
      </c>
      <c r="BI336" s="46">
        <v>1303</v>
      </c>
      <c r="BJ336" s="27">
        <v>221100</v>
      </c>
      <c r="BK336">
        <v>186819</v>
      </c>
      <c r="BO336" s="47">
        <v>13143.538</v>
      </c>
      <c r="BP336" s="31">
        <v>13029.111999999999</v>
      </c>
      <c r="BT336" s="48">
        <v>53122</v>
      </c>
      <c r="BU336">
        <v>48176</v>
      </c>
      <c r="BV336" s="49">
        <v>15777</v>
      </c>
      <c r="BW336" s="50">
        <v>11292</v>
      </c>
      <c r="CA336" s="38">
        <v>19247</v>
      </c>
      <c r="CB336" s="51">
        <v>11848</v>
      </c>
    </row>
    <row r="337" spans="1:80" ht="12">
      <c r="A337" s="27">
        <v>2</v>
      </c>
      <c r="B337" s="27" t="s">
        <v>1097</v>
      </c>
      <c r="C337" s="27" t="s">
        <v>1098</v>
      </c>
      <c r="D337" s="27" t="s">
        <v>299</v>
      </c>
      <c r="E337" t="s">
        <v>22</v>
      </c>
      <c r="F337">
        <v>11</v>
      </c>
      <c r="G337" t="s">
        <v>23</v>
      </c>
      <c r="H337" s="28">
        <v>183777</v>
      </c>
      <c r="I337" s="28">
        <v>172831</v>
      </c>
      <c r="J337" s="29">
        <v>102</v>
      </c>
      <c r="K337" s="1">
        <v>80</v>
      </c>
      <c r="M337" s="30">
        <v>7621</v>
      </c>
      <c r="N337" s="30">
        <v>3963</v>
      </c>
      <c r="P337" s="31">
        <f t="shared" si="25"/>
        <v>176156</v>
      </c>
      <c r="Q337" s="31">
        <f t="shared" si="25"/>
        <v>168868</v>
      </c>
      <c r="S337" s="31">
        <v>1733</v>
      </c>
      <c r="T337" s="28">
        <v>1252</v>
      </c>
      <c r="X337" s="30">
        <v>192</v>
      </c>
      <c r="Y337" s="32">
        <v>145</v>
      </c>
      <c r="AA337" s="33">
        <v>180323</v>
      </c>
      <c r="AB337" s="34">
        <v>171219</v>
      </c>
      <c r="AE337" s="35">
        <v>14642</v>
      </c>
      <c r="AF337" s="1">
        <v>12313</v>
      </c>
      <c r="AH337" s="36">
        <v>11746</v>
      </c>
      <c r="AI337" s="37">
        <v>12308</v>
      </c>
      <c r="AK337" s="38">
        <v>24163</v>
      </c>
      <c r="AL337" s="39">
        <v>38114</v>
      </c>
      <c r="AN337" s="40">
        <v>9103</v>
      </c>
      <c r="AO337" s="41">
        <v>8524</v>
      </c>
      <c r="AQ337" s="35">
        <v>1567</v>
      </c>
      <c r="AR337" s="42">
        <v>1537</v>
      </c>
      <c r="AT337" s="43">
        <v>14800</v>
      </c>
      <c r="AU337" s="43">
        <v>19600</v>
      </c>
      <c r="AV337" s="43">
        <v>12800</v>
      </c>
      <c r="AW337" s="43">
        <v>21700</v>
      </c>
      <c r="AX337" s="35">
        <v>14642</v>
      </c>
      <c r="AY337" s="35">
        <f t="shared" si="26"/>
        <v>63314</v>
      </c>
      <c r="AZ337" s="35">
        <v>24097</v>
      </c>
      <c r="BA337" s="35">
        <f t="shared" si="27"/>
        <v>102053</v>
      </c>
      <c r="BB337" s="44">
        <f t="shared" si="28"/>
        <v>216701600</v>
      </c>
      <c r="BC337" s="44">
        <f t="shared" si="28"/>
        <v>1240954400</v>
      </c>
      <c r="BD337" s="44">
        <f t="shared" si="28"/>
        <v>308441600</v>
      </c>
      <c r="BE337" s="44">
        <f t="shared" si="29"/>
        <v>1766097600</v>
      </c>
      <c r="BF337" s="35">
        <v>18475</v>
      </c>
      <c r="BG337" s="35">
        <v>44839</v>
      </c>
      <c r="BH337" s="45">
        <v>0</v>
      </c>
      <c r="BI337" s="46">
        <v>2052</v>
      </c>
      <c r="BJ337" s="27">
        <v>466546</v>
      </c>
      <c r="BK337">
        <v>423821</v>
      </c>
      <c r="BO337" s="47">
        <v>19595.751999999997</v>
      </c>
      <c r="BP337" s="31">
        <v>19582.416999999998</v>
      </c>
      <c r="BT337" s="48">
        <v>78829</v>
      </c>
      <c r="BU337">
        <v>73112</v>
      </c>
      <c r="BV337" s="49">
        <v>21856</v>
      </c>
      <c r="BW337" s="50">
        <v>12564</v>
      </c>
      <c r="CA337" s="38">
        <v>29313</v>
      </c>
      <c r="CB337" s="51">
        <v>18940</v>
      </c>
    </row>
    <row r="338" spans="1:80" ht="12">
      <c r="A338" s="27">
        <v>2</v>
      </c>
      <c r="B338" s="27" t="s">
        <v>1099</v>
      </c>
      <c r="C338" s="27" t="s">
        <v>1100</v>
      </c>
      <c r="D338" s="27" t="s">
        <v>312</v>
      </c>
      <c r="E338" t="s">
        <v>8</v>
      </c>
      <c r="F338">
        <v>8</v>
      </c>
      <c r="G338" t="s">
        <v>9</v>
      </c>
      <c r="H338" s="28">
        <v>239023</v>
      </c>
      <c r="I338" s="28">
        <v>223302</v>
      </c>
      <c r="J338" s="29">
        <v>214</v>
      </c>
      <c r="K338" s="1">
        <v>223</v>
      </c>
      <c r="M338" s="30">
        <v>17299</v>
      </c>
      <c r="N338" s="30">
        <v>7959</v>
      </c>
      <c r="P338" s="31">
        <f t="shared" si="25"/>
        <v>221724</v>
      </c>
      <c r="Q338" s="31">
        <f t="shared" si="25"/>
        <v>215343</v>
      </c>
      <c r="S338" s="31">
        <v>1940</v>
      </c>
      <c r="T338" s="28">
        <v>1575</v>
      </c>
      <c r="X338" s="30">
        <v>315</v>
      </c>
      <c r="Y338" s="32">
        <v>289</v>
      </c>
      <c r="AA338" s="33">
        <v>224697</v>
      </c>
      <c r="AB338" s="34">
        <v>218495</v>
      </c>
      <c r="AE338" s="35">
        <v>11666</v>
      </c>
      <c r="AF338" s="1">
        <v>9299</v>
      </c>
      <c r="AH338" s="36">
        <v>10077</v>
      </c>
      <c r="AI338" s="37">
        <v>11397</v>
      </c>
      <c r="AK338" s="38">
        <v>31733</v>
      </c>
      <c r="AL338" s="39">
        <v>45957</v>
      </c>
      <c r="AN338" s="40">
        <v>12297</v>
      </c>
      <c r="AO338" s="41">
        <v>11387</v>
      </c>
      <c r="AQ338" s="35">
        <v>3539</v>
      </c>
      <c r="AR338" s="42">
        <v>3399</v>
      </c>
      <c r="AT338" s="43">
        <v>17100</v>
      </c>
      <c r="AU338" s="43">
        <v>21400</v>
      </c>
      <c r="AV338" s="43">
        <v>13900</v>
      </c>
      <c r="AW338" s="43">
        <v>22700</v>
      </c>
      <c r="AX338" s="35">
        <v>11666</v>
      </c>
      <c r="AY338" s="35">
        <f t="shared" si="26"/>
        <v>84747</v>
      </c>
      <c r="AZ338" s="35">
        <v>27684</v>
      </c>
      <c r="BA338" s="35">
        <f t="shared" si="27"/>
        <v>124097</v>
      </c>
      <c r="BB338" s="44">
        <f t="shared" si="28"/>
        <v>199488600</v>
      </c>
      <c r="BC338" s="44">
        <f t="shared" si="28"/>
        <v>1813585800</v>
      </c>
      <c r="BD338" s="44">
        <f t="shared" si="28"/>
        <v>384807600</v>
      </c>
      <c r="BE338" s="44">
        <f t="shared" si="29"/>
        <v>2397882000</v>
      </c>
      <c r="BF338" s="35">
        <v>25141</v>
      </c>
      <c r="BG338" s="35">
        <v>59606</v>
      </c>
      <c r="BH338" s="45">
        <v>40</v>
      </c>
      <c r="BI338" s="46">
        <v>2414</v>
      </c>
      <c r="BJ338" s="27">
        <v>214373</v>
      </c>
      <c r="BK338">
        <v>185935</v>
      </c>
      <c r="BO338" s="47">
        <v>28990.116999999998</v>
      </c>
      <c r="BP338" s="31">
        <v>26690.572000000004</v>
      </c>
      <c r="BT338" s="48">
        <v>103497</v>
      </c>
      <c r="BU338">
        <v>94400</v>
      </c>
      <c r="BV338" s="49">
        <v>35991</v>
      </c>
      <c r="BW338" s="50">
        <v>19071</v>
      </c>
      <c r="CA338" s="38">
        <v>43129</v>
      </c>
      <c r="CB338" s="51">
        <v>27662</v>
      </c>
    </row>
    <row r="339" spans="1:80" ht="12">
      <c r="A339" s="27">
        <v>2</v>
      </c>
      <c r="B339" s="27" t="s">
        <v>1101</v>
      </c>
      <c r="C339" s="27" t="s">
        <v>1102</v>
      </c>
      <c r="D339" s="27" t="s">
        <v>308</v>
      </c>
      <c r="E339" t="s">
        <v>22</v>
      </c>
      <c r="F339">
        <v>11</v>
      </c>
      <c r="G339" t="s">
        <v>23</v>
      </c>
      <c r="H339" s="28">
        <v>139812</v>
      </c>
      <c r="I339" s="28">
        <v>134467</v>
      </c>
      <c r="J339" s="29">
        <v>39</v>
      </c>
      <c r="K339" s="1">
        <v>30</v>
      </c>
      <c r="M339" s="30">
        <v>3605</v>
      </c>
      <c r="N339" s="30">
        <v>2486</v>
      </c>
      <c r="P339" s="31">
        <f t="shared" si="25"/>
        <v>136207</v>
      </c>
      <c r="Q339" s="31">
        <f t="shared" si="25"/>
        <v>131981</v>
      </c>
      <c r="S339" s="31">
        <v>1157</v>
      </c>
      <c r="T339" s="28">
        <v>947</v>
      </c>
      <c r="X339" s="30">
        <v>91</v>
      </c>
      <c r="Y339" s="32">
        <v>55</v>
      </c>
      <c r="AA339" s="33">
        <v>137087</v>
      </c>
      <c r="AB339" s="34">
        <v>133020</v>
      </c>
      <c r="AE339" s="35">
        <v>5908</v>
      </c>
      <c r="AF339" s="1">
        <v>4549</v>
      </c>
      <c r="AH339" s="36">
        <v>5599</v>
      </c>
      <c r="AI339" s="37">
        <v>6092</v>
      </c>
      <c r="AK339" s="38">
        <v>22567</v>
      </c>
      <c r="AL339" s="39">
        <v>35158</v>
      </c>
      <c r="AN339" s="40">
        <v>7564</v>
      </c>
      <c r="AO339" s="41">
        <v>7184</v>
      </c>
      <c r="AQ339" s="35">
        <v>1825</v>
      </c>
      <c r="AR339" s="42">
        <v>1490</v>
      </c>
      <c r="AT339" s="43">
        <v>13400</v>
      </c>
      <c r="AU339" s="43">
        <v>20400</v>
      </c>
      <c r="AV339" s="43">
        <v>12300</v>
      </c>
      <c r="AW339" s="43">
        <v>21500</v>
      </c>
      <c r="AX339" s="35">
        <v>5908</v>
      </c>
      <c r="AY339" s="35">
        <f t="shared" si="26"/>
        <v>51312</v>
      </c>
      <c r="AZ339" s="35">
        <v>17837</v>
      </c>
      <c r="BA339" s="35">
        <f t="shared" si="27"/>
        <v>75057</v>
      </c>
      <c r="BB339" s="44">
        <f t="shared" si="28"/>
        <v>79167200</v>
      </c>
      <c r="BC339" s="44">
        <f t="shared" si="28"/>
        <v>1046764800</v>
      </c>
      <c r="BD339" s="44">
        <f t="shared" si="28"/>
        <v>219395100</v>
      </c>
      <c r="BE339" s="44">
        <f t="shared" si="29"/>
        <v>1345327100</v>
      </c>
      <c r="BF339" s="35">
        <v>14335</v>
      </c>
      <c r="BG339" s="35">
        <v>36977</v>
      </c>
      <c r="BH339" s="45">
        <v>0</v>
      </c>
      <c r="BI339" s="46">
        <v>1601</v>
      </c>
      <c r="BJ339" s="27">
        <v>176704</v>
      </c>
      <c r="BK339">
        <v>161574</v>
      </c>
      <c r="BO339" s="47">
        <v>17425.645999999997</v>
      </c>
      <c r="BP339" s="31">
        <v>17436.397999999997</v>
      </c>
      <c r="BT339" s="48">
        <v>60393</v>
      </c>
      <c r="BU339">
        <v>57609</v>
      </c>
      <c r="BV339" s="49">
        <v>13791</v>
      </c>
      <c r="BW339" s="50">
        <v>7242</v>
      </c>
      <c r="CA339" s="38">
        <v>18497</v>
      </c>
      <c r="CB339" s="51">
        <v>11138</v>
      </c>
    </row>
    <row r="340" spans="1:80" ht="12">
      <c r="A340" s="27">
        <v>2</v>
      </c>
      <c r="B340" s="27" t="s">
        <v>1103</v>
      </c>
      <c r="C340" s="27" t="s">
        <v>1104</v>
      </c>
      <c r="D340" s="27" t="s">
        <v>296</v>
      </c>
      <c r="E340" t="s">
        <v>22</v>
      </c>
      <c r="F340">
        <v>11</v>
      </c>
      <c r="G340" t="s">
        <v>23</v>
      </c>
      <c r="H340" s="28">
        <v>139178</v>
      </c>
      <c r="I340" s="28">
        <v>128649</v>
      </c>
      <c r="J340" s="29">
        <v>64</v>
      </c>
      <c r="K340" s="1">
        <v>47</v>
      </c>
      <c r="M340" s="30">
        <v>5002</v>
      </c>
      <c r="N340" s="30">
        <v>3151</v>
      </c>
      <c r="P340" s="31">
        <f t="shared" si="25"/>
        <v>134176</v>
      </c>
      <c r="Q340" s="31">
        <f t="shared" si="25"/>
        <v>125498</v>
      </c>
      <c r="S340" s="31">
        <v>986</v>
      </c>
      <c r="T340" s="28">
        <v>738</v>
      </c>
      <c r="X340" s="30">
        <v>90</v>
      </c>
      <c r="Y340" s="32">
        <v>85</v>
      </c>
      <c r="AA340" s="33">
        <v>136090</v>
      </c>
      <c r="AB340" s="34">
        <v>126878</v>
      </c>
      <c r="AE340" s="35">
        <v>6734</v>
      </c>
      <c r="AF340" s="1">
        <v>5310</v>
      </c>
      <c r="AH340" s="36">
        <v>6490</v>
      </c>
      <c r="AI340" s="37">
        <v>7102</v>
      </c>
      <c r="AK340" s="38">
        <v>21717</v>
      </c>
      <c r="AL340" s="39">
        <v>32715</v>
      </c>
      <c r="AN340" s="40">
        <v>7420</v>
      </c>
      <c r="AO340" s="41">
        <v>7051</v>
      </c>
      <c r="AQ340" s="35">
        <v>1924</v>
      </c>
      <c r="AR340" s="42">
        <v>1229</v>
      </c>
      <c r="AT340" s="43">
        <v>14100</v>
      </c>
      <c r="AU340" s="43">
        <v>20900</v>
      </c>
      <c r="AV340" s="43">
        <v>12600</v>
      </c>
      <c r="AW340" s="43">
        <v>21800</v>
      </c>
      <c r="AX340" s="35">
        <v>6734</v>
      </c>
      <c r="AY340" s="35">
        <f t="shared" si="26"/>
        <v>52699</v>
      </c>
      <c r="AZ340" s="35">
        <v>17204</v>
      </c>
      <c r="BA340" s="35">
        <f t="shared" si="27"/>
        <v>76637</v>
      </c>
      <c r="BB340" s="44">
        <f t="shared" si="28"/>
        <v>94949400</v>
      </c>
      <c r="BC340" s="44">
        <f t="shared" si="28"/>
        <v>1101409100</v>
      </c>
      <c r="BD340" s="44">
        <f t="shared" si="28"/>
        <v>216770400</v>
      </c>
      <c r="BE340" s="44">
        <f t="shared" si="29"/>
        <v>1413128900</v>
      </c>
      <c r="BF340" s="35">
        <v>14633</v>
      </c>
      <c r="BG340" s="35">
        <v>38066</v>
      </c>
      <c r="BH340" s="45">
        <v>0</v>
      </c>
      <c r="BI340" s="46">
        <v>1450</v>
      </c>
      <c r="BJ340" s="27">
        <v>138582</v>
      </c>
      <c r="BK340">
        <v>123888</v>
      </c>
      <c r="BO340" s="47">
        <v>14869.406999999999</v>
      </c>
      <c r="BP340" s="31">
        <v>13795.174999999997</v>
      </c>
      <c r="BT340" s="48">
        <v>58515</v>
      </c>
      <c r="BU340">
        <v>53342</v>
      </c>
      <c r="BV340" s="49">
        <v>16826</v>
      </c>
      <c r="BW340" s="50">
        <v>7473</v>
      </c>
      <c r="CA340" s="38">
        <v>21655</v>
      </c>
      <c r="CB340" s="51">
        <v>13115</v>
      </c>
    </row>
    <row r="341" spans="1:80" ht="12">
      <c r="A341" s="27">
        <v>2</v>
      </c>
      <c r="B341" s="27" t="s">
        <v>1105</v>
      </c>
      <c r="C341" s="27" t="s">
        <v>1106</v>
      </c>
      <c r="D341" s="27" t="s">
        <v>1107</v>
      </c>
      <c r="E341" t="s">
        <v>12</v>
      </c>
      <c r="F341">
        <v>10</v>
      </c>
      <c r="G341" t="s">
        <v>13</v>
      </c>
      <c r="H341" s="28">
        <v>126336</v>
      </c>
      <c r="I341" s="28">
        <v>119304</v>
      </c>
      <c r="J341" s="29">
        <v>105</v>
      </c>
      <c r="K341" s="1">
        <v>79</v>
      </c>
      <c r="M341" s="30">
        <v>6197</v>
      </c>
      <c r="N341" s="30">
        <v>4411</v>
      </c>
      <c r="P341" s="31">
        <f t="shared" si="25"/>
        <v>120139</v>
      </c>
      <c r="Q341" s="31">
        <f t="shared" si="25"/>
        <v>114893</v>
      </c>
      <c r="S341" s="31">
        <v>1019</v>
      </c>
      <c r="T341" s="28">
        <v>830</v>
      </c>
      <c r="X341" s="30">
        <v>252</v>
      </c>
      <c r="Y341" s="32">
        <v>204</v>
      </c>
      <c r="AA341" s="33">
        <v>121838</v>
      </c>
      <c r="AB341" s="34">
        <v>116716</v>
      </c>
      <c r="AE341" s="35">
        <v>8531</v>
      </c>
      <c r="AF341" s="1">
        <v>6645</v>
      </c>
      <c r="AH341" s="36">
        <v>7656</v>
      </c>
      <c r="AI341" s="37">
        <v>8075</v>
      </c>
      <c r="AK341" s="38">
        <v>13582</v>
      </c>
      <c r="AL341" s="39">
        <v>21843</v>
      </c>
      <c r="AN341" s="40">
        <v>5235</v>
      </c>
      <c r="AO341" s="41">
        <v>5389</v>
      </c>
      <c r="AQ341" s="35">
        <v>2528</v>
      </c>
      <c r="AR341" s="42">
        <v>2541</v>
      </c>
      <c r="AT341" s="43">
        <v>17100</v>
      </c>
      <c r="AU341" s="43">
        <v>23800</v>
      </c>
      <c r="AV341" s="43">
        <v>14900</v>
      </c>
      <c r="AW341" s="43">
        <v>25500</v>
      </c>
      <c r="AX341" s="35">
        <v>8531</v>
      </c>
      <c r="AY341" s="35">
        <f t="shared" si="26"/>
        <v>48612</v>
      </c>
      <c r="AZ341" s="35">
        <v>14912</v>
      </c>
      <c r="BA341" s="35">
        <f t="shared" si="27"/>
        <v>72055</v>
      </c>
      <c r="BB341" s="44">
        <f t="shared" si="28"/>
        <v>145880100</v>
      </c>
      <c r="BC341" s="44">
        <f t="shared" si="28"/>
        <v>1156965600</v>
      </c>
      <c r="BD341" s="44">
        <f t="shared" si="28"/>
        <v>222188800</v>
      </c>
      <c r="BE341" s="44">
        <f t="shared" si="29"/>
        <v>1525034500</v>
      </c>
      <c r="BF341" s="35">
        <v>13657</v>
      </c>
      <c r="BG341" s="35">
        <v>34955</v>
      </c>
      <c r="BH341" s="45">
        <v>30</v>
      </c>
      <c r="BI341" s="46">
        <v>1104</v>
      </c>
      <c r="BJ341" s="27">
        <v>229694</v>
      </c>
      <c r="BK341">
        <v>201631</v>
      </c>
      <c r="BO341" s="47">
        <v>12155.902999999998</v>
      </c>
      <c r="BP341" s="31">
        <v>11105.903999999999</v>
      </c>
      <c r="BT341" s="48">
        <v>53505</v>
      </c>
      <c r="BU341">
        <v>48753</v>
      </c>
      <c r="BV341" s="49">
        <v>17871</v>
      </c>
      <c r="BW341" s="50">
        <v>8625</v>
      </c>
      <c r="CA341" s="38">
        <v>25139</v>
      </c>
      <c r="CB341" s="51">
        <v>16104</v>
      </c>
    </row>
    <row r="342" spans="1:80" ht="12">
      <c r="A342" s="27">
        <v>2</v>
      </c>
      <c r="B342" s="27" t="s">
        <v>1108</v>
      </c>
      <c r="C342" s="27" t="s">
        <v>1109</v>
      </c>
      <c r="D342" s="27" t="s">
        <v>1110</v>
      </c>
      <c r="E342" t="s">
        <v>12</v>
      </c>
      <c r="F342">
        <v>10</v>
      </c>
      <c r="G342" t="s">
        <v>13</v>
      </c>
      <c r="H342" s="28">
        <v>234410</v>
      </c>
      <c r="I342" s="28">
        <v>231937</v>
      </c>
      <c r="J342" s="29">
        <v>85</v>
      </c>
      <c r="K342" s="1">
        <v>100</v>
      </c>
      <c r="M342" s="30">
        <v>7392</v>
      </c>
      <c r="N342" s="30">
        <v>4387</v>
      </c>
      <c r="P342" s="31">
        <f t="shared" si="25"/>
        <v>227018</v>
      </c>
      <c r="Q342" s="31">
        <f t="shared" si="25"/>
        <v>227550</v>
      </c>
      <c r="S342" s="31">
        <v>1676</v>
      </c>
      <c r="T342" s="28">
        <v>1220</v>
      </c>
      <c r="X342" s="30">
        <v>153</v>
      </c>
      <c r="Y342" s="32">
        <v>114</v>
      </c>
      <c r="AA342" s="33">
        <v>228241</v>
      </c>
      <c r="AB342" s="34">
        <v>229273</v>
      </c>
      <c r="AE342" s="35">
        <v>11033</v>
      </c>
      <c r="AF342" s="1">
        <v>8193</v>
      </c>
      <c r="AH342" s="36">
        <v>9348</v>
      </c>
      <c r="AI342" s="37">
        <v>10400</v>
      </c>
      <c r="AK342" s="38">
        <v>40063</v>
      </c>
      <c r="AL342" s="39">
        <v>63429</v>
      </c>
      <c r="AN342" s="40">
        <v>12845</v>
      </c>
      <c r="AO342" s="41">
        <v>13268</v>
      </c>
      <c r="AQ342" s="35">
        <v>2957</v>
      </c>
      <c r="AR342" s="42">
        <v>2758</v>
      </c>
      <c r="AT342" s="43">
        <v>15800</v>
      </c>
      <c r="AU342" s="43">
        <v>20800</v>
      </c>
      <c r="AV342" s="43">
        <v>11500</v>
      </c>
      <c r="AW342" s="43">
        <v>21200</v>
      </c>
      <c r="AX342" s="35">
        <v>11033</v>
      </c>
      <c r="AY342" s="35">
        <f t="shared" si="26"/>
        <v>84293</v>
      </c>
      <c r="AZ342" s="35">
        <v>27595</v>
      </c>
      <c r="BA342" s="35">
        <f t="shared" si="27"/>
        <v>122921</v>
      </c>
      <c r="BB342" s="44">
        <f t="shared" si="28"/>
        <v>174321400</v>
      </c>
      <c r="BC342" s="44">
        <f t="shared" si="28"/>
        <v>1753294400</v>
      </c>
      <c r="BD342" s="44">
        <f t="shared" si="28"/>
        <v>317342500</v>
      </c>
      <c r="BE342" s="44">
        <f t="shared" si="29"/>
        <v>2244958300</v>
      </c>
      <c r="BF342" s="35">
        <v>23068</v>
      </c>
      <c r="BG342" s="35">
        <v>61225</v>
      </c>
      <c r="BH342" s="45">
        <v>0</v>
      </c>
      <c r="BI342" s="46">
        <v>2451</v>
      </c>
      <c r="BJ342" s="27">
        <v>387764</v>
      </c>
      <c r="BK342">
        <v>353039</v>
      </c>
      <c r="BO342" s="47">
        <v>27790.777000000002</v>
      </c>
      <c r="BP342" s="31">
        <v>27250.830999999998</v>
      </c>
      <c r="BT342" s="48">
        <v>99663</v>
      </c>
      <c r="BU342">
        <v>94553</v>
      </c>
      <c r="BV342" s="49">
        <v>32001</v>
      </c>
      <c r="BW342" s="50">
        <v>16807</v>
      </c>
      <c r="CA342" s="38">
        <v>32722</v>
      </c>
      <c r="CB342" s="51">
        <v>19857</v>
      </c>
    </row>
    <row r="343" spans="1:80" ht="12">
      <c r="A343" s="27">
        <v>2</v>
      </c>
      <c r="B343" s="27" t="s">
        <v>1111</v>
      </c>
      <c r="C343" s="27" t="s">
        <v>1112</v>
      </c>
      <c r="D343" s="27" t="s">
        <v>306</v>
      </c>
      <c r="E343" t="s">
        <v>22</v>
      </c>
      <c r="F343">
        <v>11</v>
      </c>
      <c r="G343" t="s">
        <v>23</v>
      </c>
      <c r="H343" s="28">
        <v>58802</v>
      </c>
      <c r="I343" s="28">
        <v>55984</v>
      </c>
      <c r="J343" s="29">
        <v>23</v>
      </c>
      <c r="K343" s="1">
        <v>11</v>
      </c>
      <c r="M343" s="30">
        <v>2650</v>
      </c>
      <c r="N343" s="30">
        <v>811</v>
      </c>
      <c r="P343" s="31">
        <f t="shared" si="25"/>
        <v>56152</v>
      </c>
      <c r="Q343" s="31">
        <f t="shared" si="25"/>
        <v>55173</v>
      </c>
      <c r="S343" s="31">
        <v>409</v>
      </c>
      <c r="T343" s="28">
        <v>282</v>
      </c>
      <c r="X343" s="30">
        <v>26</v>
      </c>
      <c r="Y343" s="32">
        <v>10</v>
      </c>
      <c r="AA343" s="33">
        <v>57391</v>
      </c>
      <c r="AB343" s="34">
        <v>55417</v>
      </c>
      <c r="AE343" s="35">
        <v>2490</v>
      </c>
      <c r="AF343" s="1">
        <v>1699</v>
      </c>
      <c r="AH343" s="36">
        <v>2318</v>
      </c>
      <c r="AI343" s="37">
        <v>2318</v>
      </c>
      <c r="AK343" s="38">
        <v>11818</v>
      </c>
      <c r="AL343" s="39">
        <v>16481</v>
      </c>
      <c r="AN343" s="40">
        <v>3838</v>
      </c>
      <c r="AO343" s="41">
        <v>3402</v>
      </c>
      <c r="AQ343" s="35">
        <v>523</v>
      </c>
      <c r="AR343" s="42">
        <v>497</v>
      </c>
      <c r="AT343" s="43">
        <v>16800</v>
      </c>
      <c r="AU343" s="43">
        <v>20200</v>
      </c>
      <c r="AV343" s="43">
        <v>11000</v>
      </c>
      <c r="AW343" s="43">
        <v>20500</v>
      </c>
      <c r="AX343" s="35">
        <v>2490</v>
      </c>
      <c r="AY343" s="35">
        <f t="shared" si="26"/>
        <v>21795</v>
      </c>
      <c r="AZ343" s="35">
        <v>6690</v>
      </c>
      <c r="BA343" s="35">
        <f t="shared" si="27"/>
        <v>30975</v>
      </c>
      <c r="BB343" s="44">
        <f t="shared" si="28"/>
        <v>41832000</v>
      </c>
      <c r="BC343" s="44">
        <f t="shared" si="28"/>
        <v>440259000</v>
      </c>
      <c r="BD343" s="44">
        <f t="shared" si="28"/>
        <v>73590000</v>
      </c>
      <c r="BE343" s="44">
        <f t="shared" si="29"/>
        <v>555681000</v>
      </c>
      <c r="BF343" s="35">
        <v>5913</v>
      </c>
      <c r="BG343" s="35">
        <v>15882</v>
      </c>
      <c r="BH343" s="45">
        <v>0</v>
      </c>
      <c r="BI343" s="46">
        <v>588</v>
      </c>
      <c r="BJ343" s="27">
        <v>117464</v>
      </c>
      <c r="BK343">
        <v>101839</v>
      </c>
      <c r="BO343" s="47">
        <v>7798.223</v>
      </c>
      <c r="BP343" s="31">
        <v>7858.7159999999994</v>
      </c>
      <c r="BT343" s="48">
        <v>24264</v>
      </c>
      <c r="BU343">
        <v>23145</v>
      </c>
      <c r="BV343" s="49">
        <v>6541</v>
      </c>
      <c r="BW343" s="50">
        <v>3062</v>
      </c>
      <c r="CA343" s="38">
        <v>7394</v>
      </c>
      <c r="CB343" s="51">
        <v>4160</v>
      </c>
    </row>
    <row r="344" spans="1:80" ht="12">
      <c r="A344" s="27">
        <v>2</v>
      </c>
      <c r="B344" s="27" t="s">
        <v>1113</v>
      </c>
      <c r="C344" s="27" t="s">
        <v>1114</v>
      </c>
      <c r="D344" s="27" t="s">
        <v>297</v>
      </c>
      <c r="E344" t="s">
        <v>12</v>
      </c>
      <c r="F344">
        <v>10</v>
      </c>
      <c r="G344" t="s">
        <v>13</v>
      </c>
      <c r="H344" s="28">
        <v>178806</v>
      </c>
      <c r="I344" s="28">
        <v>169536</v>
      </c>
      <c r="J344" s="29">
        <v>49</v>
      </c>
      <c r="K344" s="1">
        <v>41</v>
      </c>
      <c r="M344" s="30">
        <v>4224</v>
      </c>
      <c r="N344" s="30">
        <v>2748</v>
      </c>
      <c r="P344" s="31">
        <f t="shared" si="25"/>
        <v>174582</v>
      </c>
      <c r="Q344" s="31">
        <f t="shared" si="25"/>
        <v>166788</v>
      </c>
      <c r="S344" s="31">
        <v>1076</v>
      </c>
      <c r="T344" s="28">
        <v>811</v>
      </c>
      <c r="X344" s="30">
        <v>122</v>
      </c>
      <c r="Y344" s="32">
        <v>95</v>
      </c>
      <c r="AA344" s="33">
        <v>175845</v>
      </c>
      <c r="AB344" s="34">
        <v>167971</v>
      </c>
      <c r="AE344" s="35">
        <v>7902</v>
      </c>
      <c r="AF344" s="1">
        <v>5744</v>
      </c>
      <c r="AH344" s="36">
        <v>7571</v>
      </c>
      <c r="AI344" s="37">
        <v>7987</v>
      </c>
      <c r="AK344" s="38">
        <v>29947</v>
      </c>
      <c r="AL344" s="39">
        <v>45697</v>
      </c>
      <c r="AN344" s="40">
        <v>9821</v>
      </c>
      <c r="AO344" s="41">
        <v>10266</v>
      </c>
      <c r="AQ344" s="35">
        <v>2716</v>
      </c>
      <c r="AR344" s="42">
        <v>2535</v>
      </c>
      <c r="AT344" s="43">
        <v>11800</v>
      </c>
      <c r="AU344" s="43">
        <v>20100</v>
      </c>
      <c r="AV344" s="43">
        <v>11600</v>
      </c>
      <c r="AW344" s="43">
        <v>20800</v>
      </c>
      <c r="AX344" s="35">
        <v>7902</v>
      </c>
      <c r="AY344" s="35">
        <f t="shared" si="26"/>
        <v>67452</v>
      </c>
      <c r="AZ344" s="35">
        <v>21032</v>
      </c>
      <c r="BA344" s="35">
        <f t="shared" si="27"/>
        <v>96386</v>
      </c>
      <c r="BB344" s="44">
        <f t="shared" si="28"/>
        <v>93243600</v>
      </c>
      <c r="BC344" s="44">
        <f t="shared" si="28"/>
        <v>1355785200</v>
      </c>
      <c r="BD344" s="44">
        <f t="shared" si="28"/>
        <v>243971200</v>
      </c>
      <c r="BE344" s="44">
        <f t="shared" si="29"/>
        <v>1693000000</v>
      </c>
      <c r="BF344" s="35">
        <v>17292</v>
      </c>
      <c r="BG344" s="35">
        <v>50160</v>
      </c>
      <c r="BH344" s="45">
        <v>0</v>
      </c>
      <c r="BI344" s="46">
        <v>1672</v>
      </c>
      <c r="BJ344" s="27">
        <v>132354</v>
      </c>
      <c r="BK344">
        <v>120876</v>
      </c>
      <c r="BO344" s="47">
        <v>21322.521000000001</v>
      </c>
      <c r="BP344" s="31">
        <v>20742.891</v>
      </c>
      <c r="BT344" s="48">
        <v>74479</v>
      </c>
      <c r="BU344">
        <v>69341</v>
      </c>
      <c r="BV344" s="49">
        <v>18760</v>
      </c>
      <c r="BW344" s="50">
        <v>7290</v>
      </c>
      <c r="CA344" s="38">
        <v>23671</v>
      </c>
      <c r="CB344" s="51">
        <v>13499</v>
      </c>
    </row>
    <row r="345" spans="1:80" ht="12">
      <c r="A345" s="27">
        <v>2</v>
      </c>
      <c r="B345" s="27" t="s">
        <v>1115</v>
      </c>
      <c r="C345" s="27" t="s">
        <v>1116</v>
      </c>
      <c r="D345" s="27" t="s">
        <v>295</v>
      </c>
      <c r="E345" t="s">
        <v>22</v>
      </c>
      <c r="F345">
        <v>11</v>
      </c>
      <c r="G345" t="s">
        <v>23</v>
      </c>
      <c r="H345" s="28">
        <v>69814</v>
      </c>
      <c r="I345" s="28">
        <v>70050</v>
      </c>
      <c r="J345" s="29">
        <v>11</v>
      </c>
      <c r="K345" s="1">
        <v>5</v>
      </c>
      <c r="M345" s="30">
        <v>1513</v>
      </c>
      <c r="N345" s="30">
        <v>799</v>
      </c>
      <c r="P345" s="31">
        <f t="shared" si="25"/>
        <v>68301</v>
      </c>
      <c r="Q345" s="31">
        <f t="shared" si="25"/>
        <v>69251</v>
      </c>
      <c r="S345" s="31">
        <v>504</v>
      </c>
      <c r="T345" s="28">
        <v>467</v>
      </c>
      <c r="X345" s="30">
        <v>18</v>
      </c>
      <c r="Y345" s="32">
        <v>15</v>
      </c>
      <c r="AA345" s="33">
        <v>68750</v>
      </c>
      <c r="AB345" s="34">
        <v>69483</v>
      </c>
      <c r="AE345" s="35">
        <v>2606</v>
      </c>
      <c r="AF345" s="1">
        <v>1846</v>
      </c>
      <c r="AH345" s="36">
        <v>2488</v>
      </c>
      <c r="AI345" s="37">
        <v>2415</v>
      </c>
      <c r="AK345" s="38">
        <v>13981</v>
      </c>
      <c r="AL345" s="39">
        <v>20477</v>
      </c>
      <c r="AN345" s="40">
        <v>4419</v>
      </c>
      <c r="AO345" s="41">
        <v>4733</v>
      </c>
      <c r="AQ345" s="35">
        <v>470</v>
      </c>
      <c r="AR345" s="42">
        <v>476</v>
      </c>
      <c r="AT345" s="43">
        <v>11400</v>
      </c>
      <c r="AU345" s="43">
        <v>17800</v>
      </c>
      <c r="AV345" s="43">
        <v>10700</v>
      </c>
      <c r="AW345" s="43">
        <v>18000</v>
      </c>
      <c r="AX345" s="35">
        <v>2606</v>
      </c>
      <c r="AY345" s="35">
        <f t="shared" si="26"/>
        <v>24910</v>
      </c>
      <c r="AZ345" s="35">
        <v>8709</v>
      </c>
      <c r="BA345" s="35">
        <f t="shared" si="27"/>
        <v>36225</v>
      </c>
      <c r="BB345" s="44">
        <f t="shared" si="28"/>
        <v>29708400</v>
      </c>
      <c r="BC345" s="44">
        <f t="shared" si="28"/>
        <v>443398000</v>
      </c>
      <c r="BD345" s="44">
        <f t="shared" si="28"/>
        <v>93186300</v>
      </c>
      <c r="BE345" s="44">
        <f t="shared" si="29"/>
        <v>566292700</v>
      </c>
      <c r="BF345" s="35">
        <v>6763</v>
      </c>
      <c r="BG345" s="35">
        <v>18147</v>
      </c>
      <c r="BH345" s="45">
        <v>0</v>
      </c>
      <c r="BI345" s="46">
        <v>791</v>
      </c>
      <c r="BJ345" s="27">
        <v>262807</v>
      </c>
      <c r="BK345">
        <v>244337</v>
      </c>
      <c r="BO345" s="47">
        <v>10319.112000000001</v>
      </c>
      <c r="BP345" s="31">
        <v>10509.248</v>
      </c>
      <c r="BT345" s="48">
        <v>30416</v>
      </c>
      <c r="BU345">
        <v>29585</v>
      </c>
      <c r="BV345" s="49">
        <v>8562</v>
      </c>
      <c r="BW345" s="50">
        <v>4381</v>
      </c>
      <c r="CA345" s="38">
        <v>7460</v>
      </c>
      <c r="CB345" s="51">
        <v>4098</v>
      </c>
    </row>
    <row r="346" spans="1:80" ht="12">
      <c r="A346" s="27">
        <v>2</v>
      </c>
      <c r="B346" s="27" t="s">
        <v>1117</v>
      </c>
      <c r="C346" s="27" t="s">
        <v>1118</v>
      </c>
      <c r="D346" s="27" t="s">
        <v>313</v>
      </c>
      <c r="E346" t="s">
        <v>12</v>
      </c>
      <c r="F346">
        <v>10</v>
      </c>
      <c r="G346" t="s">
        <v>13</v>
      </c>
      <c r="H346" s="28">
        <v>91075</v>
      </c>
      <c r="I346" s="28">
        <v>90940</v>
      </c>
      <c r="J346" s="29">
        <v>22</v>
      </c>
      <c r="K346" s="1">
        <v>13</v>
      </c>
      <c r="M346" s="30">
        <v>2475</v>
      </c>
      <c r="N346" s="30">
        <v>1794</v>
      </c>
      <c r="P346" s="31">
        <f t="shared" si="25"/>
        <v>88600</v>
      </c>
      <c r="Q346" s="31">
        <f t="shared" si="25"/>
        <v>89146</v>
      </c>
      <c r="S346" s="31">
        <v>739</v>
      </c>
      <c r="T346" s="28">
        <v>458</v>
      </c>
      <c r="X346" s="30">
        <v>43</v>
      </c>
      <c r="Y346" s="32">
        <v>34</v>
      </c>
      <c r="AA346" s="33">
        <v>89231</v>
      </c>
      <c r="AB346" s="34">
        <v>90097</v>
      </c>
      <c r="AE346" s="35">
        <v>3856</v>
      </c>
      <c r="AF346" s="1">
        <v>3183</v>
      </c>
      <c r="AH346" s="36">
        <v>3777</v>
      </c>
      <c r="AI346" s="37">
        <v>4326</v>
      </c>
      <c r="AK346" s="38">
        <v>13598</v>
      </c>
      <c r="AL346" s="39">
        <v>21985</v>
      </c>
      <c r="AN346" s="40">
        <v>4976</v>
      </c>
      <c r="AO346" s="41">
        <v>5544</v>
      </c>
      <c r="AQ346" s="35">
        <v>1203</v>
      </c>
      <c r="AR346" s="42">
        <v>1056</v>
      </c>
      <c r="AT346" s="43">
        <v>12600</v>
      </c>
      <c r="AU346" s="43">
        <v>20600</v>
      </c>
      <c r="AV346" s="43">
        <v>11900</v>
      </c>
      <c r="AW346" s="43">
        <v>21400</v>
      </c>
      <c r="AX346" s="35">
        <v>3856</v>
      </c>
      <c r="AY346" s="35">
        <f t="shared" si="26"/>
        <v>35109</v>
      </c>
      <c r="AZ346" s="35">
        <v>11115</v>
      </c>
      <c r="BA346" s="35">
        <f t="shared" si="27"/>
        <v>50080</v>
      </c>
      <c r="BB346" s="44">
        <f t="shared" si="28"/>
        <v>48585600</v>
      </c>
      <c r="BC346" s="44">
        <f t="shared" si="28"/>
        <v>723245400</v>
      </c>
      <c r="BD346" s="44">
        <f t="shared" si="28"/>
        <v>132268500</v>
      </c>
      <c r="BE346" s="44">
        <f t="shared" si="29"/>
        <v>904099500</v>
      </c>
      <c r="BF346" s="35">
        <v>9535</v>
      </c>
      <c r="BG346" s="35">
        <v>25574</v>
      </c>
      <c r="BH346" s="45">
        <v>0</v>
      </c>
      <c r="BI346" s="46">
        <v>913</v>
      </c>
      <c r="BJ346" s="27">
        <v>201600</v>
      </c>
      <c r="BK346">
        <v>171889</v>
      </c>
      <c r="BO346" s="47">
        <v>11369.303</v>
      </c>
      <c r="BP346" s="31">
        <v>11371.467000000001</v>
      </c>
      <c r="BT346" s="48">
        <v>38524</v>
      </c>
      <c r="BU346">
        <v>37576</v>
      </c>
      <c r="BV346" s="49">
        <v>7672</v>
      </c>
      <c r="BW346" s="50">
        <v>2862</v>
      </c>
      <c r="CA346" s="38">
        <v>12683</v>
      </c>
      <c r="CB346" s="51">
        <v>7940</v>
      </c>
    </row>
    <row r="347" spans="1:80" ht="12">
      <c r="A347" s="27">
        <v>2</v>
      </c>
      <c r="B347" s="27" t="s">
        <v>1119</v>
      </c>
      <c r="C347" s="27" t="s">
        <v>1120</v>
      </c>
      <c r="D347" s="27" t="s">
        <v>307</v>
      </c>
      <c r="E347" t="s">
        <v>22</v>
      </c>
      <c r="F347">
        <v>11</v>
      </c>
      <c r="G347" t="s">
        <v>23</v>
      </c>
      <c r="H347" s="28">
        <v>91323</v>
      </c>
      <c r="I347" s="28">
        <v>84875</v>
      </c>
      <c r="J347" s="29">
        <v>84</v>
      </c>
      <c r="K347" s="1">
        <v>71</v>
      </c>
      <c r="M347" s="30">
        <v>4065</v>
      </c>
      <c r="N347" s="30">
        <v>2727</v>
      </c>
      <c r="P347" s="31">
        <f t="shared" si="25"/>
        <v>87258</v>
      </c>
      <c r="Q347" s="31">
        <f t="shared" si="25"/>
        <v>82148</v>
      </c>
      <c r="S347" s="31">
        <v>894</v>
      </c>
      <c r="T347" s="28">
        <v>585</v>
      </c>
      <c r="X347" s="30">
        <v>172</v>
      </c>
      <c r="Y347" s="32">
        <v>125</v>
      </c>
      <c r="AA347" s="33">
        <v>89526</v>
      </c>
      <c r="AB347" s="34">
        <v>83921</v>
      </c>
      <c r="AE347" s="35">
        <v>7956</v>
      </c>
      <c r="AF347" s="1">
        <v>6380</v>
      </c>
      <c r="AH347" s="36">
        <v>6774</v>
      </c>
      <c r="AI347" s="37">
        <v>7248</v>
      </c>
      <c r="AK347" s="38">
        <v>8946</v>
      </c>
      <c r="AL347" s="39">
        <v>15058</v>
      </c>
      <c r="AN347" s="40">
        <v>4784</v>
      </c>
      <c r="AO347" s="41">
        <v>4752</v>
      </c>
      <c r="AQ347" s="35">
        <v>1359</v>
      </c>
      <c r="AR347" s="42">
        <v>1232</v>
      </c>
      <c r="AT347" s="43">
        <v>16800</v>
      </c>
      <c r="AU347" s="43">
        <v>26900</v>
      </c>
      <c r="AV347" s="43">
        <v>14400</v>
      </c>
      <c r="AW347" s="43">
        <v>28100</v>
      </c>
      <c r="AX347" s="35">
        <v>7956</v>
      </c>
      <c r="AY347" s="35">
        <f t="shared" si="26"/>
        <v>33598</v>
      </c>
      <c r="AZ347" s="35">
        <v>11640</v>
      </c>
      <c r="BA347" s="35">
        <f t="shared" si="27"/>
        <v>53194</v>
      </c>
      <c r="BB347" s="44">
        <f t="shared" si="28"/>
        <v>133660800</v>
      </c>
      <c r="BC347" s="44">
        <f t="shared" si="28"/>
        <v>903786200</v>
      </c>
      <c r="BD347" s="44">
        <f t="shared" si="28"/>
        <v>167616000</v>
      </c>
      <c r="BE347" s="44">
        <f t="shared" si="29"/>
        <v>1205063000</v>
      </c>
      <c r="BF347" s="35">
        <v>9352</v>
      </c>
      <c r="BG347" s="35">
        <v>24246</v>
      </c>
      <c r="BH347" s="45">
        <v>0</v>
      </c>
      <c r="BI347" s="46">
        <v>880</v>
      </c>
      <c r="BJ347" s="27">
        <v>274099</v>
      </c>
      <c r="BK347">
        <v>242611</v>
      </c>
      <c r="BO347" s="47">
        <v>7968.3660000000009</v>
      </c>
      <c r="BP347" s="31">
        <v>7431.436999999999</v>
      </c>
      <c r="BT347" s="48">
        <v>38233</v>
      </c>
      <c r="BU347">
        <v>35193</v>
      </c>
      <c r="BV347" s="49">
        <v>9411</v>
      </c>
      <c r="BW347" s="50">
        <v>5527</v>
      </c>
      <c r="CA347" s="38">
        <v>19931</v>
      </c>
      <c r="CB347" s="51">
        <v>13324</v>
      </c>
    </row>
    <row r="348" spans="1:80" ht="12">
      <c r="A348" s="27">
        <v>2</v>
      </c>
      <c r="B348" s="27" t="s">
        <v>1121</v>
      </c>
      <c r="C348" s="27" t="s">
        <v>1122</v>
      </c>
      <c r="D348" s="27" t="s">
        <v>309</v>
      </c>
      <c r="E348" t="s">
        <v>12</v>
      </c>
      <c r="F348">
        <v>10</v>
      </c>
      <c r="G348" t="s">
        <v>13</v>
      </c>
      <c r="H348" s="28">
        <v>145736</v>
      </c>
      <c r="I348" s="28">
        <v>136994</v>
      </c>
      <c r="J348" s="29">
        <v>114</v>
      </c>
      <c r="K348" s="1">
        <v>101</v>
      </c>
      <c r="M348" s="30">
        <v>12402</v>
      </c>
      <c r="N348" s="30">
        <v>6024</v>
      </c>
      <c r="P348" s="31">
        <f t="shared" si="25"/>
        <v>133334</v>
      </c>
      <c r="Q348" s="31">
        <f t="shared" si="25"/>
        <v>130970</v>
      </c>
      <c r="S348" s="31">
        <v>1033</v>
      </c>
      <c r="T348" s="28">
        <v>810</v>
      </c>
      <c r="X348" s="30">
        <v>166</v>
      </c>
      <c r="Y348" s="32">
        <v>108</v>
      </c>
      <c r="AA348" s="33">
        <v>131025</v>
      </c>
      <c r="AB348" s="34">
        <v>130408</v>
      </c>
      <c r="AE348" s="35">
        <v>6894</v>
      </c>
      <c r="AF348" s="1">
        <v>5279</v>
      </c>
      <c r="AH348" s="36">
        <v>6769</v>
      </c>
      <c r="AI348" s="37">
        <v>7520</v>
      </c>
      <c r="AK348" s="38">
        <v>22155</v>
      </c>
      <c r="AL348" s="39">
        <v>30418</v>
      </c>
      <c r="AN348" s="40">
        <v>8822</v>
      </c>
      <c r="AO348" s="41">
        <v>8011</v>
      </c>
      <c r="AQ348" s="35">
        <v>3218</v>
      </c>
      <c r="AR348" s="42">
        <v>2749</v>
      </c>
      <c r="AT348" s="43">
        <v>13000</v>
      </c>
      <c r="AU348" s="43">
        <v>21500</v>
      </c>
      <c r="AV348" s="43">
        <v>12800</v>
      </c>
      <c r="AW348" s="43">
        <v>22300</v>
      </c>
      <c r="AX348" s="35">
        <v>6894</v>
      </c>
      <c r="AY348" s="35">
        <f t="shared" si="26"/>
        <v>54708</v>
      </c>
      <c r="AZ348" s="35">
        <v>15389</v>
      </c>
      <c r="BA348" s="35">
        <f t="shared" si="27"/>
        <v>76991</v>
      </c>
      <c r="BB348" s="44">
        <f t="shared" si="28"/>
        <v>89622000</v>
      </c>
      <c r="BC348" s="44">
        <f t="shared" si="28"/>
        <v>1176222000</v>
      </c>
      <c r="BD348" s="44">
        <f t="shared" si="28"/>
        <v>196979200</v>
      </c>
      <c r="BE348" s="44">
        <f t="shared" si="29"/>
        <v>1462823200</v>
      </c>
      <c r="BF348" s="35">
        <v>15531</v>
      </c>
      <c r="BG348" s="35">
        <v>39177</v>
      </c>
      <c r="BH348" s="45">
        <v>0</v>
      </c>
      <c r="BI348" s="46">
        <v>1309</v>
      </c>
      <c r="BJ348" s="27">
        <v>272127</v>
      </c>
      <c r="BK348">
        <v>244824</v>
      </c>
      <c r="BO348" s="47">
        <v>18145.907999999999</v>
      </c>
      <c r="BP348" s="31">
        <v>16616.848000000002</v>
      </c>
      <c r="BT348" s="48">
        <v>61172</v>
      </c>
      <c r="BU348">
        <v>56535</v>
      </c>
      <c r="BV348" s="49">
        <v>19730</v>
      </c>
      <c r="BW348" s="50">
        <v>6492</v>
      </c>
      <c r="CA348" s="38">
        <v>23737</v>
      </c>
      <c r="CB348" s="51">
        <v>14875</v>
      </c>
    </row>
    <row r="349" spans="1:80" ht="12">
      <c r="A349" s="27">
        <v>2</v>
      </c>
      <c r="B349" s="27" t="s">
        <v>1123</v>
      </c>
      <c r="C349" s="27" t="s">
        <v>1124</v>
      </c>
      <c r="D349" s="27" t="s">
        <v>298</v>
      </c>
      <c r="E349" t="s">
        <v>10</v>
      </c>
      <c r="F349">
        <v>7</v>
      </c>
      <c r="G349" t="s">
        <v>11</v>
      </c>
      <c r="H349" s="28">
        <v>346090</v>
      </c>
      <c r="I349" s="28">
        <v>305347</v>
      </c>
      <c r="J349" s="29">
        <v>638</v>
      </c>
      <c r="K349" s="1">
        <v>502</v>
      </c>
      <c r="M349" s="30">
        <v>46094</v>
      </c>
      <c r="N349" s="30">
        <v>23118</v>
      </c>
      <c r="P349" s="31">
        <f t="shared" si="25"/>
        <v>299996</v>
      </c>
      <c r="Q349" s="31">
        <f t="shared" si="25"/>
        <v>282229</v>
      </c>
      <c r="S349" s="31">
        <v>2195</v>
      </c>
      <c r="T349" s="28">
        <v>1675</v>
      </c>
      <c r="X349" s="30">
        <v>768</v>
      </c>
      <c r="Y349" s="32">
        <v>433</v>
      </c>
      <c r="AA349" s="33">
        <v>293114</v>
      </c>
      <c r="AB349" s="34">
        <v>279624</v>
      </c>
      <c r="AE349" s="35">
        <v>18317</v>
      </c>
      <c r="AF349" s="1">
        <v>13795</v>
      </c>
      <c r="AH349" s="36">
        <v>17001</v>
      </c>
      <c r="AI349" s="37">
        <v>17646</v>
      </c>
      <c r="AK349" s="38">
        <v>46369</v>
      </c>
      <c r="AL349" s="39">
        <v>55808</v>
      </c>
      <c r="AN349" s="40">
        <v>17226</v>
      </c>
      <c r="AO349" s="41">
        <v>14789</v>
      </c>
      <c r="AQ349" s="35">
        <v>8471</v>
      </c>
      <c r="AR349" s="42">
        <v>7767</v>
      </c>
      <c r="AT349" s="43">
        <v>20100</v>
      </c>
      <c r="AU349" s="43">
        <v>23600</v>
      </c>
      <c r="AV349" s="43">
        <v>13600</v>
      </c>
      <c r="AW349" s="43">
        <v>25000</v>
      </c>
      <c r="AX349" s="35">
        <v>18317</v>
      </c>
      <c r="AY349" s="35">
        <f t="shared" si="26"/>
        <v>129638</v>
      </c>
      <c r="AZ349" s="35">
        <v>27061</v>
      </c>
      <c r="BA349" s="35">
        <f t="shared" si="27"/>
        <v>175016</v>
      </c>
      <c r="BB349" s="44">
        <f t="shared" si="28"/>
        <v>368171700</v>
      </c>
      <c r="BC349" s="44">
        <f t="shared" si="28"/>
        <v>3059456800</v>
      </c>
      <c r="BD349" s="44">
        <f t="shared" si="28"/>
        <v>368029600</v>
      </c>
      <c r="BE349" s="44">
        <f t="shared" si="29"/>
        <v>3795658100</v>
      </c>
      <c r="BF349" s="35">
        <v>32468</v>
      </c>
      <c r="BG349" s="35">
        <v>97170</v>
      </c>
      <c r="BH349" s="45">
        <v>60</v>
      </c>
      <c r="BI349" s="46">
        <v>2609</v>
      </c>
      <c r="BJ349" s="27">
        <v>258923</v>
      </c>
      <c r="BK349">
        <v>242783</v>
      </c>
      <c r="BO349" s="47">
        <v>40335.920000000006</v>
      </c>
      <c r="BP349" s="31">
        <v>33704.282999999996</v>
      </c>
      <c r="BT349" s="48">
        <v>142557</v>
      </c>
      <c r="BU349">
        <v>123580</v>
      </c>
      <c r="BV349" s="49">
        <v>74740</v>
      </c>
      <c r="BW349" s="50">
        <v>33918</v>
      </c>
      <c r="CA349" s="38">
        <v>82706</v>
      </c>
      <c r="CB349" s="51">
        <v>52301</v>
      </c>
    </row>
    <row r="350" spans="1:80" ht="12">
      <c r="A350" s="27">
        <v>3</v>
      </c>
      <c r="B350" s="27" t="s">
        <v>1177</v>
      </c>
      <c r="C350" s="27" t="s">
        <v>1178</v>
      </c>
      <c r="D350" s="27" t="s">
        <v>1179</v>
      </c>
      <c r="E350" t="s">
        <v>8</v>
      </c>
      <c r="F350">
        <v>8</v>
      </c>
      <c r="G350" t="s">
        <v>9</v>
      </c>
      <c r="H350" s="31">
        <v>222793</v>
      </c>
      <c r="I350" s="28">
        <v>212125</v>
      </c>
      <c r="M350" s="30">
        <v>35467</v>
      </c>
      <c r="N350" s="30">
        <v>13300</v>
      </c>
      <c r="P350" s="31">
        <f t="shared" si="25"/>
        <v>187326</v>
      </c>
      <c r="Q350" s="31">
        <f t="shared" si="25"/>
        <v>198825</v>
      </c>
      <c r="S350" s="31">
        <v>1317</v>
      </c>
      <c r="T350" s="28">
        <v>1286</v>
      </c>
      <c r="X350" s="30">
        <v>1346</v>
      </c>
      <c r="Y350" s="32">
        <v>1081</v>
      </c>
      <c r="AA350" s="54">
        <v>204715</v>
      </c>
      <c r="AB350" s="34">
        <v>205974</v>
      </c>
      <c r="AE350" s="35">
        <v>10117</v>
      </c>
      <c r="AF350" s="1">
        <v>8537</v>
      </c>
      <c r="AH350" s="36">
        <v>14956</v>
      </c>
      <c r="AI350" s="37">
        <v>16588</v>
      </c>
      <c r="AK350" s="38">
        <v>20591</v>
      </c>
      <c r="AL350" s="51">
        <v>31441</v>
      </c>
      <c r="AN350" s="40">
        <v>15230</v>
      </c>
      <c r="AO350" s="41">
        <v>14334</v>
      </c>
      <c r="AQ350" s="35">
        <v>1733</v>
      </c>
      <c r="AR350" s="42">
        <v>2071</v>
      </c>
      <c r="AT350" s="43">
        <v>24000</v>
      </c>
      <c r="AU350" s="43">
        <v>30400</v>
      </c>
      <c r="AV350" s="43">
        <v>13700</v>
      </c>
      <c r="AW350" s="43">
        <v>31700</v>
      </c>
      <c r="AX350" s="35">
        <v>10117</v>
      </c>
      <c r="AY350" s="35">
        <f t="shared" si="26"/>
        <v>99833</v>
      </c>
      <c r="AZ350" s="35">
        <v>18757</v>
      </c>
      <c r="BA350" s="35">
        <f t="shared" si="27"/>
        <v>128707</v>
      </c>
      <c r="BB350" s="44">
        <f t="shared" si="28"/>
        <v>242808000</v>
      </c>
      <c r="BC350" s="44">
        <f t="shared" si="28"/>
        <v>3034923200</v>
      </c>
      <c r="BD350" s="44">
        <f t="shared" si="28"/>
        <v>256970900</v>
      </c>
      <c r="BE350" s="44">
        <f t="shared" si="29"/>
        <v>3534702100</v>
      </c>
      <c r="BF350" s="35">
        <v>20380</v>
      </c>
      <c r="BG350" s="35">
        <v>79453</v>
      </c>
      <c r="BH350" s="45">
        <v>60</v>
      </c>
      <c r="BI350" s="46">
        <v>1973</v>
      </c>
      <c r="BJ350" s="27">
        <v>275060</v>
      </c>
      <c r="BK350">
        <v>257100</v>
      </c>
      <c r="BO350" s="47">
        <v>29728.856</v>
      </c>
      <c r="BP350" s="31">
        <v>28510.567000000003</v>
      </c>
      <c r="BT350" s="55">
        <v>103371</v>
      </c>
      <c r="BU350">
        <v>97013</v>
      </c>
      <c r="BV350" s="49">
        <v>36496</v>
      </c>
      <c r="BW350" s="50">
        <v>17818</v>
      </c>
      <c r="CA350" s="39">
        <v>57164</v>
      </c>
      <c r="CB350" s="51">
        <v>36367</v>
      </c>
    </row>
    <row r="351" spans="1:80" ht="12">
      <c r="A351" s="27">
        <v>3</v>
      </c>
      <c r="B351" s="27" t="s">
        <v>1180</v>
      </c>
      <c r="C351" s="27" t="s">
        <v>1181</v>
      </c>
      <c r="D351" s="27" t="s">
        <v>315</v>
      </c>
      <c r="E351" t="s">
        <v>12</v>
      </c>
      <c r="F351">
        <v>10</v>
      </c>
      <c r="G351" t="s">
        <v>13</v>
      </c>
      <c r="H351" s="31">
        <v>252973</v>
      </c>
      <c r="I351" s="28">
        <v>226871</v>
      </c>
      <c r="M351" s="30">
        <v>15105</v>
      </c>
      <c r="N351" s="30">
        <v>7160</v>
      </c>
      <c r="P351" s="31">
        <f t="shared" si="25"/>
        <v>237868</v>
      </c>
      <c r="Q351" s="31">
        <f t="shared" si="25"/>
        <v>219711</v>
      </c>
      <c r="S351" s="31">
        <v>1566</v>
      </c>
      <c r="T351" s="28">
        <v>1340</v>
      </c>
      <c r="X351" s="30">
        <v>780</v>
      </c>
      <c r="Y351" s="32">
        <v>641</v>
      </c>
      <c r="AA351" s="54">
        <v>249112</v>
      </c>
      <c r="AB351" s="34">
        <v>225243</v>
      </c>
      <c r="AE351" s="35">
        <v>19163</v>
      </c>
      <c r="AF351" s="1">
        <v>16533</v>
      </c>
      <c r="AH351" s="36">
        <v>24698</v>
      </c>
      <c r="AI351" s="37">
        <v>24499</v>
      </c>
      <c r="AK351" s="38">
        <v>24778</v>
      </c>
      <c r="AL351" s="51">
        <v>36814</v>
      </c>
      <c r="AN351" s="40">
        <v>13915</v>
      </c>
      <c r="AO351" s="41">
        <v>14054</v>
      </c>
      <c r="AQ351" s="35">
        <v>1720</v>
      </c>
      <c r="AR351" s="42">
        <v>1974</v>
      </c>
      <c r="AT351" s="43">
        <v>20500</v>
      </c>
      <c r="AU351" s="43">
        <v>28700</v>
      </c>
      <c r="AV351" s="43">
        <v>13200</v>
      </c>
      <c r="AW351" s="43">
        <v>31000</v>
      </c>
      <c r="AX351" s="35">
        <v>19163</v>
      </c>
      <c r="AY351" s="35">
        <f t="shared" si="26"/>
        <v>111073</v>
      </c>
      <c r="AZ351" s="35">
        <v>25538</v>
      </c>
      <c r="BA351" s="35">
        <f t="shared" si="27"/>
        <v>155774</v>
      </c>
      <c r="BB351" s="44">
        <f t="shared" si="28"/>
        <v>392841500</v>
      </c>
      <c r="BC351" s="44">
        <f t="shared" si="28"/>
        <v>3187795100</v>
      </c>
      <c r="BD351" s="44">
        <f t="shared" si="28"/>
        <v>337101600</v>
      </c>
      <c r="BE351" s="44">
        <f t="shared" si="29"/>
        <v>3917738200</v>
      </c>
      <c r="BF351" s="35">
        <v>28407</v>
      </c>
      <c r="BG351" s="35">
        <v>82666</v>
      </c>
      <c r="BH351" s="45">
        <v>50</v>
      </c>
      <c r="BI351" s="46">
        <v>2191</v>
      </c>
      <c r="BJ351" s="27">
        <v>241590</v>
      </c>
      <c r="BK351">
        <v>216550</v>
      </c>
      <c r="BO351" s="47">
        <v>21927.978999999996</v>
      </c>
      <c r="BP351" s="31">
        <v>20144.04</v>
      </c>
      <c r="BT351" s="55">
        <v>104714</v>
      </c>
      <c r="BU351">
        <v>90736</v>
      </c>
      <c r="BV351" s="49">
        <v>23666</v>
      </c>
      <c r="BW351" s="50">
        <v>14430</v>
      </c>
      <c r="CA351" s="39">
        <v>47735</v>
      </c>
      <c r="CB351" s="51">
        <v>31037</v>
      </c>
    </row>
    <row r="352" spans="1:80" ht="12">
      <c r="A352" s="27">
        <v>3</v>
      </c>
      <c r="B352" s="27" t="s">
        <v>1182</v>
      </c>
      <c r="C352" s="27" t="s">
        <v>1183</v>
      </c>
      <c r="D352" s="27" t="s">
        <v>316</v>
      </c>
      <c r="E352" t="s">
        <v>12</v>
      </c>
      <c r="F352">
        <v>10</v>
      </c>
      <c r="G352" t="s">
        <v>13</v>
      </c>
      <c r="H352" s="31">
        <v>115978</v>
      </c>
      <c r="I352" s="28">
        <v>108400</v>
      </c>
      <c r="M352" s="30">
        <v>5249</v>
      </c>
      <c r="N352" s="30">
        <v>2970</v>
      </c>
      <c r="P352" s="31">
        <f t="shared" si="25"/>
        <v>110729</v>
      </c>
      <c r="Q352" s="31">
        <f t="shared" si="25"/>
        <v>105430</v>
      </c>
      <c r="S352" s="31">
        <v>942</v>
      </c>
      <c r="T352" s="28">
        <v>911</v>
      </c>
      <c r="X352" s="30">
        <v>250</v>
      </c>
      <c r="Y352" s="32">
        <v>211</v>
      </c>
      <c r="AA352" s="54">
        <v>114468</v>
      </c>
      <c r="AB352" s="34">
        <v>107546</v>
      </c>
      <c r="AE352" s="35">
        <v>7219</v>
      </c>
      <c r="AF352" s="1">
        <v>6258</v>
      </c>
      <c r="AH352" s="36">
        <v>7609</v>
      </c>
      <c r="AI352" s="37">
        <v>7948</v>
      </c>
      <c r="AK352" s="38">
        <v>12880</v>
      </c>
      <c r="AL352" s="51">
        <v>18992</v>
      </c>
      <c r="AN352" s="40">
        <v>6363</v>
      </c>
      <c r="AO352" s="41">
        <v>6650</v>
      </c>
      <c r="AQ352" s="35">
        <v>940</v>
      </c>
      <c r="AR352" s="42">
        <v>1057</v>
      </c>
      <c r="AT352" s="43">
        <v>19900</v>
      </c>
      <c r="AU352" s="43">
        <v>24300</v>
      </c>
      <c r="AV352" s="43">
        <v>13500</v>
      </c>
      <c r="AW352" s="43">
        <v>25800</v>
      </c>
      <c r="AX352" s="35">
        <v>7219</v>
      </c>
      <c r="AY352" s="35">
        <f t="shared" si="26"/>
        <v>45654</v>
      </c>
      <c r="AZ352" s="35">
        <v>15377</v>
      </c>
      <c r="BA352" s="35">
        <f t="shared" si="27"/>
        <v>68250</v>
      </c>
      <c r="BB352" s="44">
        <f t="shared" si="28"/>
        <v>143658100</v>
      </c>
      <c r="BC352" s="44">
        <f t="shared" si="28"/>
        <v>1109392200</v>
      </c>
      <c r="BD352" s="44">
        <f t="shared" si="28"/>
        <v>207589500</v>
      </c>
      <c r="BE352" s="44">
        <f t="shared" si="29"/>
        <v>1460639800</v>
      </c>
      <c r="BF352" s="35">
        <v>12122</v>
      </c>
      <c r="BG352" s="35">
        <v>33532</v>
      </c>
      <c r="BH352" s="45">
        <v>0</v>
      </c>
      <c r="BI352" s="46">
        <v>1222</v>
      </c>
      <c r="BJ352" s="27">
        <v>283991</v>
      </c>
      <c r="BK352">
        <v>246917</v>
      </c>
      <c r="BO352" s="47">
        <v>13962.405000000002</v>
      </c>
      <c r="BP352" s="31">
        <v>12796.780999999999</v>
      </c>
      <c r="BT352" s="55">
        <v>51616</v>
      </c>
      <c r="BU352">
        <v>46945</v>
      </c>
      <c r="BV352" s="49">
        <v>12915</v>
      </c>
      <c r="BW352" s="50">
        <v>7880</v>
      </c>
      <c r="CA352" s="39">
        <v>18442</v>
      </c>
      <c r="CB352" s="51">
        <v>12751</v>
      </c>
    </row>
    <row r="353" spans="1:80" ht="12">
      <c r="A353" s="27">
        <v>3</v>
      </c>
      <c r="B353" s="27" t="s">
        <v>1184</v>
      </c>
      <c r="C353" s="27" t="s">
        <v>1185</v>
      </c>
      <c r="D353" s="27" t="s">
        <v>381</v>
      </c>
      <c r="E353" t="s">
        <v>22</v>
      </c>
      <c r="F353">
        <v>11</v>
      </c>
      <c r="G353" t="s">
        <v>23</v>
      </c>
      <c r="H353" s="31">
        <v>88166</v>
      </c>
      <c r="I353" s="28">
        <v>91306</v>
      </c>
      <c r="M353" s="30">
        <v>4320</v>
      </c>
      <c r="N353" s="30">
        <v>3192</v>
      </c>
      <c r="P353" s="31">
        <f t="shared" si="25"/>
        <v>83846</v>
      </c>
      <c r="Q353" s="31">
        <f t="shared" si="25"/>
        <v>88114</v>
      </c>
      <c r="S353" s="31">
        <v>798</v>
      </c>
      <c r="T353" s="28">
        <v>775</v>
      </c>
      <c r="X353" s="30">
        <v>325</v>
      </c>
      <c r="Y353" s="32">
        <v>314</v>
      </c>
      <c r="AA353" s="54">
        <v>87067</v>
      </c>
      <c r="AB353" s="34">
        <v>90581</v>
      </c>
      <c r="AE353" s="35">
        <v>7913</v>
      </c>
      <c r="AF353" s="1">
        <v>7663</v>
      </c>
      <c r="AH353" s="36">
        <v>6817</v>
      </c>
      <c r="AI353" s="37">
        <v>8741</v>
      </c>
      <c r="AK353" s="38">
        <v>8904</v>
      </c>
      <c r="AL353" s="51">
        <v>14788</v>
      </c>
      <c r="AN353" s="40">
        <v>4906</v>
      </c>
      <c r="AO353" s="41">
        <v>5217</v>
      </c>
      <c r="AQ353" s="35">
        <v>653</v>
      </c>
      <c r="AR353" s="42">
        <v>823</v>
      </c>
      <c r="AT353" s="43">
        <v>14900</v>
      </c>
      <c r="AU353" s="43">
        <v>22100</v>
      </c>
      <c r="AV353" s="43">
        <v>14900</v>
      </c>
      <c r="AW353" s="43">
        <v>24200</v>
      </c>
      <c r="AX353" s="35">
        <v>7913</v>
      </c>
      <c r="AY353" s="35">
        <f t="shared" si="26"/>
        <v>32927</v>
      </c>
      <c r="AZ353" s="35">
        <v>12762</v>
      </c>
      <c r="BA353" s="35">
        <f t="shared" si="27"/>
        <v>53602</v>
      </c>
      <c r="BB353" s="44">
        <f t="shared" si="28"/>
        <v>117903700</v>
      </c>
      <c r="BC353" s="44">
        <f t="shared" si="28"/>
        <v>727686700</v>
      </c>
      <c r="BD353" s="44">
        <f t="shared" si="28"/>
        <v>190153800</v>
      </c>
      <c r="BE353" s="44">
        <f t="shared" si="29"/>
        <v>1035744200</v>
      </c>
      <c r="BF353" s="35">
        <v>9090</v>
      </c>
      <c r="BG353" s="35">
        <v>23837</v>
      </c>
      <c r="BH353" s="45">
        <v>0</v>
      </c>
      <c r="BI353" s="46">
        <v>1047</v>
      </c>
      <c r="BJ353" s="27">
        <v>278203</v>
      </c>
      <c r="BK353">
        <v>251547</v>
      </c>
      <c r="BO353" s="47">
        <v>10537.204</v>
      </c>
      <c r="BP353" s="31">
        <v>10893.496000000001</v>
      </c>
      <c r="BT353" s="55">
        <v>40125</v>
      </c>
      <c r="BU353">
        <v>38969</v>
      </c>
      <c r="BV353" s="49">
        <v>10369</v>
      </c>
      <c r="BW353" s="50">
        <v>8620</v>
      </c>
      <c r="CA353" s="39">
        <v>15849</v>
      </c>
      <c r="CB353" s="51">
        <v>12988</v>
      </c>
    </row>
    <row r="354" spans="1:80" ht="12">
      <c r="A354" s="27">
        <v>3</v>
      </c>
      <c r="B354" s="27" t="s">
        <v>1186</v>
      </c>
      <c r="C354" s="27" t="s">
        <v>1187</v>
      </c>
      <c r="D354" s="27" t="s">
        <v>26</v>
      </c>
      <c r="E354" t="s">
        <v>20</v>
      </c>
      <c r="F354">
        <v>9</v>
      </c>
      <c r="G354" t="s">
        <v>21</v>
      </c>
      <c r="H354" s="31">
        <v>113870</v>
      </c>
      <c r="I354" s="28">
        <v>106764</v>
      </c>
      <c r="M354" s="30">
        <v>5980</v>
      </c>
      <c r="N354" s="30">
        <v>3132</v>
      </c>
      <c r="P354" s="31">
        <f t="shared" si="25"/>
        <v>107890</v>
      </c>
      <c r="Q354" s="31">
        <f t="shared" si="25"/>
        <v>103632</v>
      </c>
      <c r="S354" s="31">
        <v>965</v>
      </c>
      <c r="T354" s="28">
        <v>788</v>
      </c>
      <c r="X354" s="30">
        <v>264</v>
      </c>
      <c r="Y354" s="32">
        <v>197</v>
      </c>
      <c r="AA354" s="54">
        <v>112400</v>
      </c>
      <c r="AB354" s="34">
        <v>106175</v>
      </c>
      <c r="AE354" s="35">
        <v>10159</v>
      </c>
      <c r="AF354" s="1">
        <v>8750</v>
      </c>
      <c r="AH354" s="36">
        <v>7384</v>
      </c>
      <c r="AI354" s="37">
        <v>8203</v>
      </c>
      <c r="AK354" s="38">
        <v>12791</v>
      </c>
      <c r="AL354" s="51">
        <v>19431</v>
      </c>
      <c r="AN354" s="40">
        <v>6572</v>
      </c>
      <c r="AO354" s="41">
        <v>7020</v>
      </c>
      <c r="AQ354" s="35">
        <v>1440</v>
      </c>
      <c r="AR354" s="42">
        <v>1295</v>
      </c>
      <c r="AT354" s="43">
        <v>20700</v>
      </c>
      <c r="AU354" s="43">
        <v>20800</v>
      </c>
      <c r="AV354" s="43">
        <v>13800</v>
      </c>
      <c r="AW354" s="43">
        <v>24000</v>
      </c>
      <c r="AX354" s="35">
        <v>10159</v>
      </c>
      <c r="AY354" s="35">
        <f t="shared" si="26"/>
        <v>42960</v>
      </c>
      <c r="AZ354" s="35">
        <v>15569</v>
      </c>
      <c r="BA354" s="35">
        <f t="shared" si="27"/>
        <v>68688</v>
      </c>
      <c r="BB354" s="44">
        <f t="shared" si="28"/>
        <v>210291300</v>
      </c>
      <c r="BC354" s="44">
        <f t="shared" si="28"/>
        <v>893568000</v>
      </c>
      <c r="BD354" s="44">
        <f t="shared" si="28"/>
        <v>214852200</v>
      </c>
      <c r="BE354" s="44">
        <f t="shared" si="29"/>
        <v>1318711500</v>
      </c>
      <c r="BF354" s="35">
        <v>12623</v>
      </c>
      <c r="BG354" s="35">
        <v>30337</v>
      </c>
      <c r="BH354" s="45">
        <v>0</v>
      </c>
      <c r="BI354" s="46">
        <v>1234</v>
      </c>
      <c r="BJ354" s="27">
        <v>320169</v>
      </c>
      <c r="BK354">
        <v>290278</v>
      </c>
      <c r="BO354" s="47">
        <v>13723.254999999999</v>
      </c>
      <c r="BP354" s="31">
        <v>12684.737000000003</v>
      </c>
      <c r="BT354" s="55">
        <v>52498</v>
      </c>
      <c r="BU354">
        <v>47371</v>
      </c>
      <c r="BV354" s="49">
        <v>14537</v>
      </c>
      <c r="BW354" s="50">
        <v>9771</v>
      </c>
      <c r="CA354" s="39">
        <v>20233</v>
      </c>
      <c r="CB354" s="51">
        <v>14015</v>
      </c>
    </row>
    <row r="355" spans="1:80" ht="12">
      <c r="A355" s="27">
        <v>3</v>
      </c>
      <c r="B355" s="27" t="s">
        <v>1188</v>
      </c>
      <c r="C355" s="27" t="s">
        <v>1189</v>
      </c>
      <c r="D355" s="27" t="s">
        <v>317</v>
      </c>
      <c r="E355" t="s">
        <v>20</v>
      </c>
      <c r="F355">
        <v>9</v>
      </c>
      <c r="G355" t="s">
        <v>21</v>
      </c>
      <c r="H355" s="31">
        <v>51442</v>
      </c>
      <c r="I355" s="28">
        <v>48077</v>
      </c>
      <c r="M355" s="30">
        <v>2145</v>
      </c>
      <c r="N355" s="30">
        <v>1178</v>
      </c>
      <c r="P355" s="31">
        <f t="shared" si="25"/>
        <v>49297</v>
      </c>
      <c r="Q355" s="31">
        <f t="shared" si="25"/>
        <v>46899</v>
      </c>
      <c r="S355" s="31">
        <v>247</v>
      </c>
      <c r="T355" s="28">
        <v>199</v>
      </c>
      <c r="X355" s="30">
        <v>82</v>
      </c>
      <c r="Y355" s="32">
        <v>49</v>
      </c>
      <c r="AA355" s="54">
        <v>50648</v>
      </c>
      <c r="AB355" s="34">
        <v>47674</v>
      </c>
      <c r="AE355" s="35">
        <v>2323</v>
      </c>
      <c r="AF355" s="1">
        <v>1878</v>
      </c>
      <c r="AH355" s="36">
        <v>2518</v>
      </c>
      <c r="AI355" s="37">
        <v>2756</v>
      </c>
      <c r="AK355" s="38">
        <v>7131</v>
      </c>
      <c r="AL355" s="51">
        <v>10119</v>
      </c>
      <c r="AN355" s="40">
        <v>2946</v>
      </c>
      <c r="AO355" s="41">
        <v>2848</v>
      </c>
      <c r="AQ355" s="35">
        <v>911</v>
      </c>
      <c r="AR355" s="42">
        <v>811</v>
      </c>
      <c r="AT355" s="43">
        <v>21300</v>
      </c>
      <c r="AU355" s="43">
        <v>21700</v>
      </c>
      <c r="AV355" s="43">
        <v>12900</v>
      </c>
      <c r="AW355" s="43">
        <v>22500</v>
      </c>
      <c r="AX355" s="35">
        <v>2323</v>
      </c>
      <c r="AY355" s="35">
        <f t="shared" si="26"/>
        <v>20614</v>
      </c>
      <c r="AZ355" s="35">
        <v>6354</v>
      </c>
      <c r="BA355" s="35">
        <f t="shared" si="27"/>
        <v>29291</v>
      </c>
      <c r="BB355" s="44">
        <f t="shared" si="28"/>
        <v>49479900</v>
      </c>
      <c r="BC355" s="44">
        <f t="shared" si="28"/>
        <v>447323800</v>
      </c>
      <c r="BD355" s="44">
        <f t="shared" si="28"/>
        <v>81966600</v>
      </c>
      <c r="BE355" s="44">
        <f t="shared" si="29"/>
        <v>578770300</v>
      </c>
      <c r="BF355" s="35">
        <v>5034</v>
      </c>
      <c r="BG355" s="35">
        <v>15580</v>
      </c>
      <c r="BH355" s="45">
        <v>0</v>
      </c>
      <c r="BI355" s="46">
        <v>477</v>
      </c>
      <c r="BJ355" s="27">
        <v>279920</v>
      </c>
      <c r="BK355">
        <v>260155</v>
      </c>
      <c r="BO355" s="47">
        <v>7262.9260000000013</v>
      </c>
      <c r="BP355" s="31">
        <v>6937.9629999999997</v>
      </c>
      <c r="BT355" s="55">
        <v>22734</v>
      </c>
      <c r="BU355">
        <v>20558</v>
      </c>
      <c r="BV355" s="49">
        <v>3904</v>
      </c>
      <c r="BW355" s="50">
        <v>1591</v>
      </c>
      <c r="CA355" s="39">
        <v>7879</v>
      </c>
      <c r="CB355" s="51">
        <v>4961</v>
      </c>
    </row>
    <row r="356" spans="1:80" ht="12">
      <c r="A356" s="27">
        <v>3</v>
      </c>
      <c r="B356" s="27" t="s">
        <v>1190</v>
      </c>
      <c r="C356" s="27" t="s">
        <v>1191</v>
      </c>
      <c r="D356" s="27" t="s">
        <v>338</v>
      </c>
      <c r="E356" t="s">
        <v>12</v>
      </c>
      <c r="F356">
        <v>10</v>
      </c>
      <c r="G356" t="s">
        <v>13</v>
      </c>
      <c r="H356" s="31">
        <v>90720</v>
      </c>
      <c r="I356" s="28">
        <v>93378</v>
      </c>
      <c r="M356" s="30">
        <v>2849</v>
      </c>
      <c r="N356" s="30">
        <v>2260</v>
      </c>
      <c r="P356" s="31">
        <f t="shared" si="25"/>
        <v>87871</v>
      </c>
      <c r="Q356" s="31">
        <f t="shared" si="25"/>
        <v>91118</v>
      </c>
      <c r="S356" s="31">
        <v>608</v>
      </c>
      <c r="T356" s="28">
        <v>440</v>
      </c>
      <c r="X356" s="30">
        <v>160</v>
      </c>
      <c r="Y356" s="32">
        <v>155</v>
      </c>
      <c r="AA356" s="54">
        <v>89306</v>
      </c>
      <c r="AB356" s="34">
        <v>92712</v>
      </c>
      <c r="AE356" s="35">
        <v>3234</v>
      </c>
      <c r="AF356" s="1">
        <v>2744</v>
      </c>
      <c r="AH356" s="36">
        <v>3102</v>
      </c>
      <c r="AI356" s="37">
        <v>3868</v>
      </c>
      <c r="AK356" s="38">
        <v>13947</v>
      </c>
      <c r="AL356" s="51">
        <v>20335</v>
      </c>
      <c r="AN356" s="40">
        <v>4963</v>
      </c>
      <c r="AO356" s="41">
        <v>5488</v>
      </c>
      <c r="AQ356" s="35">
        <v>1789</v>
      </c>
      <c r="AR356" s="42">
        <v>1655</v>
      </c>
      <c r="AT356" s="43">
        <v>10900</v>
      </c>
      <c r="AU356" s="43">
        <v>22100</v>
      </c>
      <c r="AV356" s="43">
        <v>12000</v>
      </c>
      <c r="AW356" s="43">
        <v>22000</v>
      </c>
      <c r="AX356" s="35">
        <v>3234</v>
      </c>
      <c r="AY356" s="35">
        <f t="shared" si="26"/>
        <v>36141</v>
      </c>
      <c r="AZ356" s="35">
        <v>10058</v>
      </c>
      <c r="BA356" s="35">
        <f t="shared" si="27"/>
        <v>49433</v>
      </c>
      <c r="BB356" s="44">
        <f t="shared" si="28"/>
        <v>35250600</v>
      </c>
      <c r="BC356" s="44">
        <f t="shared" si="28"/>
        <v>798716100</v>
      </c>
      <c r="BD356" s="44">
        <f t="shared" si="28"/>
        <v>120696000</v>
      </c>
      <c r="BE356" s="44">
        <f t="shared" si="29"/>
        <v>954662700</v>
      </c>
      <c r="BF356" s="35">
        <v>9366</v>
      </c>
      <c r="BG356" s="35">
        <v>26775</v>
      </c>
      <c r="BH356" s="45">
        <v>0</v>
      </c>
      <c r="BI356" s="46">
        <v>1043</v>
      </c>
      <c r="BJ356" s="27">
        <v>319470</v>
      </c>
      <c r="BK356">
        <v>295219</v>
      </c>
      <c r="BO356" s="47">
        <v>16615.905999999999</v>
      </c>
      <c r="BP356" s="31">
        <v>16614.998</v>
      </c>
      <c r="BT356" s="55">
        <v>42167</v>
      </c>
      <c r="BU356">
        <v>40781</v>
      </c>
      <c r="BV356" s="49">
        <v>5280</v>
      </c>
      <c r="BW356" s="50">
        <v>1914</v>
      </c>
      <c r="CA356" s="39">
        <v>10816</v>
      </c>
      <c r="CB356" s="51">
        <v>7474</v>
      </c>
    </row>
    <row r="357" spans="1:80" ht="12">
      <c r="A357" s="27">
        <v>3</v>
      </c>
      <c r="B357" s="27" t="s">
        <v>1192</v>
      </c>
      <c r="C357" s="27" t="s">
        <v>1193</v>
      </c>
      <c r="D357" s="27" t="s">
        <v>382</v>
      </c>
      <c r="E357" t="s">
        <v>20</v>
      </c>
      <c r="F357">
        <v>9</v>
      </c>
      <c r="G357" t="s">
        <v>21</v>
      </c>
      <c r="H357" s="31">
        <v>151324</v>
      </c>
      <c r="I357" s="28">
        <v>147765</v>
      </c>
      <c r="M357" s="30">
        <v>5262</v>
      </c>
      <c r="N357" s="30">
        <v>3705</v>
      </c>
      <c r="P357" s="31">
        <f t="shared" si="25"/>
        <v>146062</v>
      </c>
      <c r="Q357" s="31">
        <f t="shared" si="25"/>
        <v>144060</v>
      </c>
      <c r="S357" s="31">
        <v>1214</v>
      </c>
      <c r="T357" s="28">
        <v>1007</v>
      </c>
      <c r="X357" s="30">
        <v>195</v>
      </c>
      <c r="Y357" s="32">
        <v>168</v>
      </c>
      <c r="AA357" s="54">
        <v>149553</v>
      </c>
      <c r="AB357" s="34">
        <v>146796</v>
      </c>
      <c r="AE357" s="35">
        <v>12279</v>
      </c>
      <c r="AF357" s="1">
        <v>11268</v>
      </c>
      <c r="AH357" s="36">
        <v>10567</v>
      </c>
      <c r="AI357" s="37">
        <v>11771</v>
      </c>
      <c r="AK357" s="38">
        <v>20887</v>
      </c>
      <c r="AL357" s="51">
        <v>31884</v>
      </c>
      <c r="AN357" s="40">
        <v>9455</v>
      </c>
      <c r="AO357" s="41">
        <v>9820</v>
      </c>
      <c r="AQ357" s="35">
        <v>940</v>
      </c>
      <c r="AR357" s="42">
        <v>1127</v>
      </c>
      <c r="AT357" s="43">
        <v>18200</v>
      </c>
      <c r="AU357" s="43">
        <v>19900</v>
      </c>
      <c r="AV357" s="43">
        <v>13100</v>
      </c>
      <c r="AW357" s="43">
        <v>21900</v>
      </c>
      <c r="AX357" s="35">
        <v>12279</v>
      </c>
      <c r="AY357" s="35">
        <f t="shared" si="26"/>
        <v>56010</v>
      </c>
      <c r="AZ357" s="35">
        <v>21678</v>
      </c>
      <c r="BA357" s="35">
        <f t="shared" si="27"/>
        <v>89967</v>
      </c>
      <c r="BB357" s="44">
        <f t="shared" si="28"/>
        <v>223477800</v>
      </c>
      <c r="BC357" s="44">
        <f t="shared" si="28"/>
        <v>1114599000</v>
      </c>
      <c r="BD357" s="44">
        <f t="shared" si="28"/>
        <v>283981800</v>
      </c>
      <c r="BE357" s="44">
        <f t="shared" si="29"/>
        <v>1622058600</v>
      </c>
      <c r="BF357" s="35">
        <v>17623</v>
      </c>
      <c r="BG357" s="35">
        <v>38387</v>
      </c>
      <c r="BH357" s="45">
        <v>50</v>
      </c>
      <c r="BI357" s="46">
        <v>1707</v>
      </c>
      <c r="BJ357" s="27">
        <v>291786</v>
      </c>
      <c r="BK357">
        <v>262586</v>
      </c>
      <c r="BO357" s="47">
        <v>18567.894</v>
      </c>
      <c r="BP357" s="31">
        <v>17777.025000000001</v>
      </c>
      <c r="BT357" s="55">
        <v>67980</v>
      </c>
      <c r="BU357">
        <v>63807</v>
      </c>
      <c r="BV357" s="49">
        <v>19984</v>
      </c>
      <c r="BW357" s="50">
        <v>13934</v>
      </c>
      <c r="CA357" s="39">
        <v>20838</v>
      </c>
      <c r="CB357" s="51">
        <v>15148</v>
      </c>
    </row>
    <row r="358" spans="1:80" ht="12">
      <c r="A358" s="27">
        <v>3</v>
      </c>
      <c r="B358" s="27" t="s">
        <v>1194</v>
      </c>
      <c r="C358" s="27" t="s">
        <v>1195</v>
      </c>
      <c r="D358" s="27" t="s">
        <v>1248</v>
      </c>
      <c r="E358" t="s">
        <v>8</v>
      </c>
      <c r="F358">
        <v>8</v>
      </c>
      <c r="G358" t="s">
        <v>9</v>
      </c>
      <c r="H358" s="31">
        <v>147268</v>
      </c>
      <c r="I358" s="28">
        <v>145663</v>
      </c>
      <c r="M358" s="30">
        <v>13265</v>
      </c>
      <c r="N358" s="30">
        <v>7223</v>
      </c>
      <c r="P358" s="31">
        <f t="shared" si="25"/>
        <v>134003</v>
      </c>
      <c r="Q358" s="31">
        <f t="shared" si="25"/>
        <v>138440</v>
      </c>
      <c r="S358" s="31">
        <v>977</v>
      </c>
      <c r="T358" s="28">
        <v>909</v>
      </c>
      <c r="X358" s="30">
        <v>314</v>
      </c>
      <c r="Y358" s="32">
        <v>209</v>
      </c>
      <c r="AA358" s="54">
        <v>138460</v>
      </c>
      <c r="AB358" s="34">
        <v>140330</v>
      </c>
      <c r="AE358" s="35">
        <v>5405</v>
      </c>
      <c r="AF358" s="1">
        <v>4444</v>
      </c>
      <c r="AH358" s="36">
        <v>5092</v>
      </c>
      <c r="AI358" s="37">
        <v>5531</v>
      </c>
      <c r="AK358" s="38">
        <v>18791</v>
      </c>
      <c r="AL358" s="51">
        <v>27671</v>
      </c>
      <c r="AN358" s="40">
        <v>8645</v>
      </c>
      <c r="AO358" s="41">
        <v>8747</v>
      </c>
      <c r="AQ358" s="35">
        <v>1434</v>
      </c>
      <c r="AR358" s="42">
        <v>1520</v>
      </c>
      <c r="AT358" s="43">
        <v>14600</v>
      </c>
      <c r="AU358" s="43">
        <v>21200</v>
      </c>
      <c r="AV358" s="43">
        <v>12300</v>
      </c>
      <c r="AW358" s="43">
        <v>21900</v>
      </c>
      <c r="AX358" s="35">
        <v>5405</v>
      </c>
      <c r="AY358" s="35">
        <f t="shared" si="26"/>
        <v>52566</v>
      </c>
      <c r="AZ358" s="35">
        <v>15847</v>
      </c>
      <c r="BA358" s="35">
        <f t="shared" si="27"/>
        <v>73818</v>
      </c>
      <c r="BB358" s="44">
        <f t="shared" si="28"/>
        <v>78913000</v>
      </c>
      <c r="BC358" s="44">
        <f t="shared" si="28"/>
        <v>1114399200</v>
      </c>
      <c r="BD358" s="44">
        <f t="shared" si="28"/>
        <v>194918100</v>
      </c>
      <c r="BE358" s="44">
        <f t="shared" si="29"/>
        <v>1388230300</v>
      </c>
      <c r="BF358" s="35">
        <v>13971</v>
      </c>
      <c r="BG358" s="35">
        <v>38595</v>
      </c>
      <c r="BH358" s="45">
        <v>0</v>
      </c>
      <c r="BI358" s="46">
        <v>1660</v>
      </c>
      <c r="BJ358" s="27">
        <v>250674</v>
      </c>
      <c r="BK358">
        <v>215680</v>
      </c>
      <c r="BO358" s="47">
        <v>26018.341</v>
      </c>
      <c r="BP358" s="31">
        <v>26105.23</v>
      </c>
      <c r="BT358" s="55">
        <v>69193</v>
      </c>
      <c r="BU358">
        <v>66908</v>
      </c>
      <c r="BV358" s="49">
        <v>25887</v>
      </c>
      <c r="BW358" s="50">
        <v>15030</v>
      </c>
      <c r="CA358" s="39">
        <v>26815</v>
      </c>
      <c r="CB358" s="51">
        <v>17120</v>
      </c>
    </row>
    <row r="359" spans="1:80" ht="12">
      <c r="A359" s="27">
        <v>3</v>
      </c>
      <c r="B359" s="27" t="s">
        <v>1196</v>
      </c>
      <c r="C359" s="27" t="s">
        <v>1197</v>
      </c>
      <c r="D359" s="27" t="s">
        <v>318</v>
      </c>
      <c r="E359" t="s">
        <v>12</v>
      </c>
      <c r="F359">
        <v>10</v>
      </c>
      <c r="G359" t="s">
        <v>13</v>
      </c>
      <c r="H359" s="31">
        <v>122767</v>
      </c>
      <c r="I359" s="28">
        <v>120235</v>
      </c>
      <c r="M359" s="30">
        <v>2784</v>
      </c>
      <c r="N359" s="30">
        <v>1987</v>
      </c>
      <c r="P359" s="31">
        <f t="shared" si="25"/>
        <v>119983</v>
      </c>
      <c r="Q359" s="31">
        <f t="shared" si="25"/>
        <v>118248</v>
      </c>
      <c r="S359" s="31">
        <v>769</v>
      </c>
      <c r="T359" s="28">
        <v>633</v>
      </c>
      <c r="X359" s="30">
        <v>154</v>
      </c>
      <c r="Y359" s="32">
        <v>104</v>
      </c>
      <c r="AA359" s="54">
        <v>121364</v>
      </c>
      <c r="AB359" s="34">
        <v>119425</v>
      </c>
      <c r="AE359" s="35">
        <v>6382</v>
      </c>
      <c r="AF359" s="1">
        <v>5507</v>
      </c>
      <c r="AH359" s="36">
        <v>6490</v>
      </c>
      <c r="AI359" s="37">
        <v>7039</v>
      </c>
      <c r="AK359" s="38">
        <v>19475</v>
      </c>
      <c r="AL359" s="51">
        <v>28080</v>
      </c>
      <c r="AN359" s="40">
        <v>6653</v>
      </c>
      <c r="AO359" s="41">
        <v>7090</v>
      </c>
      <c r="AQ359" s="35">
        <v>1548</v>
      </c>
      <c r="AR359" s="42">
        <v>1310</v>
      </c>
      <c r="AT359" s="43">
        <v>16900</v>
      </c>
      <c r="AU359" s="43">
        <v>21400</v>
      </c>
      <c r="AV359" s="43">
        <v>11000</v>
      </c>
      <c r="AW359" s="43">
        <v>21700</v>
      </c>
      <c r="AX359" s="35">
        <v>6382</v>
      </c>
      <c r="AY359" s="35">
        <f t="shared" si="26"/>
        <v>47388</v>
      </c>
      <c r="AZ359" s="35">
        <v>15121</v>
      </c>
      <c r="BA359" s="35">
        <f t="shared" si="27"/>
        <v>68891</v>
      </c>
      <c r="BB359" s="44">
        <f t="shared" si="28"/>
        <v>107855800</v>
      </c>
      <c r="BC359" s="44">
        <f t="shared" si="28"/>
        <v>1014103200</v>
      </c>
      <c r="BD359" s="44">
        <f t="shared" si="28"/>
        <v>166331000</v>
      </c>
      <c r="BE359" s="44">
        <f t="shared" si="29"/>
        <v>1288290000</v>
      </c>
      <c r="BF359" s="35">
        <v>12777</v>
      </c>
      <c r="BG359" s="35">
        <v>34611</v>
      </c>
      <c r="BH359" s="45">
        <v>0</v>
      </c>
      <c r="BI359" s="46">
        <v>1319</v>
      </c>
      <c r="BJ359" s="27">
        <v>264050</v>
      </c>
      <c r="BK359">
        <v>237727</v>
      </c>
      <c r="BO359" s="47">
        <v>17883.716</v>
      </c>
      <c r="BP359" s="31">
        <v>17364.800000000003</v>
      </c>
      <c r="BT359" s="55">
        <v>53919</v>
      </c>
      <c r="BU359">
        <v>50346</v>
      </c>
      <c r="BV359" s="49">
        <v>9566</v>
      </c>
      <c r="BW359" s="50">
        <v>3541</v>
      </c>
      <c r="CA359" s="39">
        <v>15756</v>
      </c>
      <c r="CB359" s="51">
        <v>10565</v>
      </c>
    </row>
    <row r="360" spans="1:80" ht="12">
      <c r="A360" s="27">
        <v>3</v>
      </c>
      <c r="B360" s="27" t="s">
        <v>1198</v>
      </c>
      <c r="C360" s="27" t="s">
        <v>1199</v>
      </c>
      <c r="D360" s="27" t="s">
        <v>319</v>
      </c>
      <c r="E360" t="s">
        <v>12</v>
      </c>
      <c r="F360">
        <v>10</v>
      </c>
      <c r="G360" t="s">
        <v>13</v>
      </c>
      <c r="H360" s="31">
        <v>105026</v>
      </c>
      <c r="I360" s="28">
        <v>108243</v>
      </c>
      <c r="M360" s="30">
        <v>4524</v>
      </c>
      <c r="N360" s="30">
        <v>3984</v>
      </c>
      <c r="P360" s="31">
        <f t="shared" si="25"/>
        <v>100502</v>
      </c>
      <c r="Q360" s="31">
        <f t="shared" si="25"/>
        <v>104259</v>
      </c>
      <c r="S360" s="31">
        <v>672</v>
      </c>
      <c r="T360" s="28">
        <v>487</v>
      </c>
      <c r="X360" s="30">
        <v>223</v>
      </c>
      <c r="Y360" s="32">
        <v>202</v>
      </c>
      <c r="AA360" s="54">
        <v>100622</v>
      </c>
      <c r="AB360" s="34">
        <v>104893</v>
      </c>
      <c r="AE360" s="35">
        <v>6624</v>
      </c>
      <c r="AF360" s="1">
        <v>5852</v>
      </c>
      <c r="AH360" s="36">
        <v>5875</v>
      </c>
      <c r="AI360" s="37">
        <v>7008</v>
      </c>
      <c r="AK360" s="38">
        <v>8310</v>
      </c>
      <c r="AL360" s="51">
        <v>14303</v>
      </c>
      <c r="AN360" s="40">
        <v>3447</v>
      </c>
      <c r="AO360" s="41">
        <v>3872</v>
      </c>
      <c r="AQ360" s="35">
        <v>3132</v>
      </c>
      <c r="AR360" s="42">
        <v>3495</v>
      </c>
      <c r="AT360" s="43">
        <v>26700</v>
      </c>
      <c r="AU360" s="43">
        <v>26300</v>
      </c>
      <c r="AV360" s="43">
        <v>15900</v>
      </c>
      <c r="AW360" s="43">
        <v>28000</v>
      </c>
      <c r="AX360" s="35">
        <v>6624</v>
      </c>
      <c r="AY360" s="35">
        <f t="shared" si="26"/>
        <v>40897</v>
      </c>
      <c r="AZ360" s="35">
        <v>13717</v>
      </c>
      <c r="BA360" s="35">
        <f t="shared" si="27"/>
        <v>61238</v>
      </c>
      <c r="BB360" s="44">
        <f t="shared" si="28"/>
        <v>176860800</v>
      </c>
      <c r="BC360" s="44">
        <f t="shared" si="28"/>
        <v>1075591100</v>
      </c>
      <c r="BD360" s="44">
        <f t="shared" si="28"/>
        <v>218100300</v>
      </c>
      <c r="BE360" s="44">
        <f t="shared" si="29"/>
        <v>1470552200</v>
      </c>
      <c r="BF360" s="35">
        <v>10380</v>
      </c>
      <c r="BG360" s="35">
        <v>30517</v>
      </c>
      <c r="BH360" s="45">
        <v>0</v>
      </c>
      <c r="BI360" s="46">
        <v>950</v>
      </c>
      <c r="BJ360" s="27">
        <v>280447</v>
      </c>
      <c r="BK360">
        <v>246483</v>
      </c>
      <c r="BO360" s="47">
        <v>8981.152</v>
      </c>
      <c r="BP360" s="31">
        <v>8911.1149999999998</v>
      </c>
      <c r="BT360" s="55">
        <v>43473</v>
      </c>
      <c r="BU360">
        <v>42206</v>
      </c>
      <c r="BV360" s="49">
        <v>5414</v>
      </c>
      <c r="BW360" s="50">
        <v>2067</v>
      </c>
      <c r="CA360" s="39">
        <v>24017</v>
      </c>
      <c r="CB360" s="51">
        <v>20478</v>
      </c>
    </row>
    <row r="361" spans="1:80" ht="12">
      <c r="A361" s="27">
        <v>3</v>
      </c>
      <c r="B361" s="27" t="s">
        <v>1200</v>
      </c>
      <c r="C361" s="27" t="s">
        <v>1201</v>
      </c>
      <c r="D361" s="27" t="s">
        <v>320</v>
      </c>
      <c r="E361" t="s">
        <v>12</v>
      </c>
      <c r="F361">
        <v>10</v>
      </c>
      <c r="G361" t="s">
        <v>13</v>
      </c>
      <c r="H361" s="31">
        <v>99717</v>
      </c>
      <c r="I361" s="28">
        <v>90088</v>
      </c>
      <c r="M361" s="30">
        <v>5318</v>
      </c>
      <c r="N361" s="30">
        <v>2687</v>
      </c>
      <c r="P361" s="31">
        <f t="shared" si="25"/>
        <v>94399</v>
      </c>
      <c r="Q361" s="31">
        <f t="shared" si="25"/>
        <v>87401</v>
      </c>
      <c r="S361" s="31">
        <v>724</v>
      </c>
      <c r="T361" s="28">
        <v>597</v>
      </c>
      <c r="X361" s="30">
        <v>289</v>
      </c>
      <c r="Y361" s="32">
        <v>184</v>
      </c>
      <c r="AA361" s="54">
        <v>98011</v>
      </c>
      <c r="AB361" s="34">
        <v>89433</v>
      </c>
      <c r="AE361" s="35">
        <v>6845</v>
      </c>
      <c r="AF361" s="1">
        <v>5210</v>
      </c>
      <c r="AH361" s="36">
        <v>5095</v>
      </c>
      <c r="AI361" s="37">
        <v>5335</v>
      </c>
      <c r="AK361" s="38">
        <v>10514</v>
      </c>
      <c r="AL361" s="51">
        <v>15449</v>
      </c>
      <c r="AN361" s="40">
        <v>4997</v>
      </c>
      <c r="AO361" s="41">
        <v>5007</v>
      </c>
      <c r="AQ361" s="35">
        <v>3576</v>
      </c>
      <c r="AR361" s="42">
        <v>3437</v>
      </c>
      <c r="AT361" s="43">
        <v>22400</v>
      </c>
      <c r="AU361" s="43">
        <v>25900</v>
      </c>
      <c r="AV361" s="43">
        <v>14000</v>
      </c>
      <c r="AW361" s="43">
        <v>27100</v>
      </c>
      <c r="AX361" s="35">
        <v>6845</v>
      </c>
      <c r="AY361" s="35">
        <f t="shared" si="26"/>
        <v>39734</v>
      </c>
      <c r="AZ361" s="35">
        <v>11514</v>
      </c>
      <c r="BA361" s="35">
        <f t="shared" si="27"/>
        <v>58093</v>
      </c>
      <c r="BB361" s="44">
        <f t="shared" si="28"/>
        <v>153328000</v>
      </c>
      <c r="BC361" s="44">
        <f t="shared" si="28"/>
        <v>1029110600</v>
      </c>
      <c r="BD361" s="44">
        <f t="shared" si="28"/>
        <v>161196000</v>
      </c>
      <c r="BE361" s="44">
        <f t="shared" si="29"/>
        <v>1343634600</v>
      </c>
      <c r="BF361" s="35">
        <v>10928</v>
      </c>
      <c r="BG361" s="35">
        <v>28806</v>
      </c>
      <c r="BH361" s="45">
        <v>30</v>
      </c>
      <c r="BI361" s="46">
        <v>966</v>
      </c>
      <c r="BJ361" s="27">
        <v>396502</v>
      </c>
      <c r="BK361">
        <v>350542</v>
      </c>
      <c r="BO361" s="47">
        <v>11868.36</v>
      </c>
      <c r="BP361" s="31">
        <v>11005.351000000001</v>
      </c>
      <c r="BT361" s="55">
        <v>42905</v>
      </c>
      <c r="BU361">
        <v>38157</v>
      </c>
      <c r="BV361" s="49">
        <v>8545</v>
      </c>
      <c r="BW361" s="50">
        <v>4355</v>
      </c>
      <c r="CA361" s="39">
        <v>18182</v>
      </c>
      <c r="CB361" s="51">
        <v>11543</v>
      </c>
    </row>
    <row r="362" spans="1:80" ht="12">
      <c r="A362" s="27">
        <v>3</v>
      </c>
      <c r="B362" s="27" t="s">
        <v>1202</v>
      </c>
      <c r="C362" s="27" t="s">
        <v>1203</v>
      </c>
      <c r="D362" s="27" t="s">
        <v>321</v>
      </c>
      <c r="E362" t="s">
        <v>12</v>
      </c>
      <c r="F362">
        <v>10</v>
      </c>
      <c r="G362" t="s">
        <v>13</v>
      </c>
      <c r="H362" s="31">
        <v>90574</v>
      </c>
      <c r="I362" s="28">
        <v>89311</v>
      </c>
      <c r="M362" s="30">
        <v>4374</v>
      </c>
      <c r="N362" s="30">
        <v>3424</v>
      </c>
      <c r="P362" s="31">
        <f t="shared" si="25"/>
        <v>86200</v>
      </c>
      <c r="Q362" s="31">
        <f t="shared" si="25"/>
        <v>85887</v>
      </c>
      <c r="S362" s="31">
        <v>711</v>
      </c>
      <c r="T362" s="28">
        <v>565</v>
      </c>
      <c r="X362" s="30">
        <v>150</v>
      </c>
      <c r="Y362" s="32">
        <v>163</v>
      </c>
      <c r="AA362" s="54">
        <v>85211</v>
      </c>
      <c r="AB362" s="34">
        <v>85875</v>
      </c>
      <c r="AE362" s="35">
        <v>5948</v>
      </c>
      <c r="AF362" s="1">
        <v>5232</v>
      </c>
      <c r="AH362" s="36">
        <v>5213</v>
      </c>
      <c r="AI362" s="37">
        <v>6074</v>
      </c>
      <c r="AK362" s="38">
        <v>6494</v>
      </c>
      <c r="AL362" s="51">
        <v>10458</v>
      </c>
      <c r="AN362" s="40">
        <v>2769</v>
      </c>
      <c r="AO362" s="41">
        <v>2891</v>
      </c>
      <c r="AQ362" s="35">
        <v>2467</v>
      </c>
      <c r="AR362" s="42">
        <v>2555</v>
      </c>
      <c r="AT362" s="43">
        <v>30000</v>
      </c>
      <c r="AU362" s="43">
        <v>27900</v>
      </c>
      <c r="AV362" s="43">
        <v>15600</v>
      </c>
      <c r="AW362" s="43">
        <v>30500</v>
      </c>
      <c r="AX362" s="35">
        <v>5948</v>
      </c>
      <c r="AY362" s="35">
        <f t="shared" si="26"/>
        <v>34163</v>
      </c>
      <c r="AZ362" s="35">
        <v>10348</v>
      </c>
      <c r="BA362" s="35">
        <f t="shared" si="27"/>
        <v>50459</v>
      </c>
      <c r="BB362" s="44">
        <f t="shared" si="28"/>
        <v>178440000</v>
      </c>
      <c r="BC362" s="44">
        <f t="shared" si="28"/>
        <v>953147700</v>
      </c>
      <c r="BD362" s="44">
        <f t="shared" si="28"/>
        <v>161428800</v>
      </c>
      <c r="BE362" s="44">
        <f t="shared" si="29"/>
        <v>1293016500</v>
      </c>
      <c r="BF362" s="35">
        <v>9064</v>
      </c>
      <c r="BG362" s="35">
        <v>25099</v>
      </c>
      <c r="BH362" s="45">
        <v>0</v>
      </c>
      <c r="BI362" s="46">
        <v>825</v>
      </c>
      <c r="BJ362" s="27">
        <v>263868</v>
      </c>
      <c r="BK362">
        <v>239482</v>
      </c>
      <c r="BO362" s="47">
        <v>7519.9180000000006</v>
      </c>
      <c r="BP362" s="31">
        <v>6862.8200000000006</v>
      </c>
      <c r="BT362" s="55">
        <v>37225</v>
      </c>
      <c r="BU362">
        <v>34950</v>
      </c>
      <c r="BV362" s="49">
        <v>4569</v>
      </c>
      <c r="BW362" s="50">
        <v>1881</v>
      </c>
      <c r="CA362" s="39">
        <v>21363</v>
      </c>
      <c r="CB362" s="51">
        <v>16707</v>
      </c>
    </row>
    <row r="363" spans="1:80" ht="12">
      <c r="A363" s="27">
        <v>3</v>
      </c>
      <c r="B363" s="27" t="s">
        <v>1204</v>
      </c>
      <c r="C363" s="27" t="s">
        <v>1205</v>
      </c>
      <c r="D363" s="27" t="s">
        <v>322</v>
      </c>
      <c r="E363" t="s">
        <v>10</v>
      </c>
      <c r="F363">
        <v>7</v>
      </c>
      <c r="G363" t="s">
        <v>11</v>
      </c>
      <c r="H363" s="31">
        <v>476626</v>
      </c>
      <c r="I363" s="28">
        <v>448624</v>
      </c>
      <c r="M363" s="30">
        <v>75794</v>
      </c>
      <c r="N363" s="30">
        <v>37570</v>
      </c>
      <c r="P363" s="31">
        <f t="shared" si="25"/>
        <v>400832</v>
      </c>
      <c r="Q363" s="31">
        <f t="shared" si="25"/>
        <v>411054</v>
      </c>
      <c r="S363" s="31">
        <v>3299</v>
      </c>
      <c r="T363" s="28">
        <v>2955</v>
      </c>
      <c r="X363" s="30">
        <v>3715</v>
      </c>
      <c r="Y363" s="32">
        <v>2184</v>
      </c>
      <c r="AA363" s="54">
        <v>437167</v>
      </c>
      <c r="AB363" s="34">
        <v>430369</v>
      </c>
      <c r="AE363" s="35">
        <v>29284</v>
      </c>
      <c r="AF363" s="1">
        <v>22875</v>
      </c>
      <c r="AH363" s="36">
        <v>26372</v>
      </c>
      <c r="AI363" s="37">
        <v>27647</v>
      </c>
      <c r="AK363" s="38">
        <v>37492</v>
      </c>
      <c r="AL363" s="51">
        <v>58544</v>
      </c>
      <c r="AN363" s="40">
        <v>25065</v>
      </c>
      <c r="AO363" s="41">
        <v>23567</v>
      </c>
      <c r="AQ363" s="35">
        <v>26128</v>
      </c>
      <c r="AR363" s="42">
        <v>24752</v>
      </c>
      <c r="AT363" s="43">
        <v>34400</v>
      </c>
      <c r="AU363" s="43">
        <v>27200</v>
      </c>
      <c r="AV363" s="43">
        <v>15500</v>
      </c>
      <c r="AW363" s="43">
        <v>30400</v>
      </c>
      <c r="AX363" s="35">
        <v>29284</v>
      </c>
      <c r="AY363" s="35">
        <f t="shared" si="26"/>
        <v>191389</v>
      </c>
      <c r="AZ363" s="35">
        <v>42947</v>
      </c>
      <c r="BA363" s="35">
        <f t="shared" si="27"/>
        <v>263620</v>
      </c>
      <c r="BB363" s="44">
        <f t="shared" si="28"/>
        <v>1007369600</v>
      </c>
      <c r="BC363" s="44">
        <f t="shared" si="28"/>
        <v>5205780800</v>
      </c>
      <c r="BD363" s="44">
        <f t="shared" si="28"/>
        <v>665678500</v>
      </c>
      <c r="BE363" s="44">
        <f t="shared" si="29"/>
        <v>6878828900</v>
      </c>
      <c r="BF363" s="35">
        <v>42272</v>
      </c>
      <c r="BG363" s="35">
        <v>149117</v>
      </c>
      <c r="BH363" s="45">
        <v>200</v>
      </c>
      <c r="BI363" s="46">
        <v>4232</v>
      </c>
      <c r="BJ363" s="27">
        <v>88783</v>
      </c>
      <c r="BK363">
        <v>86046</v>
      </c>
      <c r="BO363" s="47">
        <v>64279.068999999996</v>
      </c>
      <c r="BP363" s="31">
        <v>56641.885999999999</v>
      </c>
      <c r="BT363" s="55">
        <v>223051</v>
      </c>
      <c r="BU363">
        <v>204683</v>
      </c>
      <c r="BV363" s="49">
        <v>107256</v>
      </c>
      <c r="BW363" s="50">
        <v>59428</v>
      </c>
      <c r="CA363" s="39">
        <v>149509</v>
      </c>
      <c r="CB363" s="51">
        <v>103683</v>
      </c>
    </row>
    <row r="364" spans="1:80" ht="12">
      <c r="A364" s="27">
        <v>3</v>
      </c>
      <c r="B364" s="27" t="s">
        <v>1206</v>
      </c>
      <c r="C364" s="27" t="s">
        <v>1207</v>
      </c>
      <c r="D364" s="27" t="s">
        <v>324</v>
      </c>
      <c r="E364" t="s">
        <v>12</v>
      </c>
      <c r="F364">
        <v>10</v>
      </c>
      <c r="G364" t="s">
        <v>13</v>
      </c>
      <c r="H364" s="31">
        <v>155990</v>
      </c>
      <c r="I364" s="28">
        <v>145191</v>
      </c>
      <c r="M364" s="30">
        <v>5662</v>
      </c>
      <c r="N364" s="30">
        <v>2969</v>
      </c>
      <c r="P364" s="31">
        <f t="shared" si="25"/>
        <v>150328</v>
      </c>
      <c r="Q364" s="31">
        <f t="shared" si="25"/>
        <v>142222</v>
      </c>
      <c r="S364" s="31">
        <v>863</v>
      </c>
      <c r="T364" s="28">
        <v>734</v>
      </c>
      <c r="X364" s="30">
        <v>196</v>
      </c>
      <c r="Y364" s="32">
        <v>131</v>
      </c>
      <c r="AA364" s="54">
        <v>153037</v>
      </c>
      <c r="AB364" s="34">
        <v>143700</v>
      </c>
      <c r="AE364" s="35">
        <v>7148</v>
      </c>
      <c r="AF364" s="1">
        <v>5578</v>
      </c>
      <c r="AH364" s="36">
        <v>7634</v>
      </c>
      <c r="AI364" s="37">
        <v>8214</v>
      </c>
      <c r="AK364" s="38">
        <v>19427</v>
      </c>
      <c r="AL364" s="51">
        <v>28143</v>
      </c>
      <c r="AN364" s="40">
        <v>9045</v>
      </c>
      <c r="AO364" s="41">
        <v>8862</v>
      </c>
      <c r="AQ364" s="35">
        <v>3977</v>
      </c>
      <c r="AR364" s="42">
        <v>3134</v>
      </c>
      <c r="AT364" s="43">
        <v>17200</v>
      </c>
      <c r="AU364" s="43">
        <v>22900</v>
      </c>
      <c r="AV364" s="43">
        <v>12400</v>
      </c>
      <c r="AW364" s="43">
        <v>23400</v>
      </c>
      <c r="AX364" s="35">
        <v>7148</v>
      </c>
      <c r="AY364" s="35">
        <f t="shared" si="26"/>
        <v>66263</v>
      </c>
      <c r="AZ364" s="35">
        <v>18219</v>
      </c>
      <c r="BA364" s="35">
        <f t="shared" si="27"/>
        <v>91630</v>
      </c>
      <c r="BB364" s="44">
        <f t="shared" si="28"/>
        <v>122945600</v>
      </c>
      <c r="BC364" s="44">
        <f t="shared" si="28"/>
        <v>1517422700</v>
      </c>
      <c r="BD364" s="44">
        <f t="shared" si="28"/>
        <v>225915600</v>
      </c>
      <c r="BE364" s="44">
        <f t="shared" si="29"/>
        <v>1866283900</v>
      </c>
      <c r="BF364" s="35">
        <v>16161</v>
      </c>
      <c r="BG364" s="35">
        <v>50102</v>
      </c>
      <c r="BH364" s="45">
        <v>0</v>
      </c>
      <c r="BI364" s="46">
        <v>1548</v>
      </c>
      <c r="BJ364" s="27">
        <v>220727</v>
      </c>
      <c r="BK364">
        <v>194374</v>
      </c>
      <c r="BO364" s="47">
        <v>20747.142</v>
      </c>
      <c r="BP364" s="31">
        <v>20295.337</v>
      </c>
      <c r="BT364" s="55">
        <v>68732</v>
      </c>
      <c r="BU364">
        <v>62598</v>
      </c>
      <c r="BV364" s="49">
        <v>10061</v>
      </c>
      <c r="BW364" s="50">
        <v>3310</v>
      </c>
      <c r="CA364" s="39">
        <v>22637</v>
      </c>
      <c r="CB364" s="51">
        <v>13866</v>
      </c>
    </row>
    <row r="365" spans="1:80" ht="12">
      <c r="A365" s="27">
        <v>3</v>
      </c>
      <c r="B365" s="27" t="s">
        <v>1208</v>
      </c>
      <c r="C365" s="27" t="s">
        <v>1209</v>
      </c>
      <c r="D365" s="27" t="s">
        <v>325</v>
      </c>
      <c r="E365" t="s">
        <v>12</v>
      </c>
      <c r="F365">
        <v>10</v>
      </c>
      <c r="G365" t="s">
        <v>13</v>
      </c>
      <c r="H365" s="31">
        <v>365198</v>
      </c>
      <c r="I365" s="28">
        <v>349429</v>
      </c>
      <c r="M365" s="30">
        <v>20729</v>
      </c>
      <c r="N365" s="30">
        <v>11666</v>
      </c>
      <c r="P365" s="31">
        <f t="shared" si="25"/>
        <v>344469</v>
      </c>
      <c r="Q365" s="31">
        <f t="shared" si="25"/>
        <v>337763</v>
      </c>
      <c r="S365" s="31">
        <v>2547</v>
      </c>
      <c r="T365" s="28">
        <v>2001</v>
      </c>
      <c r="X365" s="30">
        <v>1877</v>
      </c>
      <c r="Y365" s="32">
        <v>947</v>
      </c>
      <c r="AA365" s="54">
        <v>356550</v>
      </c>
      <c r="AB365" s="34">
        <v>345003</v>
      </c>
      <c r="AE365" s="35">
        <v>17932</v>
      </c>
      <c r="AF365" s="1">
        <v>14495</v>
      </c>
      <c r="AH365" s="36">
        <v>17964</v>
      </c>
      <c r="AI365" s="37">
        <v>19766</v>
      </c>
      <c r="AK365" s="38">
        <v>41668</v>
      </c>
      <c r="AL365" s="51">
        <v>62195</v>
      </c>
      <c r="AN365" s="40">
        <v>19181</v>
      </c>
      <c r="AO365" s="41">
        <v>19357</v>
      </c>
      <c r="AQ365" s="35">
        <v>8115</v>
      </c>
      <c r="AR365" s="42">
        <v>6407</v>
      </c>
      <c r="AT365" s="43">
        <v>16600</v>
      </c>
      <c r="AU365" s="43">
        <v>22200</v>
      </c>
      <c r="AV365" s="43">
        <v>13000</v>
      </c>
      <c r="AW365" s="43">
        <v>23200</v>
      </c>
      <c r="AX365" s="35">
        <v>17932</v>
      </c>
      <c r="AY365" s="35">
        <f t="shared" si="26"/>
        <v>143083</v>
      </c>
      <c r="AZ365" s="35">
        <v>44855</v>
      </c>
      <c r="BA365" s="35">
        <f t="shared" si="27"/>
        <v>205870</v>
      </c>
      <c r="BB365" s="44">
        <f t="shared" si="28"/>
        <v>297671200</v>
      </c>
      <c r="BC365" s="44">
        <f t="shared" si="28"/>
        <v>3176442600</v>
      </c>
      <c r="BD365" s="44">
        <f t="shared" si="28"/>
        <v>583115000</v>
      </c>
      <c r="BE365" s="44">
        <f t="shared" si="29"/>
        <v>4057228800</v>
      </c>
      <c r="BF365" s="35">
        <v>36886</v>
      </c>
      <c r="BG365" s="35">
        <v>106197</v>
      </c>
      <c r="BH365" s="45">
        <v>70</v>
      </c>
      <c r="BI365" s="46">
        <v>3759</v>
      </c>
      <c r="BJ365" s="27">
        <v>267782</v>
      </c>
      <c r="BK365">
        <v>236264</v>
      </c>
      <c r="BO365" s="47">
        <v>47153.245000000003</v>
      </c>
      <c r="BP365" s="31">
        <v>45089.585999999996</v>
      </c>
      <c r="BT365" s="55">
        <v>160952</v>
      </c>
      <c r="BU365">
        <v>150274</v>
      </c>
      <c r="BV365" s="49">
        <v>39471</v>
      </c>
      <c r="BW365" s="50">
        <v>17910</v>
      </c>
      <c r="CA365" s="39">
        <v>59772</v>
      </c>
      <c r="CB365" s="51">
        <v>40416</v>
      </c>
    </row>
    <row r="366" spans="1:80" ht="12">
      <c r="A366" s="27">
        <v>3</v>
      </c>
      <c r="B366" s="27" t="s">
        <v>1210</v>
      </c>
      <c r="C366" s="27" t="s">
        <v>1211</v>
      </c>
      <c r="D366" s="27" t="s">
        <v>1212</v>
      </c>
      <c r="E366" t="s">
        <v>10</v>
      </c>
      <c r="F366">
        <v>7</v>
      </c>
      <c r="G366" t="s">
        <v>11</v>
      </c>
      <c r="H366" s="31">
        <v>593245</v>
      </c>
      <c r="I366" s="28">
        <v>577869</v>
      </c>
      <c r="M366" s="30">
        <v>72684</v>
      </c>
      <c r="N366" s="30">
        <v>32809</v>
      </c>
      <c r="P366" s="31">
        <f t="shared" si="25"/>
        <v>520561</v>
      </c>
      <c r="Q366" s="31">
        <f t="shared" si="25"/>
        <v>545060</v>
      </c>
      <c r="S366" s="31">
        <v>3336</v>
      </c>
      <c r="T366" s="28">
        <v>3306</v>
      </c>
      <c r="X366" s="30">
        <v>1866</v>
      </c>
      <c r="Y366" s="32">
        <v>1122</v>
      </c>
      <c r="AA366" s="54">
        <v>524561</v>
      </c>
      <c r="AB366" s="34">
        <v>546359</v>
      </c>
      <c r="AE366" s="35">
        <v>24641</v>
      </c>
      <c r="AF366" s="1">
        <v>17673</v>
      </c>
      <c r="AH366" s="36">
        <v>23527</v>
      </c>
      <c r="AI366" s="37">
        <v>25032</v>
      </c>
      <c r="AK366" s="38">
        <v>99487</v>
      </c>
      <c r="AL366" s="51">
        <v>136355</v>
      </c>
      <c r="AN366" s="40">
        <v>35397</v>
      </c>
      <c r="AO366" s="41">
        <v>29830</v>
      </c>
      <c r="AQ366" s="35">
        <v>13383</v>
      </c>
      <c r="AR366" s="42">
        <v>10742</v>
      </c>
      <c r="AT366" s="43">
        <v>19000</v>
      </c>
      <c r="AU366" s="43">
        <v>21800</v>
      </c>
      <c r="AV366" s="43">
        <v>11800</v>
      </c>
      <c r="AW366" s="43">
        <v>22900</v>
      </c>
      <c r="AX366" s="35">
        <v>24641</v>
      </c>
      <c r="AY366" s="35">
        <f t="shared" si="26"/>
        <v>216537</v>
      </c>
      <c r="AZ366" s="35">
        <v>51871</v>
      </c>
      <c r="BA366" s="35">
        <f t="shared" si="27"/>
        <v>293049</v>
      </c>
      <c r="BB366" s="44">
        <f t="shared" si="28"/>
        <v>468179000</v>
      </c>
      <c r="BC366" s="44">
        <f t="shared" si="28"/>
        <v>4720506600</v>
      </c>
      <c r="BD366" s="44">
        <f t="shared" si="28"/>
        <v>612077800</v>
      </c>
      <c r="BE366" s="44">
        <f t="shared" si="29"/>
        <v>5800763400</v>
      </c>
      <c r="BF366" s="35">
        <v>50922</v>
      </c>
      <c r="BG366" s="35">
        <v>165615</v>
      </c>
      <c r="BH366" s="45">
        <v>50</v>
      </c>
      <c r="BI366" s="46">
        <v>6403</v>
      </c>
      <c r="BJ366" s="27">
        <v>244360</v>
      </c>
      <c r="BK366">
        <v>212962</v>
      </c>
      <c r="BO366" s="47">
        <v>123503.734</v>
      </c>
      <c r="BP366" s="31">
        <v>125450</v>
      </c>
      <c r="BT366" s="55">
        <v>285693</v>
      </c>
      <c r="BU366">
        <v>271596</v>
      </c>
      <c r="BV366" s="49">
        <v>94307</v>
      </c>
      <c r="BW366" s="50">
        <v>41566</v>
      </c>
      <c r="CA366" s="39">
        <v>119902</v>
      </c>
      <c r="CB366" s="51">
        <v>73209</v>
      </c>
    </row>
    <row r="367" spans="1:80" ht="12">
      <c r="A367" s="27">
        <v>3</v>
      </c>
      <c r="B367" s="27" t="s">
        <v>1213</v>
      </c>
      <c r="C367" s="27" t="s">
        <v>1214</v>
      </c>
      <c r="D367" s="27" t="s">
        <v>326</v>
      </c>
      <c r="E367" t="s">
        <v>24</v>
      </c>
      <c r="F367">
        <v>12</v>
      </c>
      <c r="G367" t="s">
        <v>25</v>
      </c>
      <c r="H367" s="31">
        <v>232132</v>
      </c>
      <c r="I367" s="28">
        <v>208914</v>
      </c>
      <c r="M367" s="30">
        <v>13218</v>
      </c>
      <c r="N367" s="30">
        <v>6538</v>
      </c>
      <c r="P367" s="31">
        <f t="shared" si="25"/>
        <v>218914</v>
      </c>
      <c r="Q367" s="31">
        <f t="shared" si="25"/>
        <v>202376</v>
      </c>
      <c r="S367" s="31">
        <v>1638</v>
      </c>
      <c r="T367" s="28">
        <v>1284</v>
      </c>
      <c r="X367" s="30">
        <v>502</v>
      </c>
      <c r="Y367" s="32">
        <v>365</v>
      </c>
      <c r="AA367" s="54">
        <v>228981</v>
      </c>
      <c r="AB367" s="34">
        <v>207243</v>
      </c>
      <c r="AE367" s="35">
        <v>18925</v>
      </c>
      <c r="AF367" s="1">
        <v>15585</v>
      </c>
      <c r="AH367" s="36">
        <v>18159</v>
      </c>
      <c r="AI367" s="37">
        <v>17889</v>
      </c>
      <c r="AK367" s="38">
        <v>25338</v>
      </c>
      <c r="AL367" s="51">
        <v>37700</v>
      </c>
      <c r="AN367" s="40">
        <v>13152</v>
      </c>
      <c r="AO367" s="41">
        <v>13079</v>
      </c>
      <c r="AQ367" s="35">
        <v>1447</v>
      </c>
      <c r="AR367" s="42">
        <v>1978</v>
      </c>
      <c r="AT367" s="43">
        <v>14600</v>
      </c>
      <c r="AU367" s="43">
        <v>22000</v>
      </c>
      <c r="AV367" s="43">
        <v>13100</v>
      </c>
      <c r="AW367" s="43">
        <v>23400</v>
      </c>
      <c r="AX367" s="35">
        <v>18925</v>
      </c>
      <c r="AY367" s="35">
        <f t="shared" si="26"/>
        <v>93706</v>
      </c>
      <c r="AZ367" s="35">
        <v>27496</v>
      </c>
      <c r="BA367" s="35">
        <f t="shared" si="27"/>
        <v>140127</v>
      </c>
      <c r="BB367" s="44">
        <f t="shared" si="28"/>
        <v>276305000</v>
      </c>
      <c r="BC367" s="44">
        <f t="shared" si="28"/>
        <v>2061532000</v>
      </c>
      <c r="BD367" s="44">
        <f t="shared" si="28"/>
        <v>360197600</v>
      </c>
      <c r="BE367" s="44">
        <f t="shared" si="29"/>
        <v>2698034600</v>
      </c>
      <c r="BF367" s="35">
        <v>26000</v>
      </c>
      <c r="BG367" s="35">
        <v>67706</v>
      </c>
      <c r="BH367" s="45">
        <v>0</v>
      </c>
      <c r="BI367" s="46">
        <v>2440</v>
      </c>
      <c r="BJ367" s="27">
        <v>287627</v>
      </c>
      <c r="BK367">
        <v>268833</v>
      </c>
      <c r="BO367" s="47">
        <v>26161.775000000001</v>
      </c>
      <c r="BP367" s="31">
        <v>24323.546000000002</v>
      </c>
      <c r="BT367" s="55">
        <v>102091</v>
      </c>
      <c r="BU367">
        <v>89533</v>
      </c>
      <c r="BV367" s="49">
        <v>25234</v>
      </c>
      <c r="BW367" s="50">
        <v>15798</v>
      </c>
      <c r="CA367" s="39">
        <v>40109</v>
      </c>
      <c r="CB367" s="51">
        <v>26257</v>
      </c>
    </row>
    <row r="368" spans="1:80" ht="12">
      <c r="A368" s="27">
        <v>3</v>
      </c>
      <c r="B368" s="27" t="s">
        <v>1215</v>
      </c>
      <c r="C368" s="27" t="s">
        <v>1216</v>
      </c>
      <c r="D368" s="27" t="s">
        <v>327</v>
      </c>
      <c r="E368" t="s">
        <v>12</v>
      </c>
      <c r="F368">
        <v>10</v>
      </c>
      <c r="G368" t="s">
        <v>13</v>
      </c>
      <c r="H368" s="31">
        <v>81485</v>
      </c>
      <c r="I368" s="28">
        <v>84203</v>
      </c>
      <c r="M368" s="30">
        <v>2130</v>
      </c>
      <c r="N368" s="30">
        <v>2062</v>
      </c>
      <c r="P368" s="31">
        <f t="shared" si="25"/>
        <v>79355</v>
      </c>
      <c r="Q368" s="31">
        <f t="shared" si="25"/>
        <v>82141</v>
      </c>
      <c r="S368" s="31">
        <v>598</v>
      </c>
      <c r="T368" s="28">
        <v>453</v>
      </c>
      <c r="X368" s="30">
        <v>203</v>
      </c>
      <c r="Y368" s="32">
        <v>175</v>
      </c>
      <c r="AA368" s="54">
        <v>80376</v>
      </c>
      <c r="AB368" s="34">
        <v>83453</v>
      </c>
      <c r="AE368" s="35">
        <v>3035</v>
      </c>
      <c r="AF368" s="1">
        <v>2517</v>
      </c>
      <c r="AH368" s="36">
        <v>3137</v>
      </c>
      <c r="AI368" s="37">
        <v>3746</v>
      </c>
      <c r="AK368" s="38">
        <v>12166</v>
      </c>
      <c r="AL368" s="51">
        <v>18227</v>
      </c>
      <c r="AN368" s="40">
        <v>4496</v>
      </c>
      <c r="AO368" s="41">
        <v>4910</v>
      </c>
      <c r="AQ368" s="35">
        <v>1868</v>
      </c>
      <c r="AR368" s="42">
        <v>1298</v>
      </c>
      <c r="AT368" s="43">
        <v>25800</v>
      </c>
      <c r="AU368" s="43">
        <v>22100</v>
      </c>
      <c r="AV368" s="43">
        <v>12200</v>
      </c>
      <c r="AW368" s="43">
        <v>22800</v>
      </c>
      <c r="AX368" s="35">
        <v>3035</v>
      </c>
      <c r="AY368" s="35">
        <f t="shared" si="26"/>
        <v>30946</v>
      </c>
      <c r="AZ368" s="35">
        <v>9773</v>
      </c>
      <c r="BA368" s="35">
        <f t="shared" si="27"/>
        <v>43754</v>
      </c>
      <c r="BB368" s="44">
        <f t="shared" si="28"/>
        <v>78303000</v>
      </c>
      <c r="BC368" s="44">
        <f t="shared" si="28"/>
        <v>683906600</v>
      </c>
      <c r="BD368" s="44">
        <f t="shared" si="28"/>
        <v>119230600</v>
      </c>
      <c r="BE368" s="44">
        <f t="shared" si="29"/>
        <v>881440200</v>
      </c>
      <c r="BF368" s="35">
        <v>8427</v>
      </c>
      <c r="BG368" s="35">
        <v>22519</v>
      </c>
      <c r="BH368" s="45">
        <v>0</v>
      </c>
      <c r="BI368" s="46">
        <v>1013</v>
      </c>
      <c r="BJ368" s="27">
        <v>262135</v>
      </c>
      <c r="BK368">
        <v>236770</v>
      </c>
      <c r="BO368" s="47">
        <v>13373.08</v>
      </c>
      <c r="BP368" s="31">
        <v>13709.251</v>
      </c>
      <c r="BT368" s="55">
        <v>37434</v>
      </c>
      <c r="BU368">
        <v>36691</v>
      </c>
      <c r="BV368" s="49">
        <v>7425</v>
      </c>
      <c r="BW368" s="50">
        <v>3333</v>
      </c>
      <c r="CA368" s="39">
        <v>11329</v>
      </c>
      <c r="CB368" s="51">
        <v>7989</v>
      </c>
    </row>
    <row r="369" spans="1:80" ht="12">
      <c r="A369" s="27">
        <v>3</v>
      </c>
      <c r="B369" s="27" t="s">
        <v>1217</v>
      </c>
      <c r="C369" s="27" t="s">
        <v>1218</v>
      </c>
      <c r="D369" s="27" t="s">
        <v>328</v>
      </c>
      <c r="E369" t="s">
        <v>12</v>
      </c>
      <c r="F369">
        <v>10</v>
      </c>
      <c r="G369" t="s">
        <v>13</v>
      </c>
      <c r="H369" s="31">
        <v>83187</v>
      </c>
      <c r="I369" s="28">
        <v>80941</v>
      </c>
      <c r="M369" s="30">
        <v>3364</v>
      </c>
      <c r="N369" s="30">
        <v>2143</v>
      </c>
      <c r="P369" s="31">
        <f t="shared" si="25"/>
        <v>79823</v>
      </c>
      <c r="Q369" s="31">
        <f t="shared" si="25"/>
        <v>78798</v>
      </c>
      <c r="S369" s="31">
        <v>472</v>
      </c>
      <c r="T369" s="28">
        <v>384</v>
      </c>
      <c r="X369" s="30">
        <v>124</v>
      </c>
      <c r="Y369" s="32">
        <v>86</v>
      </c>
      <c r="AA369" s="54">
        <v>81715</v>
      </c>
      <c r="AB369" s="34">
        <v>80201</v>
      </c>
      <c r="AE369" s="35">
        <v>4590</v>
      </c>
      <c r="AF369" s="1">
        <v>3666</v>
      </c>
      <c r="AH369" s="36">
        <v>3603</v>
      </c>
      <c r="AI369" s="37">
        <v>4287</v>
      </c>
      <c r="AK369" s="38">
        <v>10687</v>
      </c>
      <c r="AL369" s="51">
        <v>15928</v>
      </c>
      <c r="AN369" s="40">
        <v>4545</v>
      </c>
      <c r="AO369" s="41">
        <v>5218</v>
      </c>
      <c r="AQ369" s="35">
        <v>3157</v>
      </c>
      <c r="AR369" s="42">
        <v>3395</v>
      </c>
      <c r="AT369" s="43">
        <v>18700</v>
      </c>
      <c r="AU369" s="43">
        <v>22700</v>
      </c>
      <c r="AV369" s="43">
        <v>11700</v>
      </c>
      <c r="AW369" s="43">
        <v>23700</v>
      </c>
      <c r="AX369" s="35">
        <v>4590</v>
      </c>
      <c r="AY369" s="35">
        <f t="shared" si="26"/>
        <v>34833</v>
      </c>
      <c r="AZ369" s="35">
        <v>9592</v>
      </c>
      <c r="BA369" s="35">
        <f t="shared" si="27"/>
        <v>49015</v>
      </c>
      <c r="BB369" s="44">
        <f t="shared" si="28"/>
        <v>85833000</v>
      </c>
      <c r="BC369" s="44">
        <f t="shared" si="28"/>
        <v>790709100</v>
      </c>
      <c r="BD369" s="44">
        <f t="shared" si="28"/>
        <v>112226400</v>
      </c>
      <c r="BE369" s="44">
        <f t="shared" si="29"/>
        <v>988768500</v>
      </c>
      <c r="BF369" s="35">
        <v>9251</v>
      </c>
      <c r="BG369" s="35">
        <v>25582</v>
      </c>
      <c r="BH369" s="45">
        <v>0</v>
      </c>
      <c r="BI369" s="46">
        <v>782</v>
      </c>
      <c r="BJ369" s="27">
        <v>325729</v>
      </c>
      <c r="BK369">
        <v>283679</v>
      </c>
      <c r="BO369" s="47">
        <v>10457.870000000001</v>
      </c>
      <c r="BP369" s="31">
        <v>10163.611000000001</v>
      </c>
      <c r="BT369" s="55">
        <v>34978</v>
      </c>
      <c r="BU369">
        <v>32922</v>
      </c>
      <c r="BV369" s="49">
        <v>5892</v>
      </c>
      <c r="BW369" s="50">
        <v>2994</v>
      </c>
      <c r="CA369" s="39">
        <v>12230</v>
      </c>
      <c r="CB369" s="51">
        <v>8348</v>
      </c>
    </row>
    <row r="370" spans="1:80" ht="12">
      <c r="A370" s="27">
        <v>3</v>
      </c>
      <c r="B370" s="27" t="s">
        <v>1219</v>
      </c>
      <c r="C370" s="27" t="s">
        <v>1220</v>
      </c>
      <c r="D370" s="27" t="s">
        <v>329</v>
      </c>
      <c r="E370" t="s">
        <v>12</v>
      </c>
      <c r="F370">
        <v>10</v>
      </c>
      <c r="G370" t="s">
        <v>13</v>
      </c>
      <c r="H370" s="31">
        <v>93295</v>
      </c>
      <c r="I370" s="28">
        <v>86940</v>
      </c>
      <c r="M370" s="30">
        <v>4898</v>
      </c>
      <c r="N370" s="30">
        <v>3222</v>
      </c>
      <c r="P370" s="31">
        <f t="shared" si="25"/>
        <v>88397</v>
      </c>
      <c r="Q370" s="31">
        <f t="shared" si="25"/>
        <v>83718</v>
      </c>
      <c r="S370" s="31">
        <v>664</v>
      </c>
      <c r="T370" s="28">
        <v>503</v>
      </c>
      <c r="X370" s="30">
        <v>224</v>
      </c>
      <c r="Y370" s="32">
        <v>171</v>
      </c>
      <c r="AA370" s="54">
        <v>92263</v>
      </c>
      <c r="AB370" s="34">
        <v>86175</v>
      </c>
      <c r="AE370" s="35">
        <v>5749</v>
      </c>
      <c r="AF370" s="1">
        <v>5109</v>
      </c>
      <c r="AH370" s="36">
        <v>7683</v>
      </c>
      <c r="AI370" s="37">
        <v>7354</v>
      </c>
      <c r="AK370" s="38">
        <v>9974</v>
      </c>
      <c r="AL370" s="51">
        <v>14701</v>
      </c>
      <c r="AN370" s="40">
        <v>5873</v>
      </c>
      <c r="AO370" s="41">
        <v>5345</v>
      </c>
      <c r="AQ370" s="35">
        <v>556</v>
      </c>
      <c r="AR370" s="42">
        <v>692</v>
      </c>
      <c r="AT370" s="43">
        <v>18900</v>
      </c>
      <c r="AU370" s="43">
        <v>23700</v>
      </c>
      <c r="AV370" s="43">
        <v>13100</v>
      </c>
      <c r="AW370" s="43">
        <v>24800</v>
      </c>
      <c r="AX370" s="35">
        <v>5749</v>
      </c>
      <c r="AY370" s="35">
        <f t="shared" si="26"/>
        <v>39067</v>
      </c>
      <c r="AZ370" s="35">
        <v>11173</v>
      </c>
      <c r="BA370" s="35">
        <f t="shared" si="27"/>
        <v>55989</v>
      </c>
      <c r="BB370" s="44">
        <f t="shared" si="28"/>
        <v>108656100</v>
      </c>
      <c r="BC370" s="44">
        <f t="shared" si="28"/>
        <v>925887900</v>
      </c>
      <c r="BD370" s="44">
        <f t="shared" si="28"/>
        <v>146366300</v>
      </c>
      <c r="BE370" s="44">
        <f t="shared" si="29"/>
        <v>1180910300</v>
      </c>
      <c r="BF370" s="35">
        <v>10757</v>
      </c>
      <c r="BG370" s="35">
        <v>28310</v>
      </c>
      <c r="BH370" s="45">
        <v>0</v>
      </c>
      <c r="BI370" s="46">
        <v>983</v>
      </c>
      <c r="BJ370" s="27">
        <v>238751</v>
      </c>
      <c r="BK370">
        <v>213882</v>
      </c>
      <c r="BO370" s="47">
        <v>10104.411</v>
      </c>
      <c r="BP370" s="31">
        <v>9072.4340000000011</v>
      </c>
      <c r="BT370" s="55">
        <v>40062</v>
      </c>
      <c r="BU370">
        <v>35803</v>
      </c>
      <c r="BV370" s="49">
        <v>12009</v>
      </c>
      <c r="BW370" s="50">
        <v>9541</v>
      </c>
      <c r="CA370" s="39">
        <v>14121</v>
      </c>
      <c r="CB370" s="51">
        <v>10049</v>
      </c>
    </row>
    <row r="371" spans="1:80" ht="12">
      <c r="A371" s="27">
        <v>3</v>
      </c>
      <c r="B371" s="27" t="s">
        <v>1221</v>
      </c>
      <c r="C371" s="27" t="s">
        <v>1222</v>
      </c>
      <c r="D371" s="27" t="s">
        <v>330</v>
      </c>
      <c r="E371" t="s">
        <v>12</v>
      </c>
      <c r="F371">
        <v>10</v>
      </c>
      <c r="G371" t="s">
        <v>13</v>
      </c>
      <c r="H371" s="31">
        <v>138146</v>
      </c>
      <c r="I371" s="28">
        <v>135817</v>
      </c>
      <c r="M371" s="30">
        <v>3463</v>
      </c>
      <c r="N371" s="30">
        <v>2951</v>
      </c>
      <c r="P371" s="31">
        <f t="shared" si="25"/>
        <v>134683</v>
      </c>
      <c r="Q371" s="31">
        <f t="shared" si="25"/>
        <v>132866</v>
      </c>
      <c r="S371" s="31">
        <v>975</v>
      </c>
      <c r="T371" s="28">
        <v>770</v>
      </c>
      <c r="X371" s="30">
        <v>250</v>
      </c>
      <c r="Y371" s="32">
        <v>218</v>
      </c>
      <c r="AA371" s="54">
        <v>136648</v>
      </c>
      <c r="AB371" s="34">
        <v>134881</v>
      </c>
      <c r="AE371" s="35">
        <v>6693</v>
      </c>
      <c r="AF371" s="1">
        <v>5807</v>
      </c>
      <c r="AH371" s="36">
        <v>6026</v>
      </c>
      <c r="AI371" s="37">
        <v>6899</v>
      </c>
      <c r="AK371" s="38">
        <v>19500</v>
      </c>
      <c r="AL371" s="51">
        <v>28334</v>
      </c>
      <c r="AN371" s="40">
        <v>7253</v>
      </c>
      <c r="AO371" s="41">
        <v>7212</v>
      </c>
      <c r="AQ371" s="35">
        <v>1667</v>
      </c>
      <c r="AR371" s="42">
        <v>1543</v>
      </c>
      <c r="AT371" s="43">
        <v>14500</v>
      </c>
      <c r="AU371" s="43">
        <v>21200</v>
      </c>
      <c r="AV371" s="43">
        <v>12900</v>
      </c>
      <c r="AW371" s="43">
        <v>22000</v>
      </c>
      <c r="AX371" s="35">
        <v>6693</v>
      </c>
      <c r="AY371" s="35">
        <f t="shared" si="26"/>
        <v>50079</v>
      </c>
      <c r="AZ371" s="35">
        <v>18856</v>
      </c>
      <c r="BA371" s="35">
        <f t="shared" si="27"/>
        <v>75628</v>
      </c>
      <c r="BB371" s="44">
        <f t="shared" si="28"/>
        <v>97048500</v>
      </c>
      <c r="BC371" s="44">
        <f t="shared" si="28"/>
        <v>1061674800</v>
      </c>
      <c r="BD371" s="44">
        <f t="shared" si="28"/>
        <v>243242400</v>
      </c>
      <c r="BE371" s="44">
        <f t="shared" si="29"/>
        <v>1401965700</v>
      </c>
      <c r="BF371" s="35">
        <v>13807</v>
      </c>
      <c r="BG371" s="35">
        <v>36272</v>
      </c>
      <c r="BH371" s="45">
        <v>0</v>
      </c>
      <c r="BI371" s="46">
        <v>1535</v>
      </c>
      <c r="BJ371" s="27">
        <v>172866</v>
      </c>
      <c r="BK371">
        <v>157148</v>
      </c>
      <c r="BO371" s="47">
        <v>21375.994999999999</v>
      </c>
      <c r="BP371" s="31">
        <v>20242.654000000002</v>
      </c>
      <c r="BT371" s="55">
        <v>62498</v>
      </c>
      <c r="BU371">
        <v>58726</v>
      </c>
      <c r="BV371" s="49">
        <v>11535</v>
      </c>
      <c r="BW371" s="50">
        <v>4869</v>
      </c>
      <c r="CA371" s="39">
        <v>18209</v>
      </c>
      <c r="CB371" s="51">
        <v>12863</v>
      </c>
    </row>
    <row r="372" spans="1:80" ht="12">
      <c r="A372" s="27">
        <v>3</v>
      </c>
      <c r="B372" s="27" t="s">
        <v>1223</v>
      </c>
      <c r="C372" s="27" t="s">
        <v>1224</v>
      </c>
      <c r="D372" s="27" t="s">
        <v>331</v>
      </c>
      <c r="E372" t="s">
        <v>20</v>
      </c>
      <c r="F372">
        <v>9</v>
      </c>
      <c r="G372" t="s">
        <v>21</v>
      </c>
      <c r="H372" s="31">
        <v>337727</v>
      </c>
      <c r="I372" s="28">
        <v>321067</v>
      </c>
      <c r="M372" s="30">
        <v>10148</v>
      </c>
      <c r="N372" s="30">
        <v>5518</v>
      </c>
      <c r="P372" s="31">
        <f t="shared" si="25"/>
        <v>327579</v>
      </c>
      <c r="Q372" s="31">
        <f t="shared" si="25"/>
        <v>315549</v>
      </c>
      <c r="S372" s="31">
        <v>1450</v>
      </c>
      <c r="T372" s="28">
        <v>1143</v>
      </c>
      <c r="X372" s="30">
        <v>352</v>
      </c>
      <c r="Y372" s="32">
        <v>328</v>
      </c>
      <c r="AA372" s="54">
        <v>330679</v>
      </c>
      <c r="AB372" s="34">
        <v>317026</v>
      </c>
      <c r="AE372" s="35">
        <v>14072</v>
      </c>
      <c r="AF372" s="1">
        <v>10423</v>
      </c>
      <c r="AH372" s="36">
        <v>14436</v>
      </c>
      <c r="AI372" s="37">
        <v>16263</v>
      </c>
      <c r="AK372" s="38">
        <v>53488</v>
      </c>
      <c r="AL372" s="51">
        <v>74632</v>
      </c>
      <c r="AN372" s="40">
        <v>19259</v>
      </c>
      <c r="AO372" s="41">
        <v>18256</v>
      </c>
      <c r="AQ372" s="35">
        <v>7484</v>
      </c>
      <c r="AR372" s="42">
        <v>6491</v>
      </c>
      <c r="AT372" s="43">
        <v>17000</v>
      </c>
      <c r="AU372" s="43">
        <v>22100</v>
      </c>
      <c r="AV372" s="43">
        <v>11200</v>
      </c>
      <c r="AW372" s="43">
        <v>22600</v>
      </c>
      <c r="AX372" s="35">
        <v>14072</v>
      </c>
      <c r="AY372" s="35">
        <f t="shared" si="26"/>
        <v>137872</v>
      </c>
      <c r="AZ372" s="35">
        <v>36076</v>
      </c>
      <c r="BA372" s="35">
        <f t="shared" si="27"/>
        <v>188020</v>
      </c>
      <c r="BB372" s="44">
        <f t="shared" si="28"/>
        <v>239224000</v>
      </c>
      <c r="BC372" s="44">
        <f t="shared" si="28"/>
        <v>3046971200</v>
      </c>
      <c r="BD372" s="44">
        <f t="shared" si="28"/>
        <v>404051200</v>
      </c>
      <c r="BE372" s="44">
        <f t="shared" si="29"/>
        <v>3690246400</v>
      </c>
      <c r="BF372" s="35">
        <v>33072</v>
      </c>
      <c r="BG372" s="35">
        <v>104800</v>
      </c>
      <c r="BH372" s="45">
        <v>0</v>
      </c>
      <c r="BI372" s="46">
        <v>3381</v>
      </c>
      <c r="BJ372" s="27">
        <v>220370</v>
      </c>
      <c r="BK372">
        <v>196957</v>
      </c>
      <c r="BO372" s="47">
        <v>52180.758999999998</v>
      </c>
      <c r="BP372" s="31">
        <v>49596.070000000007</v>
      </c>
      <c r="BT372" s="55">
        <v>145998</v>
      </c>
      <c r="BU372">
        <v>132619</v>
      </c>
      <c r="BV372" s="49">
        <v>22981</v>
      </c>
      <c r="BW372" s="50">
        <v>5784</v>
      </c>
      <c r="CA372" s="39">
        <v>41977</v>
      </c>
      <c r="CB372" s="51">
        <v>26711</v>
      </c>
    </row>
    <row r="373" spans="1:80" ht="12">
      <c r="A373" s="27">
        <v>3</v>
      </c>
      <c r="B373" s="27" t="s">
        <v>1225</v>
      </c>
      <c r="C373" s="27" t="s">
        <v>1226</v>
      </c>
      <c r="D373" s="27" t="s">
        <v>332</v>
      </c>
      <c r="E373" t="s">
        <v>24</v>
      </c>
      <c r="F373">
        <v>12</v>
      </c>
      <c r="G373" t="s">
        <v>25</v>
      </c>
      <c r="H373" s="31">
        <v>21349</v>
      </c>
      <c r="I373" s="28">
        <v>19245</v>
      </c>
      <c r="M373" s="30">
        <v>722</v>
      </c>
      <c r="N373" s="30">
        <v>409</v>
      </c>
      <c r="P373" s="31">
        <f t="shared" si="25"/>
        <v>20627</v>
      </c>
      <c r="Q373" s="31">
        <f t="shared" si="25"/>
        <v>18836</v>
      </c>
      <c r="S373" s="31">
        <v>174</v>
      </c>
      <c r="T373" s="28">
        <v>126</v>
      </c>
      <c r="X373" s="30">
        <v>52</v>
      </c>
      <c r="Y373" s="32">
        <v>25</v>
      </c>
      <c r="AA373" s="54">
        <v>21193</v>
      </c>
      <c r="AB373" s="34">
        <v>19159</v>
      </c>
      <c r="AE373" s="35">
        <v>2427</v>
      </c>
      <c r="AF373" s="1">
        <v>2282</v>
      </c>
      <c r="AH373" s="36">
        <v>1978</v>
      </c>
      <c r="AI373" s="37">
        <v>1943</v>
      </c>
      <c r="AK373" s="38">
        <v>2276</v>
      </c>
      <c r="AL373" s="51">
        <v>3753</v>
      </c>
      <c r="AN373" s="40">
        <v>1496</v>
      </c>
      <c r="AO373" s="41">
        <v>1406</v>
      </c>
      <c r="AQ373" s="35">
        <v>110</v>
      </c>
      <c r="AR373" s="42">
        <v>133</v>
      </c>
      <c r="AT373" s="43">
        <v>15700</v>
      </c>
      <c r="AU373" s="43">
        <v>22000</v>
      </c>
      <c r="AV373" s="43">
        <v>14600</v>
      </c>
      <c r="AW373" s="43">
        <v>24800</v>
      </c>
      <c r="AX373" s="35">
        <v>2427</v>
      </c>
      <c r="AY373" s="35">
        <f t="shared" si="26"/>
        <v>8615</v>
      </c>
      <c r="AZ373" s="35">
        <v>2674</v>
      </c>
      <c r="BA373" s="35">
        <f t="shared" si="27"/>
        <v>13716</v>
      </c>
      <c r="BB373" s="44">
        <f t="shared" si="28"/>
        <v>38103900</v>
      </c>
      <c r="BC373" s="44">
        <f t="shared" si="28"/>
        <v>189530000</v>
      </c>
      <c r="BD373" s="44">
        <f t="shared" si="28"/>
        <v>39040400</v>
      </c>
      <c r="BE373" s="44">
        <f t="shared" si="29"/>
        <v>266674300</v>
      </c>
      <c r="BF373" s="35">
        <v>2636</v>
      </c>
      <c r="BG373" s="35">
        <v>5979</v>
      </c>
      <c r="BH373" s="45">
        <v>0</v>
      </c>
      <c r="BI373" s="46">
        <v>209</v>
      </c>
      <c r="BJ373" s="27">
        <v>134192</v>
      </c>
      <c r="BK373">
        <v>118092</v>
      </c>
      <c r="BO373" s="47">
        <v>2169.2760000000003</v>
      </c>
      <c r="BP373" s="31">
        <v>1949.9489999999998</v>
      </c>
      <c r="BT373" s="55">
        <v>9725</v>
      </c>
      <c r="BU373">
        <v>8342</v>
      </c>
      <c r="BV373" s="49">
        <v>2058</v>
      </c>
      <c r="BW373" s="50">
        <v>1538</v>
      </c>
      <c r="CA373" s="39">
        <v>3842</v>
      </c>
      <c r="CB373" s="51">
        <v>2448</v>
      </c>
    </row>
    <row r="374" spans="1:80" ht="12">
      <c r="A374" s="27">
        <v>3</v>
      </c>
      <c r="B374" s="27" t="s">
        <v>1227</v>
      </c>
      <c r="C374" s="27" t="s">
        <v>1228</v>
      </c>
      <c r="D374" s="27" t="s">
        <v>383</v>
      </c>
      <c r="E374" t="s">
        <v>12</v>
      </c>
      <c r="F374">
        <v>10</v>
      </c>
      <c r="G374" t="s">
        <v>13</v>
      </c>
      <c r="H374" s="31">
        <v>146652</v>
      </c>
      <c r="I374" s="28">
        <v>134949</v>
      </c>
      <c r="M374" s="30">
        <v>10235</v>
      </c>
      <c r="N374" s="30">
        <v>5428</v>
      </c>
      <c r="P374" s="31">
        <f t="shared" si="25"/>
        <v>136417</v>
      </c>
      <c r="Q374" s="31">
        <f t="shared" si="25"/>
        <v>129521</v>
      </c>
      <c r="S374" s="31">
        <v>1210</v>
      </c>
      <c r="T374" s="28">
        <v>1005</v>
      </c>
      <c r="X374" s="30">
        <v>326</v>
      </c>
      <c r="Y374" s="32">
        <v>286</v>
      </c>
      <c r="AA374" s="54">
        <v>143676</v>
      </c>
      <c r="AB374" s="34">
        <v>133641</v>
      </c>
      <c r="AE374" s="35">
        <v>11451</v>
      </c>
      <c r="AF374" s="1">
        <v>10058</v>
      </c>
      <c r="AH374" s="36">
        <v>10339</v>
      </c>
      <c r="AI374" s="37">
        <v>10715</v>
      </c>
      <c r="AK374" s="38">
        <v>13931</v>
      </c>
      <c r="AL374" s="51">
        <v>20970</v>
      </c>
      <c r="AN374" s="40">
        <v>8778</v>
      </c>
      <c r="AO374" s="41">
        <v>8527</v>
      </c>
      <c r="AQ374" s="35">
        <v>2900</v>
      </c>
      <c r="AR374" s="42">
        <v>2594</v>
      </c>
      <c r="AT374" s="43">
        <v>18000</v>
      </c>
      <c r="AU374" s="43">
        <v>22800</v>
      </c>
      <c r="AV374" s="43">
        <v>14300</v>
      </c>
      <c r="AW374" s="43">
        <v>25400</v>
      </c>
      <c r="AX374" s="35">
        <v>11451</v>
      </c>
      <c r="AY374" s="35">
        <f t="shared" si="26"/>
        <v>58482</v>
      </c>
      <c r="AZ374" s="35">
        <v>18460</v>
      </c>
      <c r="BA374" s="35">
        <f t="shared" si="27"/>
        <v>88393</v>
      </c>
      <c r="BB374" s="44">
        <f t="shared" si="28"/>
        <v>206118000</v>
      </c>
      <c r="BC374" s="44">
        <f t="shared" si="28"/>
        <v>1333389600</v>
      </c>
      <c r="BD374" s="44">
        <f t="shared" si="28"/>
        <v>263978000</v>
      </c>
      <c r="BE374" s="44">
        <f t="shared" si="29"/>
        <v>1803485600</v>
      </c>
      <c r="BF374" s="35">
        <v>15340</v>
      </c>
      <c r="BG374" s="35">
        <v>43142</v>
      </c>
      <c r="BH374" s="45">
        <v>60</v>
      </c>
      <c r="BI374" s="46">
        <v>1496</v>
      </c>
      <c r="BJ374" s="27">
        <v>294191</v>
      </c>
      <c r="BK374">
        <v>258924</v>
      </c>
      <c r="BO374" s="47">
        <v>15850.704</v>
      </c>
      <c r="BP374" s="31">
        <v>14461.074000000001</v>
      </c>
      <c r="BT374" s="55">
        <v>64777</v>
      </c>
      <c r="BU374">
        <v>58323</v>
      </c>
      <c r="BV374" s="49">
        <v>19968</v>
      </c>
      <c r="BW374" s="50">
        <v>12794</v>
      </c>
      <c r="CA374" s="39">
        <v>29181</v>
      </c>
      <c r="CB374" s="51">
        <v>20352</v>
      </c>
    </row>
    <row r="375" spans="1:80" ht="12">
      <c r="A375" s="27">
        <v>3</v>
      </c>
      <c r="B375" s="27" t="s">
        <v>1229</v>
      </c>
      <c r="C375" s="27" t="s">
        <v>1230</v>
      </c>
      <c r="D375" s="27" t="s">
        <v>333</v>
      </c>
      <c r="E375" t="s">
        <v>12</v>
      </c>
      <c r="F375">
        <v>10</v>
      </c>
      <c r="G375" t="s">
        <v>13</v>
      </c>
      <c r="H375" s="31">
        <v>174908</v>
      </c>
      <c r="I375" s="28">
        <v>172867</v>
      </c>
      <c r="M375" s="30">
        <v>7515</v>
      </c>
      <c r="N375" s="30">
        <v>4427</v>
      </c>
      <c r="P375" s="31">
        <f t="shared" si="25"/>
        <v>167393</v>
      </c>
      <c r="Q375" s="31">
        <f t="shared" si="25"/>
        <v>168440</v>
      </c>
      <c r="S375" s="31">
        <v>1121</v>
      </c>
      <c r="T375" s="28">
        <v>798</v>
      </c>
      <c r="X375" s="30">
        <v>301</v>
      </c>
      <c r="Y375" s="32">
        <v>311</v>
      </c>
      <c r="AA375" s="54">
        <v>170127</v>
      </c>
      <c r="AB375" s="34">
        <v>170728</v>
      </c>
      <c r="AE375" s="35">
        <v>7116</v>
      </c>
      <c r="AF375" s="1">
        <v>6106</v>
      </c>
      <c r="AH375" s="36">
        <v>7660</v>
      </c>
      <c r="AI375" s="37">
        <v>9293</v>
      </c>
      <c r="AK375" s="38">
        <v>21728</v>
      </c>
      <c r="AL375" s="51">
        <v>32459</v>
      </c>
      <c r="AN375" s="40">
        <v>8719</v>
      </c>
      <c r="AO375" s="41">
        <v>9110</v>
      </c>
      <c r="AQ375" s="35">
        <v>3492</v>
      </c>
      <c r="AR375" s="42">
        <v>3454</v>
      </c>
      <c r="AT375" s="43">
        <v>19200</v>
      </c>
      <c r="AU375" s="43">
        <v>22800</v>
      </c>
      <c r="AV375" s="43">
        <v>12000</v>
      </c>
      <c r="AW375" s="43">
        <v>24000</v>
      </c>
      <c r="AX375" s="35">
        <v>7116</v>
      </c>
      <c r="AY375" s="35">
        <f t="shared" si="26"/>
        <v>71128</v>
      </c>
      <c r="AZ375" s="35">
        <v>20319</v>
      </c>
      <c r="BA375" s="35">
        <f t="shared" si="27"/>
        <v>98563</v>
      </c>
      <c r="BB375" s="44">
        <f t="shared" si="28"/>
        <v>136627200</v>
      </c>
      <c r="BC375" s="44">
        <f t="shared" si="28"/>
        <v>1621718400</v>
      </c>
      <c r="BD375" s="44">
        <f t="shared" si="28"/>
        <v>243828000</v>
      </c>
      <c r="BE375" s="44">
        <f t="shared" si="29"/>
        <v>2002173600</v>
      </c>
      <c r="BF375" s="35">
        <v>17299</v>
      </c>
      <c r="BG375" s="35">
        <v>53829</v>
      </c>
      <c r="BH375" s="45">
        <v>0</v>
      </c>
      <c r="BI375" s="46">
        <v>1838</v>
      </c>
      <c r="BJ375" s="27">
        <v>242434</v>
      </c>
      <c r="BK375">
        <v>202572</v>
      </c>
      <c r="BO375" s="47">
        <v>26096.15</v>
      </c>
      <c r="BP375" s="31">
        <v>24572.990999999998</v>
      </c>
      <c r="BT375" s="55">
        <v>80902</v>
      </c>
      <c r="BU375">
        <v>75355</v>
      </c>
      <c r="BV375" s="49">
        <v>15215</v>
      </c>
      <c r="BW375" s="50">
        <v>5895</v>
      </c>
      <c r="CA375" s="39">
        <v>29105</v>
      </c>
      <c r="CB375" s="51">
        <v>20811</v>
      </c>
    </row>
    <row r="376" spans="1:80" ht="12">
      <c r="A376" s="27">
        <v>3</v>
      </c>
      <c r="B376" s="27" t="s">
        <v>1231</v>
      </c>
      <c r="C376" s="27" t="s">
        <v>1232</v>
      </c>
      <c r="D376" s="27" t="s">
        <v>334</v>
      </c>
      <c r="E376" t="s">
        <v>24</v>
      </c>
      <c r="F376">
        <v>12</v>
      </c>
      <c r="G376" t="s">
        <v>25</v>
      </c>
      <c r="H376" s="31">
        <v>23167</v>
      </c>
      <c r="I376" s="28">
        <v>21988</v>
      </c>
      <c r="M376" s="30">
        <v>1196</v>
      </c>
      <c r="N376" s="30">
        <v>624</v>
      </c>
      <c r="P376" s="31">
        <f t="shared" si="25"/>
        <v>21971</v>
      </c>
      <c r="Q376" s="31">
        <f t="shared" si="25"/>
        <v>21364</v>
      </c>
      <c r="S376" s="31">
        <v>160</v>
      </c>
      <c r="T376" s="28">
        <v>127</v>
      </c>
      <c r="X376" s="30">
        <v>40</v>
      </c>
      <c r="Y376" s="32">
        <v>27</v>
      </c>
      <c r="AA376" s="54">
        <v>22813</v>
      </c>
      <c r="AB376" s="34">
        <v>21756</v>
      </c>
      <c r="AE376" s="35">
        <v>1535</v>
      </c>
      <c r="AF376" s="1">
        <v>1656</v>
      </c>
      <c r="AH376" s="36">
        <v>1976</v>
      </c>
      <c r="AI376" s="37">
        <v>2306</v>
      </c>
      <c r="AK376" s="38">
        <v>2095</v>
      </c>
      <c r="AL376" s="51">
        <v>3624</v>
      </c>
      <c r="AN376" s="40">
        <v>1535</v>
      </c>
      <c r="AO376" s="41">
        <v>1753</v>
      </c>
      <c r="AQ376" s="35">
        <v>90</v>
      </c>
      <c r="AR376" s="42">
        <v>126</v>
      </c>
      <c r="AT376" s="43">
        <v>20800</v>
      </c>
      <c r="AU376" s="43">
        <v>26500</v>
      </c>
      <c r="AV376" s="43">
        <v>12000</v>
      </c>
      <c r="AW376" s="43">
        <v>27800</v>
      </c>
      <c r="AX376" s="35">
        <v>1535</v>
      </c>
      <c r="AY376" s="35">
        <f t="shared" si="26"/>
        <v>11096</v>
      </c>
      <c r="AZ376" s="35">
        <v>2191</v>
      </c>
      <c r="BA376" s="35">
        <f t="shared" si="27"/>
        <v>14822</v>
      </c>
      <c r="BB376" s="44">
        <f t="shared" si="28"/>
        <v>31928000</v>
      </c>
      <c r="BC376" s="44">
        <f t="shared" si="28"/>
        <v>294044000</v>
      </c>
      <c r="BD376" s="44">
        <f t="shared" si="28"/>
        <v>26292000</v>
      </c>
      <c r="BE376" s="44">
        <f t="shared" si="29"/>
        <v>352264000</v>
      </c>
      <c r="BF376" s="35">
        <v>2977</v>
      </c>
      <c r="BG376" s="35">
        <v>8119</v>
      </c>
      <c r="BH376" s="45">
        <v>0</v>
      </c>
      <c r="BI376" s="46">
        <v>231</v>
      </c>
      <c r="BJ376" s="27">
        <v>259473</v>
      </c>
      <c r="BK376">
        <v>223843</v>
      </c>
      <c r="BO376" s="47">
        <v>2592.4209999999998</v>
      </c>
      <c r="BP376" s="31">
        <v>2525.89</v>
      </c>
      <c r="BT376" s="55">
        <v>9950</v>
      </c>
      <c r="BU376">
        <v>9111</v>
      </c>
      <c r="BV376" s="49">
        <v>1802</v>
      </c>
      <c r="BW376" s="50">
        <v>1300</v>
      </c>
      <c r="CA376" s="39">
        <v>4270</v>
      </c>
      <c r="CB376" s="51">
        <v>2968</v>
      </c>
    </row>
    <row r="377" spans="1:80" ht="12">
      <c r="A377" s="27">
        <v>3</v>
      </c>
      <c r="B377" s="27" t="s">
        <v>1233</v>
      </c>
      <c r="C377" s="27" t="s">
        <v>1234</v>
      </c>
      <c r="D377" s="27" t="s">
        <v>335</v>
      </c>
      <c r="E377" t="s">
        <v>12</v>
      </c>
      <c r="F377">
        <v>10</v>
      </c>
      <c r="G377" t="s">
        <v>13</v>
      </c>
      <c r="H377" s="31">
        <v>112799</v>
      </c>
      <c r="I377" s="28">
        <v>112097</v>
      </c>
      <c r="M377" s="30">
        <v>3843</v>
      </c>
      <c r="N377" s="30">
        <v>2903</v>
      </c>
      <c r="P377" s="31">
        <f t="shared" si="25"/>
        <v>108956</v>
      </c>
      <c r="Q377" s="31">
        <f t="shared" si="25"/>
        <v>109194</v>
      </c>
      <c r="S377" s="31">
        <v>998</v>
      </c>
      <c r="T377" s="28">
        <v>809</v>
      </c>
      <c r="X377" s="30">
        <v>230</v>
      </c>
      <c r="Y377" s="32">
        <v>223</v>
      </c>
      <c r="AA377" s="54">
        <v>111380</v>
      </c>
      <c r="AB377" s="34">
        <v>111334</v>
      </c>
      <c r="AE377" s="35">
        <v>6671</v>
      </c>
      <c r="AF377" s="1">
        <v>5885</v>
      </c>
      <c r="AH377" s="36">
        <v>6259</v>
      </c>
      <c r="AI377" s="37">
        <v>6989</v>
      </c>
      <c r="AK377" s="38">
        <v>13165</v>
      </c>
      <c r="AL377" s="51">
        <v>19917</v>
      </c>
      <c r="AN377" s="40">
        <v>5722</v>
      </c>
      <c r="AO377" s="41">
        <v>5880</v>
      </c>
      <c r="AQ377" s="35">
        <v>1300</v>
      </c>
      <c r="AR377" s="42">
        <v>1429</v>
      </c>
      <c r="AT377" s="43">
        <v>21900</v>
      </c>
      <c r="AU377" s="43">
        <v>24000</v>
      </c>
      <c r="AV377" s="43">
        <v>14400</v>
      </c>
      <c r="AW377" s="43">
        <v>25100</v>
      </c>
      <c r="AX377" s="35">
        <v>6671</v>
      </c>
      <c r="AY377" s="35">
        <f t="shared" si="26"/>
        <v>41444</v>
      </c>
      <c r="AZ377" s="35">
        <v>16529</v>
      </c>
      <c r="BA377" s="35">
        <f t="shared" si="27"/>
        <v>64644</v>
      </c>
      <c r="BB377" s="44">
        <f t="shared" si="28"/>
        <v>146094900</v>
      </c>
      <c r="BC377" s="44">
        <f t="shared" si="28"/>
        <v>994656000</v>
      </c>
      <c r="BD377" s="44">
        <f t="shared" si="28"/>
        <v>238017600</v>
      </c>
      <c r="BE377" s="44">
        <f t="shared" si="29"/>
        <v>1378768500</v>
      </c>
      <c r="BF377" s="35">
        <v>12075</v>
      </c>
      <c r="BG377" s="35">
        <v>29369</v>
      </c>
      <c r="BH377" s="45">
        <v>30</v>
      </c>
      <c r="BI377" s="46">
        <v>1412</v>
      </c>
      <c r="BJ377" s="27">
        <v>316850</v>
      </c>
      <c r="BK377">
        <v>277320</v>
      </c>
      <c r="BO377" s="47">
        <v>14028.011</v>
      </c>
      <c r="BP377" s="31">
        <v>13156.011</v>
      </c>
      <c r="BT377" s="55">
        <v>51286</v>
      </c>
      <c r="BU377">
        <v>48748</v>
      </c>
      <c r="BV377" s="49">
        <v>11044</v>
      </c>
      <c r="BW377" s="50">
        <v>5468</v>
      </c>
      <c r="CA377" s="39">
        <v>18716</v>
      </c>
      <c r="CB377" s="51">
        <v>14718</v>
      </c>
    </row>
    <row r="378" spans="1:80" ht="12">
      <c r="A378" s="27">
        <v>3</v>
      </c>
      <c r="B378" s="27" t="s">
        <v>1235</v>
      </c>
      <c r="C378" s="27" t="s">
        <v>1236</v>
      </c>
      <c r="D378" s="27" t="s">
        <v>336</v>
      </c>
      <c r="E378" t="s">
        <v>12</v>
      </c>
      <c r="F378">
        <v>10</v>
      </c>
      <c r="G378" t="s">
        <v>13</v>
      </c>
      <c r="H378" s="31">
        <v>313830</v>
      </c>
      <c r="I378" s="28">
        <v>302216</v>
      </c>
      <c r="M378" s="30">
        <v>10684</v>
      </c>
      <c r="N378" s="30">
        <v>6204</v>
      </c>
      <c r="P378" s="31">
        <f t="shared" si="25"/>
        <v>303146</v>
      </c>
      <c r="Q378" s="31">
        <f t="shared" si="25"/>
        <v>296012</v>
      </c>
      <c r="S378" s="31">
        <v>1851</v>
      </c>
      <c r="T378" s="28">
        <v>1496</v>
      </c>
      <c r="X378" s="30">
        <v>445</v>
      </c>
      <c r="Y378" s="32">
        <v>381</v>
      </c>
      <c r="AA378" s="54">
        <v>306625</v>
      </c>
      <c r="AB378" s="34">
        <v>298812</v>
      </c>
      <c r="AE378" s="35">
        <v>16500</v>
      </c>
      <c r="AF378" s="1">
        <v>13256</v>
      </c>
      <c r="AH378" s="36">
        <v>16244</v>
      </c>
      <c r="AI378" s="37">
        <v>17886</v>
      </c>
      <c r="AK378" s="38">
        <v>41087</v>
      </c>
      <c r="AL378" s="51">
        <v>60172</v>
      </c>
      <c r="AN378" s="40">
        <v>14775</v>
      </c>
      <c r="AO378" s="41">
        <v>14928</v>
      </c>
      <c r="AQ378" s="35">
        <v>7425</v>
      </c>
      <c r="AR378" s="42">
        <v>6248</v>
      </c>
      <c r="AT378" s="43">
        <v>18000</v>
      </c>
      <c r="AU378" s="43">
        <v>23300</v>
      </c>
      <c r="AV378" s="43">
        <v>12700</v>
      </c>
      <c r="AW378" s="43">
        <v>24100</v>
      </c>
      <c r="AX378" s="35">
        <v>16500</v>
      </c>
      <c r="AY378" s="35">
        <f t="shared" si="26"/>
        <v>128744</v>
      </c>
      <c r="AZ378" s="35">
        <v>36380</v>
      </c>
      <c r="BA378" s="35">
        <f t="shared" si="27"/>
        <v>181624</v>
      </c>
      <c r="BB378" s="44">
        <f t="shared" si="28"/>
        <v>297000000</v>
      </c>
      <c r="BC378" s="44">
        <f t="shared" si="28"/>
        <v>2999735200</v>
      </c>
      <c r="BD378" s="44">
        <f t="shared" si="28"/>
        <v>462026000</v>
      </c>
      <c r="BE378" s="44">
        <f t="shared" si="29"/>
        <v>3758761200</v>
      </c>
      <c r="BF378" s="35">
        <v>31039</v>
      </c>
      <c r="BG378" s="35">
        <v>97705</v>
      </c>
      <c r="BH378" s="45">
        <v>0</v>
      </c>
      <c r="BI378" s="46">
        <v>3214</v>
      </c>
      <c r="BJ378" s="27">
        <v>282091</v>
      </c>
      <c r="BK378">
        <v>258291</v>
      </c>
      <c r="BO378" s="47">
        <v>41338.001000000004</v>
      </c>
      <c r="BP378" s="31">
        <v>39438.817999999992</v>
      </c>
      <c r="BT378" s="55">
        <v>139188</v>
      </c>
      <c r="BU378">
        <v>126496</v>
      </c>
      <c r="BV378" s="49">
        <v>23146</v>
      </c>
      <c r="BW378" s="50">
        <v>6912</v>
      </c>
      <c r="CA378" s="39">
        <v>49375</v>
      </c>
      <c r="CB378" s="51">
        <v>32836</v>
      </c>
    </row>
    <row r="379" spans="1:80" ht="12">
      <c r="A379" s="27">
        <v>3</v>
      </c>
      <c r="B379" s="27" t="s">
        <v>1237</v>
      </c>
      <c r="C379" s="27" t="s">
        <v>1238</v>
      </c>
      <c r="D379" s="27" t="s">
        <v>337</v>
      </c>
      <c r="E379" t="s">
        <v>12</v>
      </c>
      <c r="F379">
        <v>10</v>
      </c>
      <c r="G379" t="s">
        <v>13</v>
      </c>
      <c r="H379" s="31">
        <v>90247</v>
      </c>
      <c r="I379" s="28">
        <v>86212</v>
      </c>
      <c r="M379" s="30">
        <v>6404</v>
      </c>
      <c r="N379" s="30">
        <v>3748</v>
      </c>
      <c r="P379" s="31">
        <f t="shared" si="25"/>
        <v>83843</v>
      </c>
      <c r="Q379" s="31">
        <f t="shared" si="25"/>
        <v>82464</v>
      </c>
      <c r="S379" s="31">
        <v>628</v>
      </c>
      <c r="T379" s="28">
        <v>511</v>
      </c>
      <c r="X379" s="30">
        <v>375</v>
      </c>
      <c r="Y379" s="32">
        <v>249</v>
      </c>
      <c r="AA379" s="54">
        <v>87390</v>
      </c>
      <c r="AB379" s="34">
        <v>84926</v>
      </c>
      <c r="AE379" s="35">
        <v>6240</v>
      </c>
      <c r="AF379" s="1">
        <v>5668</v>
      </c>
      <c r="AH379" s="36">
        <v>5804</v>
      </c>
      <c r="AI379" s="37">
        <v>6529</v>
      </c>
      <c r="AK379" s="38">
        <v>8553</v>
      </c>
      <c r="AL379" s="51">
        <v>12921</v>
      </c>
      <c r="AN379" s="40">
        <v>4851</v>
      </c>
      <c r="AO379" s="41">
        <v>4915</v>
      </c>
      <c r="AQ379" s="35">
        <v>2039</v>
      </c>
      <c r="AR379" s="42">
        <v>2005</v>
      </c>
      <c r="AT379" s="43">
        <v>20400</v>
      </c>
      <c r="AU379" s="43">
        <v>27600</v>
      </c>
      <c r="AV379" s="43">
        <v>16300</v>
      </c>
      <c r="AW379" s="43">
        <v>29600</v>
      </c>
      <c r="AX379" s="35">
        <v>6240</v>
      </c>
      <c r="AY379" s="35">
        <f t="shared" si="26"/>
        <v>33127</v>
      </c>
      <c r="AZ379" s="35">
        <v>10141</v>
      </c>
      <c r="BA379" s="35">
        <f t="shared" si="27"/>
        <v>49508</v>
      </c>
      <c r="BB379" s="44">
        <f t="shared" si="28"/>
        <v>127296000</v>
      </c>
      <c r="BC379" s="44">
        <f t="shared" si="28"/>
        <v>914305200</v>
      </c>
      <c r="BD379" s="44">
        <f t="shared" si="28"/>
        <v>165298300</v>
      </c>
      <c r="BE379" s="44">
        <f t="shared" si="29"/>
        <v>1206899500</v>
      </c>
      <c r="BF379" s="35">
        <v>8463</v>
      </c>
      <c r="BG379" s="35">
        <v>24664</v>
      </c>
      <c r="BH379" s="45">
        <v>0</v>
      </c>
      <c r="BI379" s="46">
        <v>782</v>
      </c>
      <c r="BJ379" s="27">
        <v>312749</v>
      </c>
      <c r="BK379">
        <v>288608</v>
      </c>
      <c r="BO379" s="47">
        <v>9679.0329999999994</v>
      </c>
      <c r="BP379" s="31">
        <v>9306.4360000000015</v>
      </c>
      <c r="BT379" s="55">
        <v>37566</v>
      </c>
      <c r="BU379">
        <v>35508</v>
      </c>
      <c r="BV379" s="49">
        <v>10123</v>
      </c>
      <c r="BW379" s="50">
        <v>6488</v>
      </c>
      <c r="CA379" s="39">
        <v>20442</v>
      </c>
      <c r="CB379" s="51">
        <v>15288</v>
      </c>
    </row>
    <row r="380" spans="1:80" ht="12">
      <c r="A380" s="27">
        <v>3</v>
      </c>
      <c r="B380" s="27" t="s">
        <v>1239</v>
      </c>
      <c r="C380" s="27" t="s">
        <v>1240</v>
      </c>
      <c r="D380" s="27" t="s">
        <v>339</v>
      </c>
      <c r="E380" t="s">
        <v>12</v>
      </c>
      <c r="F380">
        <v>10</v>
      </c>
      <c r="G380" t="s">
        <v>13</v>
      </c>
      <c r="H380" s="31">
        <v>175118</v>
      </c>
      <c r="I380" s="28">
        <v>158714</v>
      </c>
      <c r="M380" s="30">
        <v>9853</v>
      </c>
      <c r="N380" s="30">
        <v>4564</v>
      </c>
      <c r="P380" s="31">
        <f t="shared" si="25"/>
        <v>165265</v>
      </c>
      <c r="Q380" s="31">
        <f t="shared" si="25"/>
        <v>154150</v>
      </c>
      <c r="S380" s="31">
        <v>656</v>
      </c>
      <c r="T380" s="28">
        <v>506</v>
      </c>
      <c r="X380" s="30">
        <v>253</v>
      </c>
      <c r="Y380" s="32">
        <v>198</v>
      </c>
      <c r="AA380" s="54">
        <v>170850</v>
      </c>
      <c r="AB380" s="34">
        <v>156581</v>
      </c>
      <c r="AE380" s="35">
        <v>8034</v>
      </c>
      <c r="AF380" s="1">
        <v>5844</v>
      </c>
      <c r="AH380" s="36">
        <v>8635</v>
      </c>
      <c r="AI380" s="37">
        <v>9376</v>
      </c>
      <c r="AK380" s="38">
        <v>21624</v>
      </c>
      <c r="AL380" s="51">
        <v>30212</v>
      </c>
      <c r="AN380" s="40">
        <v>10819</v>
      </c>
      <c r="AO380" s="41">
        <v>9782</v>
      </c>
      <c r="AQ380" s="35">
        <v>5968</v>
      </c>
      <c r="AR380" s="42">
        <v>5161</v>
      </c>
      <c r="AT380" s="43">
        <v>13700</v>
      </c>
      <c r="AU380" s="43">
        <v>22700</v>
      </c>
      <c r="AV380" s="43">
        <v>11200</v>
      </c>
      <c r="AW380" s="43">
        <v>23000</v>
      </c>
      <c r="AX380" s="35">
        <v>8034</v>
      </c>
      <c r="AY380" s="35">
        <f t="shared" si="26"/>
        <v>75821</v>
      </c>
      <c r="AZ380" s="35">
        <v>17820</v>
      </c>
      <c r="BA380" s="35">
        <f t="shared" si="27"/>
        <v>101675</v>
      </c>
      <c r="BB380" s="44">
        <f t="shared" si="28"/>
        <v>110065800</v>
      </c>
      <c r="BC380" s="44">
        <f t="shared" si="28"/>
        <v>1721136700</v>
      </c>
      <c r="BD380" s="44">
        <f t="shared" si="28"/>
        <v>199584000</v>
      </c>
      <c r="BE380" s="44">
        <f t="shared" si="29"/>
        <v>2030786500</v>
      </c>
      <c r="BF380" s="35">
        <v>17601</v>
      </c>
      <c r="BG380" s="35">
        <v>58220</v>
      </c>
      <c r="BH380" s="45">
        <v>0</v>
      </c>
      <c r="BI380" s="46">
        <v>1424</v>
      </c>
      <c r="BJ380" s="27">
        <v>168262</v>
      </c>
      <c r="BK380">
        <v>151157</v>
      </c>
      <c r="BO380" s="47">
        <v>22542.885000000002</v>
      </c>
      <c r="BP380" s="31">
        <v>20331.821999999996</v>
      </c>
      <c r="BT380" s="55">
        <v>73398</v>
      </c>
      <c r="BU380">
        <v>64896</v>
      </c>
      <c r="BV380" s="49">
        <v>16442</v>
      </c>
      <c r="BW380" s="50">
        <v>4454</v>
      </c>
      <c r="CA380" s="39">
        <v>26965</v>
      </c>
      <c r="CB380" s="51">
        <v>17322</v>
      </c>
    </row>
    <row r="381" spans="1:80" ht="12">
      <c r="A381" s="27">
        <v>3</v>
      </c>
      <c r="B381" s="27" t="s">
        <v>1241</v>
      </c>
      <c r="C381" s="27" t="s">
        <v>1242</v>
      </c>
      <c r="D381" s="27" t="s">
        <v>323</v>
      </c>
      <c r="E381" t="s">
        <v>24</v>
      </c>
      <c r="F381">
        <v>12</v>
      </c>
      <c r="G381" t="s">
        <v>25</v>
      </c>
      <c r="H381" s="31">
        <v>27684</v>
      </c>
      <c r="I381" s="28">
        <v>26502</v>
      </c>
      <c r="M381" s="30">
        <v>813</v>
      </c>
      <c r="N381" s="30">
        <v>555</v>
      </c>
      <c r="P381" s="31">
        <f t="shared" si="25"/>
        <v>26871</v>
      </c>
      <c r="Q381" s="31">
        <f t="shared" si="25"/>
        <v>25947</v>
      </c>
      <c r="S381" s="31">
        <v>246</v>
      </c>
      <c r="T381" s="28">
        <v>266</v>
      </c>
      <c r="X381" s="30">
        <v>56</v>
      </c>
      <c r="Y381" s="32">
        <v>44</v>
      </c>
      <c r="AA381" s="54">
        <v>27439</v>
      </c>
      <c r="AB381" s="34">
        <v>26330</v>
      </c>
      <c r="AE381" s="35">
        <v>2039</v>
      </c>
      <c r="AF381" s="1">
        <v>1829</v>
      </c>
      <c r="AH381" s="36">
        <v>1953</v>
      </c>
      <c r="AI381" s="37">
        <v>1874</v>
      </c>
      <c r="AK381" s="38">
        <v>3172</v>
      </c>
      <c r="AL381" s="51">
        <v>5209</v>
      </c>
      <c r="AN381" s="40">
        <v>1445</v>
      </c>
      <c r="AO381" s="41">
        <v>1507</v>
      </c>
      <c r="AQ381" s="35">
        <v>116</v>
      </c>
      <c r="AR381" s="42">
        <v>154</v>
      </c>
      <c r="AT381" s="43">
        <v>15200</v>
      </c>
      <c r="AU381" s="43">
        <v>20600</v>
      </c>
      <c r="AV381" s="43">
        <v>13600</v>
      </c>
      <c r="AW381" s="43">
        <v>23100</v>
      </c>
      <c r="AX381" s="35">
        <v>2039</v>
      </c>
      <c r="AY381" s="35">
        <f t="shared" si="26"/>
        <v>11040</v>
      </c>
      <c r="AZ381" s="35">
        <v>3655</v>
      </c>
      <c r="BA381" s="35">
        <f t="shared" si="27"/>
        <v>16734</v>
      </c>
      <c r="BB381" s="44">
        <f t="shared" si="28"/>
        <v>30992800</v>
      </c>
      <c r="BC381" s="44">
        <f t="shared" si="28"/>
        <v>227424000</v>
      </c>
      <c r="BD381" s="44">
        <f t="shared" si="28"/>
        <v>49708000</v>
      </c>
      <c r="BE381" s="44">
        <f t="shared" si="29"/>
        <v>308124800</v>
      </c>
      <c r="BF381" s="35">
        <v>3066</v>
      </c>
      <c r="BG381" s="35">
        <v>7974</v>
      </c>
      <c r="BH381" s="45">
        <v>0</v>
      </c>
      <c r="BI381" s="46">
        <v>365</v>
      </c>
      <c r="BJ381" s="27">
        <v>306906</v>
      </c>
      <c r="BK381">
        <v>287669</v>
      </c>
      <c r="BO381" s="47">
        <v>3176.7630000000004</v>
      </c>
      <c r="BP381" s="31">
        <v>3125.9979999999996</v>
      </c>
      <c r="BT381" s="55">
        <v>12576</v>
      </c>
      <c r="BU381">
        <v>11275</v>
      </c>
      <c r="BV381" s="49">
        <v>1736</v>
      </c>
      <c r="BW381" s="50">
        <v>1537</v>
      </c>
      <c r="CA381" s="39">
        <v>4769</v>
      </c>
      <c r="CB381" s="51">
        <v>3120</v>
      </c>
    </row>
    <row r="382" spans="1:80" ht="12">
      <c r="A382" s="27">
        <v>4</v>
      </c>
      <c r="B382" s="27" t="s">
        <v>1125</v>
      </c>
      <c r="C382" s="27" t="s">
        <v>1126</v>
      </c>
      <c r="D382" s="27" t="s">
        <v>340</v>
      </c>
      <c r="E382" t="s">
        <v>12</v>
      </c>
      <c r="F382">
        <v>10</v>
      </c>
      <c r="G382" t="s">
        <v>13</v>
      </c>
      <c r="H382" s="28">
        <v>53428</v>
      </c>
      <c r="I382" s="28">
        <v>48377</v>
      </c>
      <c r="M382" s="30">
        <v>3471</v>
      </c>
      <c r="N382" s="30">
        <v>1717</v>
      </c>
      <c r="P382" s="31">
        <f t="shared" si="25"/>
        <v>49957</v>
      </c>
      <c r="Q382" s="31">
        <f t="shared" si="25"/>
        <v>46660</v>
      </c>
      <c r="S382" s="31">
        <v>238</v>
      </c>
      <c r="T382" s="28">
        <v>175</v>
      </c>
      <c r="X382" s="30">
        <v>86</v>
      </c>
      <c r="Y382" s="32">
        <v>103</v>
      </c>
      <c r="AA382">
        <v>52311</v>
      </c>
      <c r="AB382" s="34">
        <v>47970</v>
      </c>
      <c r="AE382" s="35">
        <v>3523</v>
      </c>
      <c r="AF382" s="1">
        <v>2953</v>
      </c>
      <c r="AH382" s="56">
        <v>2617</v>
      </c>
      <c r="AI382" s="37">
        <v>3429</v>
      </c>
      <c r="AK382" s="38">
        <v>9541</v>
      </c>
      <c r="AL382" s="51">
        <v>11008</v>
      </c>
      <c r="AN382" s="35">
        <v>3060</v>
      </c>
      <c r="AO382" s="41">
        <v>2924</v>
      </c>
      <c r="AQ382" s="35">
        <v>646</v>
      </c>
      <c r="AR382" s="32">
        <v>514</v>
      </c>
      <c r="AT382" s="43">
        <v>15600</v>
      </c>
      <c r="AU382" s="43">
        <v>22600</v>
      </c>
      <c r="AV382" s="43">
        <v>14600</v>
      </c>
      <c r="AW382" s="43">
        <v>24700</v>
      </c>
      <c r="AX382" s="35">
        <v>3523</v>
      </c>
      <c r="AY382" s="35">
        <f t="shared" si="26"/>
        <v>21002</v>
      </c>
      <c r="AZ382" s="35">
        <v>4778</v>
      </c>
      <c r="BA382" s="35">
        <f t="shared" si="27"/>
        <v>29303</v>
      </c>
      <c r="BB382" s="44">
        <f t="shared" si="28"/>
        <v>54958800</v>
      </c>
      <c r="BC382" s="44">
        <f t="shared" si="28"/>
        <v>474645200</v>
      </c>
      <c r="BD382" s="44">
        <f t="shared" si="28"/>
        <v>69758800</v>
      </c>
      <c r="BE382" s="44">
        <f t="shared" si="29"/>
        <v>599362800</v>
      </c>
      <c r="BF382" s="35">
        <v>5251</v>
      </c>
      <c r="BG382" s="35">
        <v>15751</v>
      </c>
      <c r="BH382" s="45">
        <v>0</v>
      </c>
      <c r="BI382" s="46">
        <v>369</v>
      </c>
      <c r="BJ382" s="27">
        <v>208026</v>
      </c>
      <c r="BK382">
        <v>189304</v>
      </c>
      <c r="BO382" s="47">
        <v>4904.067</v>
      </c>
      <c r="BP382" s="31">
        <v>4625.7169999999996</v>
      </c>
      <c r="BT382" s="55">
        <v>20064</v>
      </c>
      <c r="BU382">
        <v>17178</v>
      </c>
      <c r="BV382" s="49">
        <v>7045</v>
      </c>
      <c r="BW382" s="50">
        <v>4468</v>
      </c>
      <c r="CA382" s="39">
        <v>8898</v>
      </c>
      <c r="CB382" s="51">
        <v>4802</v>
      </c>
    </row>
    <row r="383" spans="1:80" ht="12">
      <c r="A383" s="27">
        <v>4</v>
      </c>
      <c r="B383" s="27" t="s">
        <v>1127</v>
      </c>
      <c r="C383" s="27" t="s">
        <v>1128</v>
      </c>
      <c r="D383" s="27" t="s">
        <v>341</v>
      </c>
      <c r="E383" t="s">
        <v>20</v>
      </c>
      <c r="F383">
        <v>9</v>
      </c>
      <c r="G383" t="s">
        <v>21</v>
      </c>
      <c r="H383" s="28">
        <v>78078</v>
      </c>
      <c r="I383" s="28">
        <v>73240</v>
      </c>
      <c r="M383" s="30">
        <v>2886</v>
      </c>
      <c r="N383" s="30">
        <v>2040</v>
      </c>
      <c r="P383" s="31">
        <f t="shared" si="25"/>
        <v>75192</v>
      </c>
      <c r="Q383" s="31">
        <f t="shared" si="25"/>
        <v>71200</v>
      </c>
      <c r="S383" s="31">
        <v>539</v>
      </c>
      <c r="T383" s="28">
        <v>365</v>
      </c>
      <c r="X383" s="30">
        <v>105</v>
      </c>
      <c r="Y383" s="32">
        <v>84</v>
      </c>
      <c r="AA383">
        <v>77278</v>
      </c>
      <c r="AB383" s="34">
        <v>72793</v>
      </c>
      <c r="AE383" s="35">
        <v>5800</v>
      </c>
      <c r="AF383" s="1">
        <v>5284</v>
      </c>
      <c r="AH383" s="56">
        <v>3640</v>
      </c>
      <c r="AI383" s="37">
        <v>4245</v>
      </c>
      <c r="AK383" s="38">
        <v>13310</v>
      </c>
      <c r="AL383" s="51">
        <v>16446</v>
      </c>
      <c r="AN383" s="35">
        <v>3495</v>
      </c>
      <c r="AO383" s="41">
        <v>3402</v>
      </c>
      <c r="AQ383" s="35">
        <v>1370</v>
      </c>
      <c r="AR383" s="32">
        <v>1258</v>
      </c>
      <c r="AT383" s="43">
        <v>16300</v>
      </c>
      <c r="AU383" s="43">
        <v>22100</v>
      </c>
      <c r="AV383" s="43">
        <v>14700</v>
      </c>
      <c r="AW383" s="43">
        <v>24100</v>
      </c>
      <c r="AX383" s="35">
        <v>5800</v>
      </c>
      <c r="AY383" s="35">
        <f t="shared" si="26"/>
        <v>28646</v>
      </c>
      <c r="AZ383" s="35">
        <v>9681</v>
      </c>
      <c r="BA383" s="35">
        <f t="shared" si="27"/>
        <v>44127</v>
      </c>
      <c r="BB383" s="44">
        <f t="shared" si="28"/>
        <v>94540000</v>
      </c>
      <c r="BC383" s="44">
        <f t="shared" si="28"/>
        <v>633076600</v>
      </c>
      <c r="BD383" s="44">
        <f t="shared" si="28"/>
        <v>142310700</v>
      </c>
      <c r="BE383" s="44">
        <f t="shared" si="29"/>
        <v>869927300</v>
      </c>
      <c r="BF383" s="35">
        <v>8009</v>
      </c>
      <c r="BG383" s="35">
        <v>20637</v>
      </c>
      <c r="BH383" s="45">
        <v>0</v>
      </c>
      <c r="BI383" s="46">
        <v>661</v>
      </c>
      <c r="BJ383" s="27">
        <v>312274</v>
      </c>
      <c r="BK383">
        <v>285440</v>
      </c>
      <c r="BO383" s="47">
        <v>7574.6549999999997</v>
      </c>
      <c r="BP383" s="31">
        <v>7571.4070000000011</v>
      </c>
      <c r="BT383" s="55">
        <v>31514</v>
      </c>
      <c r="BU383">
        <v>28689</v>
      </c>
      <c r="BV383" s="49">
        <v>7775</v>
      </c>
      <c r="BW383" s="50">
        <v>3759</v>
      </c>
      <c r="CA383" s="39">
        <v>12195</v>
      </c>
      <c r="CB383" s="51">
        <v>7201</v>
      </c>
    </row>
    <row r="384" spans="1:80" ht="12">
      <c r="A384" s="27">
        <v>4</v>
      </c>
      <c r="B384" s="27" t="s">
        <v>1129</v>
      </c>
      <c r="C384" s="27" t="s">
        <v>1130</v>
      </c>
      <c r="D384" s="27" t="s">
        <v>342</v>
      </c>
      <c r="E384" t="s">
        <v>22</v>
      </c>
      <c r="F384">
        <v>11</v>
      </c>
      <c r="G384" t="s">
        <v>23</v>
      </c>
      <c r="H384" s="28">
        <v>59340</v>
      </c>
      <c r="I384" s="28">
        <v>54266</v>
      </c>
      <c r="M384" s="30">
        <v>4616</v>
      </c>
      <c r="N384" s="30">
        <v>2527</v>
      </c>
      <c r="P384" s="31">
        <f t="shared" si="25"/>
        <v>54724</v>
      </c>
      <c r="Q384" s="31">
        <f t="shared" si="25"/>
        <v>51739</v>
      </c>
      <c r="S384" s="31">
        <v>288</v>
      </c>
      <c r="T384" s="28">
        <v>187</v>
      </c>
      <c r="X384" s="30">
        <v>130</v>
      </c>
      <c r="Y384" s="32">
        <v>90</v>
      </c>
      <c r="AA384">
        <v>58889</v>
      </c>
      <c r="AB384" s="34">
        <v>54090</v>
      </c>
      <c r="AE384" s="35">
        <v>4880</v>
      </c>
      <c r="AF384" s="1">
        <v>4191</v>
      </c>
      <c r="AH384" s="56">
        <v>3122</v>
      </c>
      <c r="AI384" s="37">
        <v>3409</v>
      </c>
      <c r="AK384" s="38">
        <v>12020</v>
      </c>
      <c r="AL384" s="51">
        <v>13444</v>
      </c>
      <c r="AN384" s="35">
        <v>2806</v>
      </c>
      <c r="AO384" s="41">
        <v>2629</v>
      </c>
      <c r="AQ384" s="35">
        <v>573</v>
      </c>
      <c r="AR384" s="32">
        <v>459</v>
      </c>
      <c r="AT384" s="43">
        <v>17800</v>
      </c>
      <c r="AU384" s="43">
        <v>19000</v>
      </c>
      <c r="AV384" s="43">
        <v>11600</v>
      </c>
      <c r="AW384" s="43">
        <v>22200</v>
      </c>
      <c r="AX384" s="35">
        <v>4880</v>
      </c>
      <c r="AY384" s="35">
        <f t="shared" si="26"/>
        <v>20711</v>
      </c>
      <c r="AZ384" s="35">
        <v>5267</v>
      </c>
      <c r="BA384" s="35">
        <f t="shared" si="27"/>
        <v>30858</v>
      </c>
      <c r="BB384" s="44">
        <f t="shared" si="28"/>
        <v>86864000</v>
      </c>
      <c r="BC384" s="44">
        <f t="shared" si="28"/>
        <v>393509000</v>
      </c>
      <c r="BD384" s="44">
        <f t="shared" si="28"/>
        <v>61097200</v>
      </c>
      <c r="BE384" s="44">
        <f t="shared" si="29"/>
        <v>541470200</v>
      </c>
      <c r="BF384" s="35">
        <v>5596</v>
      </c>
      <c r="BG384" s="35">
        <v>15115</v>
      </c>
      <c r="BH384" s="45">
        <v>0</v>
      </c>
      <c r="BI384" s="46">
        <v>439</v>
      </c>
      <c r="BJ384" s="27">
        <v>176583</v>
      </c>
      <c r="BK384">
        <v>168720</v>
      </c>
      <c r="BO384" s="47">
        <v>5294.6880000000001</v>
      </c>
      <c r="BP384" s="31">
        <v>5054.95</v>
      </c>
      <c r="BT384" s="55">
        <v>21594</v>
      </c>
      <c r="BU384">
        <v>18471</v>
      </c>
      <c r="BV384" s="49">
        <v>7617</v>
      </c>
      <c r="BW384" s="50">
        <v>3858</v>
      </c>
      <c r="CA384" s="39">
        <v>9043</v>
      </c>
      <c r="CB384" s="51">
        <v>4870</v>
      </c>
    </row>
    <row r="385" spans="1:80" ht="12">
      <c r="A385" s="27">
        <v>4</v>
      </c>
      <c r="B385" s="27" t="s">
        <v>1131</v>
      </c>
      <c r="C385" s="27" t="s">
        <v>1132</v>
      </c>
      <c r="D385" s="27" t="s">
        <v>343</v>
      </c>
      <c r="E385" t="s">
        <v>12</v>
      </c>
      <c r="F385">
        <v>10</v>
      </c>
      <c r="G385" t="s">
        <v>13</v>
      </c>
      <c r="H385" s="28">
        <v>64044</v>
      </c>
      <c r="I385" s="28">
        <v>58613</v>
      </c>
      <c r="M385" s="30">
        <v>3577</v>
      </c>
      <c r="N385" s="30">
        <v>1329</v>
      </c>
      <c r="P385" s="31">
        <f t="shared" si="25"/>
        <v>60467</v>
      </c>
      <c r="Q385" s="31">
        <f t="shared" si="25"/>
        <v>57284</v>
      </c>
      <c r="S385" s="31">
        <v>401</v>
      </c>
      <c r="T385" s="28">
        <v>276</v>
      </c>
      <c r="X385" s="30">
        <v>79</v>
      </c>
      <c r="Y385" s="32">
        <v>47</v>
      </c>
      <c r="AA385">
        <v>63431</v>
      </c>
      <c r="AB385" s="34">
        <v>58279</v>
      </c>
      <c r="AE385" s="35">
        <v>4622</v>
      </c>
      <c r="AF385" s="1">
        <v>3976</v>
      </c>
      <c r="AH385" s="56">
        <v>2970</v>
      </c>
      <c r="AI385" s="37">
        <v>3362</v>
      </c>
      <c r="AK385" s="38">
        <v>12789</v>
      </c>
      <c r="AL385" s="51">
        <v>15034</v>
      </c>
      <c r="AN385" s="35">
        <v>3180</v>
      </c>
      <c r="AO385" s="41">
        <v>3282</v>
      </c>
      <c r="AQ385" s="35">
        <v>616</v>
      </c>
      <c r="AR385" s="32">
        <v>567</v>
      </c>
      <c r="AT385" s="43">
        <v>19500</v>
      </c>
      <c r="AU385" s="43">
        <v>22500</v>
      </c>
      <c r="AV385" s="43">
        <v>12800</v>
      </c>
      <c r="AW385" s="43">
        <v>24200</v>
      </c>
      <c r="AX385" s="35">
        <v>4622</v>
      </c>
      <c r="AY385" s="35">
        <f t="shared" si="26"/>
        <v>24262</v>
      </c>
      <c r="AZ385" s="35">
        <v>6641</v>
      </c>
      <c r="BA385" s="35">
        <f t="shared" si="27"/>
        <v>35525</v>
      </c>
      <c r="BB385" s="44">
        <f t="shared" si="28"/>
        <v>90129000</v>
      </c>
      <c r="BC385" s="44">
        <f t="shared" si="28"/>
        <v>545895000</v>
      </c>
      <c r="BD385" s="44">
        <f t="shared" si="28"/>
        <v>85004800</v>
      </c>
      <c r="BE385" s="44">
        <f t="shared" si="29"/>
        <v>721028800</v>
      </c>
      <c r="BF385" s="35">
        <v>6354</v>
      </c>
      <c r="BG385" s="35">
        <v>17908</v>
      </c>
      <c r="BH385" s="45">
        <v>0</v>
      </c>
      <c r="BI385" s="46">
        <v>532</v>
      </c>
      <c r="BJ385" s="27">
        <v>205703</v>
      </c>
      <c r="BK385">
        <v>197359</v>
      </c>
      <c r="BO385" s="47">
        <v>6109.8119999999999</v>
      </c>
      <c r="BP385" s="31">
        <v>5986.8949999999995</v>
      </c>
      <c r="BT385" s="55">
        <v>24817</v>
      </c>
      <c r="BU385">
        <v>22059</v>
      </c>
      <c r="BV385" s="49">
        <v>8512</v>
      </c>
      <c r="BW385" s="50">
        <v>3692</v>
      </c>
      <c r="CA385" s="39">
        <v>9950</v>
      </c>
      <c r="CB385" s="51">
        <v>5605</v>
      </c>
    </row>
    <row r="386" spans="1:80" ht="12">
      <c r="A386" s="27">
        <v>4</v>
      </c>
      <c r="B386" s="27" t="s">
        <v>1133</v>
      </c>
      <c r="C386" s="27" t="s">
        <v>1134</v>
      </c>
      <c r="D386" s="27" t="s">
        <v>344</v>
      </c>
      <c r="E386" t="s">
        <v>22</v>
      </c>
      <c r="F386">
        <v>11</v>
      </c>
      <c r="G386" t="s">
        <v>23</v>
      </c>
      <c r="H386" s="28">
        <v>31224</v>
      </c>
      <c r="I386" s="28">
        <v>26885</v>
      </c>
      <c r="M386" s="30">
        <v>917</v>
      </c>
      <c r="N386" s="30">
        <v>455</v>
      </c>
      <c r="P386" s="31">
        <f t="shared" si="25"/>
        <v>30307</v>
      </c>
      <c r="Q386" s="31">
        <f t="shared" si="25"/>
        <v>26430</v>
      </c>
      <c r="S386" s="31">
        <v>155</v>
      </c>
      <c r="T386" s="28">
        <v>93</v>
      </c>
      <c r="X386" s="30">
        <v>28</v>
      </c>
      <c r="Y386" s="32">
        <v>26</v>
      </c>
      <c r="AA386">
        <v>31063</v>
      </c>
      <c r="AB386" s="34">
        <v>26803</v>
      </c>
      <c r="AE386" s="35">
        <v>2685</v>
      </c>
      <c r="AF386" s="1">
        <v>2238</v>
      </c>
      <c r="AH386" s="56">
        <v>1509</v>
      </c>
      <c r="AI386" s="37">
        <v>1607</v>
      </c>
      <c r="AK386" s="38">
        <v>6597</v>
      </c>
      <c r="AL386" s="51">
        <v>7512</v>
      </c>
      <c r="AN386" s="35">
        <v>1339</v>
      </c>
      <c r="AO386" s="41">
        <v>1370</v>
      </c>
      <c r="AQ386" s="35">
        <v>286</v>
      </c>
      <c r="AR386" s="32">
        <v>194</v>
      </c>
      <c r="AT386" s="43">
        <v>16600</v>
      </c>
      <c r="AU386" s="43">
        <v>18000</v>
      </c>
      <c r="AV386" s="43">
        <v>11200</v>
      </c>
      <c r="AW386" s="43">
        <v>21600</v>
      </c>
      <c r="AX386" s="35">
        <v>2685</v>
      </c>
      <c r="AY386" s="35">
        <f t="shared" si="26"/>
        <v>10364</v>
      </c>
      <c r="AZ386" s="35">
        <v>2901</v>
      </c>
      <c r="BA386" s="35">
        <f t="shared" si="27"/>
        <v>15950</v>
      </c>
      <c r="BB386" s="44">
        <f t="shared" si="28"/>
        <v>44571000</v>
      </c>
      <c r="BC386" s="44">
        <f t="shared" si="28"/>
        <v>186552000</v>
      </c>
      <c r="BD386" s="44">
        <f t="shared" si="28"/>
        <v>32491200</v>
      </c>
      <c r="BE386" s="44">
        <f t="shared" si="29"/>
        <v>263614200</v>
      </c>
      <c r="BF386" s="35">
        <v>2760</v>
      </c>
      <c r="BG386" s="35">
        <v>7604</v>
      </c>
      <c r="BH386" s="45">
        <v>0</v>
      </c>
      <c r="BI386" s="46">
        <v>230</v>
      </c>
      <c r="BJ386" s="27">
        <v>205575</v>
      </c>
      <c r="BK386">
        <v>187204</v>
      </c>
      <c r="BO386" s="47">
        <v>2979.3740000000003</v>
      </c>
      <c r="BP386" s="31">
        <v>2862.3739999999998</v>
      </c>
      <c r="BT386" s="55">
        <v>11508</v>
      </c>
      <c r="BU386">
        <v>9635</v>
      </c>
      <c r="BV386" s="49">
        <v>4052</v>
      </c>
      <c r="BW386" s="50">
        <v>1660</v>
      </c>
      <c r="CA386" s="39">
        <v>4056</v>
      </c>
      <c r="CB386" s="51">
        <v>1796</v>
      </c>
    </row>
    <row r="387" spans="1:80" ht="12">
      <c r="A387" s="27">
        <v>4</v>
      </c>
      <c r="B387" s="27" t="s">
        <v>1135</v>
      </c>
      <c r="C387" s="27" t="s">
        <v>1136</v>
      </c>
      <c r="D387" s="27" t="s">
        <v>345</v>
      </c>
      <c r="E387" t="s">
        <v>12</v>
      </c>
      <c r="F387">
        <v>10</v>
      </c>
      <c r="G387" t="s">
        <v>13</v>
      </c>
      <c r="H387" s="28">
        <v>48339</v>
      </c>
      <c r="I387" s="28">
        <v>41398</v>
      </c>
      <c r="M387" s="30">
        <v>1946</v>
      </c>
      <c r="N387" s="30">
        <v>1046</v>
      </c>
      <c r="P387" s="31">
        <f t="shared" ref="P387:Q407" si="30">H387-M387</f>
        <v>46393</v>
      </c>
      <c r="Q387" s="31">
        <f t="shared" si="30"/>
        <v>40352</v>
      </c>
      <c r="S387" s="31">
        <v>258</v>
      </c>
      <c r="T387" s="28">
        <v>164</v>
      </c>
      <c r="X387" s="30">
        <v>83</v>
      </c>
      <c r="Y387" s="32">
        <v>68</v>
      </c>
      <c r="AA387">
        <v>47955</v>
      </c>
      <c r="AB387" s="34">
        <v>41245</v>
      </c>
      <c r="AE387" s="35">
        <v>3964</v>
      </c>
      <c r="AF387" s="1">
        <v>3330</v>
      </c>
      <c r="AH387" s="56">
        <v>2707</v>
      </c>
      <c r="AI387" s="37">
        <v>2858</v>
      </c>
      <c r="AK387" s="38">
        <v>8462</v>
      </c>
      <c r="AL387" s="51">
        <v>9816</v>
      </c>
      <c r="AN387" s="35">
        <v>2083</v>
      </c>
      <c r="AO387" s="41">
        <v>1926</v>
      </c>
      <c r="AQ387" s="35">
        <v>577</v>
      </c>
      <c r="AR387" s="32">
        <v>461</v>
      </c>
      <c r="AT387" s="43">
        <v>19700</v>
      </c>
      <c r="AU387" s="43">
        <v>19900</v>
      </c>
      <c r="AV387" s="43">
        <v>11500</v>
      </c>
      <c r="AW387" s="43">
        <v>22800</v>
      </c>
      <c r="AX387" s="35">
        <v>3964</v>
      </c>
      <c r="AY387" s="35">
        <f t="shared" ref="AY387:AY407" si="31">BF387+BG387</f>
        <v>17863</v>
      </c>
      <c r="AZ387" s="35">
        <v>4276</v>
      </c>
      <c r="BA387" s="35">
        <f t="shared" ref="BA387:BA407" si="32">AX387+AY387+AZ387</f>
        <v>26103</v>
      </c>
      <c r="BB387" s="44">
        <f t="shared" ref="BB387:BD407" si="33">AT387*AX387</f>
        <v>78090800</v>
      </c>
      <c r="BC387" s="44">
        <f t="shared" si="33"/>
        <v>355473700</v>
      </c>
      <c r="BD387" s="44">
        <f t="shared" si="33"/>
        <v>49174000</v>
      </c>
      <c r="BE387" s="44">
        <f t="shared" ref="BE387:BE407" si="34">BB387+BC387+BD387</f>
        <v>482738500</v>
      </c>
      <c r="BF387" s="35">
        <v>4560</v>
      </c>
      <c r="BG387" s="35">
        <v>13303</v>
      </c>
      <c r="BH387" s="45">
        <v>0</v>
      </c>
      <c r="BI387" s="46">
        <v>327</v>
      </c>
      <c r="BJ387" s="27">
        <v>195297</v>
      </c>
      <c r="BK387">
        <v>180338</v>
      </c>
      <c r="BO387" s="47">
        <v>4186.0540000000001</v>
      </c>
      <c r="BP387" s="31">
        <v>3896.3010000000004</v>
      </c>
      <c r="BT387" s="55">
        <v>18303</v>
      </c>
      <c r="BU387">
        <v>15188</v>
      </c>
      <c r="BV387" s="49">
        <v>5526</v>
      </c>
      <c r="BW387" s="50">
        <v>2469</v>
      </c>
      <c r="CA387" s="39">
        <v>8155</v>
      </c>
      <c r="CB387" s="51">
        <v>4050</v>
      </c>
    </row>
    <row r="388" spans="1:80" ht="12">
      <c r="A388" s="27">
        <v>4</v>
      </c>
      <c r="B388" s="27" t="s">
        <v>1137</v>
      </c>
      <c r="C388" s="27" t="s">
        <v>1138</v>
      </c>
      <c r="D388" s="27" t="s">
        <v>346</v>
      </c>
      <c r="E388" t="s">
        <v>10</v>
      </c>
      <c r="F388">
        <v>7</v>
      </c>
      <c r="G388" t="s">
        <v>11</v>
      </c>
      <c r="H388" s="28">
        <v>280962</v>
      </c>
      <c r="I388" s="28">
        <v>277386</v>
      </c>
      <c r="M388" s="30">
        <v>23856</v>
      </c>
      <c r="N388" s="30">
        <v>13174</v>
      </c>
      <c r="P388" s="31">
        <f t="shared" si="30"/>
        <v>257106</v>
      </c>
      <c r="Q388" s="31">
        <f t="shared" si="30"/>
        <v>264212</v>
      </c>
      <c r="S388" s="31">
        <v>1886</v>
      </c>
      <c r="T388" s="28">
        <v>1520</v>
      </c>
      <c r="X388" s="30">
        <v>886</v>
      </c>
      <c r="Y388" s="32">
        <v>695</v>
      </c>
      <c r="AA388">
        <v>270945</v>
      </c>
      <c r="AB388" s="34">
        <v>273846</v>
      </c>
      <c r="AE388" s="35">
        <v>10938</v>
      </c>
      <c r="AF388" s="1">
        <v>8820</v>
      </c>
      <c r="AH388" s="56">
        <v>8948</v>
      </c>
      <c r="AI388" s="37">
        <v>9735</v>
      </c>
      <c r="AK388" s="38">
        <v>55233</v>
      </c>
      <c r="AL388" s="51">
        <v>64277</v>
      </c>
      <c r="AN388" s="35">
        <v>15893</v>
      </c>
      <c r="AO388" s="41">
        <v>14447</v>
      </c>
      <c r="AQ388" s="35">
        <v>5286</v>
      </c>
      <c r="AR388" s="32">
        <v>3844</v>
      </c>
      <c r="AT388" s="43">
        <v>23200</v>
      </c>
      <c r="AU388" s="43">
        <v>21500</v>
      </c>
      <c r="AV388" s="43">
        <v>13300</v>
      </c>
      <c r="AW388" s="43">
        <v>23300</v>
      </c>
      <c r="AX388" s="35">
        <v>10938</v>
      </c>
      <c r="AY388" s="35">
        <f t="shared" si="31"/>
        <v>98206</v>
      </c>
      <c r="AZ388" s="35">
        <v>24126</v>
      </c>
      <c r="BA388" s="35">
        <f t="shared" si="32"/>
        <v>133270</v>
      </c>
      <c r="BB388" s="44">
        <f t="shared" si="33"/>
        <v>253761600</v>
      </c>
      <c r="BC388" s="44">
        <f t="shared" si="33"/>
        <v>2111429000</v>
      </c>
      <c r="BD388" s="44">
        <f t="shared" si="33"/>
        <v>320875800</v>
      </c>
      <c r="BE388" s="44">
        <f t="shared" si="34"/>
        <v>2686066400</v>
      </c>
      <c r="BF388" s="35">
        <v>26300</v>
      </c>
      <c r="BG388" s="35">
        <v>71906</v>
      </c>
      <c r="BH388" s="45">
        <v>50</v>
      </c>
      <c r="BI388" s="46">
        <v>2593</v>
      </c>
      <c r="BJ388" s="27">
        <v>293764</v>
      </c>
      <c r="BK388">
        <v>270432</v>
      </c>
      <c r="BO388" s="47">
        <v>46585.113000000005</v>
      </c>
      <c r="BP388" s="31">
        <v>47065.57</v>
      </c>
      <c r="BT388" s="55">
        <v>120595</v>
      </c>
      <c r="BU388">
        <v>113934</v>
      </c>
      <c r="BV388" s="49">
        <v>53344</v>
      </c>
      <c r="BW388" s="50">
        <v>32222</v>
      </c>
      <c r="CA388" s="39">
        <v>53904</v>
      </c>
      <c r="CB388" s="51">
        <v>35919</v>
      </c>
    </row>
    <row r="389" spans="1:80" ht="12">
      <c r="A389" s="27">
        <v>4</v>
      </c>
      <c r="B389" s="27" t="s">
        <v>1139</v>
      </c>
      <c r="C389" s="27" t="s">
        <v>1140</v>
      </c>
      <c r="D389" s="27" t="s">
        <v>347</v>
      </c>
      <c r="E389" t="s">
        <v>12</v>
      </c>
      <c r="F389">
        <v>10</v>
      </c>
      <c r="G389" t="s">
        <v>13</v>
      </c>
      <c r="H389" s="28">
        <v>39114</v>
      </c>
      <c r="I389" s="28">
        <v>37687</v>
      </c>
      <c r="M389" s="30">
        <v>1494</v>
      </c>
      <c r="N389" s="30">
        <v>1124</v>
      </c>
      <c r="P389" s="31">
        <f t="shared" si="30"/>
        <v>37620</v>
      </c>
      <c r="Q389" s="31">
        <f t="shared" si="30"/>
        <v>36563</v>
      </c>
      <c r="S389" s="31">
        <v>237</v>
      </c>
      <c r="T389" s="28">
        <v>183</v>
      </c>
      <c r="X389" s="30">
        <v>46</v>
      </c>
      <c r="Y389" s="32">
        <v>47</v>
      </c>
      <c r="AA389">
        <v>38621</v>
      </c>
      <c r="AB389" s="34">
        <v>37395</v>
      </c>
      <c r="AE389" s="35">
        <v>1865</v>
      </c>
      <c r="AF389" s="1">
        <v>1516</v>
      </c>
      <c r="AH389" s="56">
        <v>1444</v>
      </c>
      <c r="AI389" s="37">
        <v>1846</v>
      </c>
      <c r="AK389" s="38">
        <v>6423</v>
      </c>
      <c r="AL389" s="51">
        <v>8008</v>
      </c>
      <c r="AN389" s="35">
        <v>1886</v>
      </c>
      <c r="AO389" s="41">
        <v>2017</v>
      </c>
      <c r="AQ389" s="35">
        <v>831</v>
      </c>
      <c r="AR389" s="32">
        <v>757</v>
      </c>
      <c r="AT389" s="43">
        <v>12000</v>
      </c>
      <c r="AU389" s="43">
        <v>21700</v>
      </c>
      <c r="AV389" s="43">
        <v>13600</v>
      </c>
      <c r="AW389" s="43">
        <v>22300</v>
      </c>
      <c r="AX389" s="35">
        <v>1865</v>
      </c>
      <c r="AY389" s="35">
        <f t="shared" si="31"/>
        <v>15459</v>
      </c>
      <c r="AZ389" s="35">
        <v>4333</v>
      </c>
      <c r="BA389" s="35">
        <f t="shared" si="32"/>
        <v>21657</v>
      </c>
      <c r="BB389" s="44">
        <f t="shared" si="33"/>
        <v>22380000</v>
      </c>
      <c r="BC389" s="44">
        <f t="shared" si="33"/>
        <v>335460300</v>
      </c>
      <c r="BD389" s="44">
        <f t="shared" si="33"/>
        <v>58928800</v>
      </c>
      <c r="BE389" s="44">
        <f t="shared" si="34"/>
        <v>416769100</v>
      </c>
      <c r="BF389" s="35">
        <v>3985</v>
      </c>
      <c r="BG389" s="35">
        <v>11474</v>
      </c>
      <c r="BH389" s="45">
        <v>0</v>
      </c>
      <c r="BI389" s="46">
        <v>357</v>
      </c>
      <c r="BJ389" s="27">
        <v>219465</v>
      </c>
      <c r="BK389">
        <v>200489</v>
      </c>
      <c r="BO389" s="47">
        <v>4193.78</v>
      </c>
      <c r="BP389" s="31">
        <v>3988.7780000000002</v>
      </c>
      <c r="BT389" s="55">
        <v>16200</v>
      </c>
      <c r="BU389">
        <v>14785</v>
      </c>
      <c r="BV389" s="49">
        <v>4312</v>
      </c>
      <c r="BW389" s="50">
        <v>1722</v>
      </c>
      <c r="CA389" s="39">
        <v>6461</v>
      </c>
      <c r="CB389" s="51">
        <v>4011</v>
      </c>
    </row>
    <row r="390" spans="1:80" ht="12">
      <c r="A390" s="27">
        <v>4</v>
      </c>
      <c r="B390" s="27" t="s">
        <v>1141</v>
      </c>
      <c r="C390" s="27" t="s">
        <v>1142</v>
      </c>
      <c r="D390" s="27" t="s">
        <v>348</v>
      </c>
      <c r="E390" t="s">
        <v>20</v>
      </c>
      <c r="F390">
        <v>9</v>
      </c>
      <c r="G390" t="s">
        <v>21</v>
      </c>
      <c r="H390" s="28">
        <v>67242</v>
      </c>
      <c r="I390" s="28">
        <v>66487</v>
      </c>
      <c r="M390" s="30">
        <v>3784</v>
      </c>
      <c r="N390" s="30">
        <v>2439</v>
      </c>
      <c r="P390" s="31">
        <f t="shared" si="30"/>
        <v>63458</v>
      </c>
      <c r="Q390" s="31">
        <f t="shared" si="30"/>
        <v>64048</v>
      </c>
      <c r="S390" s="31">
        <v>445</v>
      </c>
      <c r="T390" s="28">
        <v>319</v>
      </c>
      <c r="X390" s="30">
        <v>130</v>
      </c>
      <c r="Y390" s="32">
        <v>95</v>
      </c>
      <c r="AA390">
        <v>65276</v>
      </c>
      <c r="AB390" s="34">
        <v>65606</v>
      </c>
      <c r="AE390" s="35">
        <v>3421</v>
      </c>
      <c r="AF390" s="1">
        <v>3017</v>
      </c>
      <c r="AH390" s="56">
        <v>2674</v>
      </c>
      <c r="AI390" s="37">
        <v>3290</v>
      </c>
      <c r="AK390" s="38">
        <v>9266</v>
      </c>
      <c r="AL390" s="51">
        <v>12097</v>
      </c>
      <c r="AN390" s="35">
        <v>3010</v>
      </c>
      <c r="AO390" s="41">
        <v>2870</v>
      </c>
      <c r="AQ390" s="35">
        <v>1536</v>
      </c>
      <c r="AR390" s="32">
        <v>1533</v>
      </c>
      <c r="AT390" s="43">
        <v>20200</v>
      </c>
      <c r="AU390" s="43">
        <v>24800</v>
      </c>
      <c r="AV390" s="43">
        <v>13400</v>
      </c>
      <c r="AW390" s="43">
        <v>25800</v>
      </c>
      <c r="AX390" s="35">
        <v>3421</v>
      </c>
      <c r="AY390" s="35">
        <f t="shared" si="31"/>
        <v>27245</v>
      </c>
      <c r="AZ390" s="35">
        <v>7204</v>
      </c>
      <c r="BA390" s="35">
        <f t="shared" si="32"/>
        <v>37870</v>
      </c>
      <c r="BB390" s="44">
        <f t="shared" si="33"/>
        <v>69104200</v>
      </c>
      <c r="BC390" s="44">
        <f t="shared" si="33"/>
        <v>675676000</v>
      </c>
      <c r="BD390" s="44">
        <f t="shared" si="33"/>
        <v>96533600</v>
      </c>
      <c r="BE390" s="44">
        <f t="shared" si="34"/>
        <v>841313800</v>
      </c>
      <c r="BF390" s="35">
        <v>6752</v>
      </c>
      <c r="BG390" s="35">
        <v>20493</v>
      </c>
      <c r="BH390" s="45">
        <v>0</v>
      </c>
      <c r="BI390" s="46">
        <v>637</v>
      </c>
      <c r="BJ390" s="27">
        <v>145826</v>
      </c>
      <c r="BK390">
        <v>137414</v>
      </c>
      <c r="BO390" s="47">
        <v>6379.9330000000009</v>
      </c>
      <c r="BP390" s="31">
        <v>6386.3640000000005</v>
      </c>
      <c r="BT390" s="55">
        <v>27733</v>
      </c>
      <c r="BU390">
        <v>26887</v>
      </c>
      <c r="BV390" s="49">
        <v>5933</v>
      </c>
      <c r="BW390" s="50">
        <v>2128</v>
      </c>
      <c r="CA390" s="39">
        <v>14508</v>
      </c>
      <c r="CB390" s="51">
        <v>9923</v>
      </c>
    </row>
    <row r="391" spans="1:80" ht="12">
      <c r="A391" s="27">
        <v>4</v>
      </c>
      <c r="B391" s="27" t="s">
        <v>1143</v>
      </c>
      <c r="C391" s="27" t="s">
        <v>1144</v>
      </c>
      <c r="D391" s="27" t="s">
        <v>349</v>
      </c>
      <c r="E391" t="s">
        <v>12</v>
      </c>
      <c r="F391">
        <v>10</v>
      </c>
      <c r="G391" t="s">
        <v>13</v>
      </c>
      <c r="H391" s="28">
        <v>59067</v>
      </c>
      <c r="I391" s="28">
        <v>56315</v>
      </c>
      <c r="M391" s="30">
        <v>3426</v>
      </c>
      <c r="N391" s="30">
        <v>2488</v>
      </c>
      <c r="P391" s="31">
        <f t="shared" si="30"/>
        <v>55641</v>
      </c>
      <c r="Q391" s="31">
        <f t="shared" si="30"/>
        <v>53827</v>
      </c>
      <c r="S391" s="31">
        <v>356</v>
      </c>
      <c r="T391" s="28">
        <v>239</v>
      </c>
      <c r="X391" s="30">
        <v>138</v>
      </c>
      <c r="Y391" s="32">
        <v>152</v>
      </c>
      <c r="AA391">
        <v>58179</v>
      </c>
      <c r="AB391" s="34">
        <v>55844</v>
      </c>
      <c r="AE391" s="35">
        <v>4168</v>
      </c>
      <c r="AF391" s="1">
        <v>3651</v>
      </c>
      <c r="AH391" s="56">
        <v>2627</v>
      </c>
      <c r="AI391" s="37">
        <v>3183</v>
      </c>
      <c r="AK391" s="38">
        <v>10642</v>
      </c>
      <c r="AL391" s="51">
        <v>12757</v>
      </c>
      <c r="AN391" s="35">
        <v>2997</v>
      </c>
      <c r="AO391" s="41">
        <v>2894</v>
      </c>
      <c r="AQ391" s="35">
        <v>558</v>
      </c>
      <c r="AR391" s="32">
        <v>449</v>
      </c>
      <c r="AT391" s="43">
        <v>17200</v>
      </c>
      <c r="AU391" s="43">
        <v>19600</v>
      </c>
      <c r="AV391" s="43">
        <v>14000</v>
      </c>
      <c r="AW391" s="43">
        <v>22200</v>
      </c>
      <c r="AX391" s="35">
        <v>4168</v>
      </c>
      <c r="AY391" s="35">
        <f t="shared" si="31"/>
        <v>19391</v>
      </c>
      <c r="AZ391" s="35">
        <v>6530</v>
      </c>
      <c r="BA391" s="35">
        <f t="shared" si="32"/>
        <v>30089</v>
      </c>
      <c r="BB391" s="44">
        <f t="shared" si="33"/>
        <v>71689600</v>
      </c>
      <c r="BC391" s="44">
        <f t="shared" si="33"/>
        <v>380063600</v>
      </c>
      <c r="BD391" s="44">
        <f t="shared" si="33"/>
        <v>91420000</v>
      </c>
      <c r="BE391" s="44">
        <f t="shared" si="34"/>
        <v>543173200</v>
      </c>
      <c r="BF391" s="35">
        <v>5729</v>
      </c>
      <c r="BG391" s="35">
        <v>13662</v>
      </c>
      <c r="BH391" s="45">
        <v>0</v>
      </c>
      <c r="BI391" s="46">
        <v>505</v>
      </c>
      <c r="BJ391" s="27">
        <v>284411</v>
      </c>
      <c r="BK391">
        <v>256811</v>
      </c>
      <c r="BO391" s="47">
        <v>6303.1639999999998</v>
      </c>
      <c r="BP391" s="31">
        <v>6201.0309999999999</v>
      </c>
      <c r="BT391" s="55">
        <v>23508</v>
      </c>
      <c r="BU391">
        <v>21583</v>
      </c>
      <c r="BV391" s="49">
        <v>9832</v>
      </c>
      <c r="BW391" s="50">
        <v>6141</v>
      </c>
      <c r="CA391" s="39">
        <v>9803</v>
      </c>
      <c r="CB391" s="51">
        <v>6503</v>
      </c>
    </row>
    <row r="392" spans="1:80" ht="12">
      <c r="A392" s="27">
        <v>4</v>
      </c>
      <c r="B392" s="27" t="s">
        <v>1145</v>
      </c>
      <c r="C392" s="27" t="s">
        <v>1146</v>
      </c>
      <c r="D392" s="27" t="s">
        <v>350</v>
      </c>
      <c r="E392" t="s">
        <v>12</v>
      </c>
      <c r="F392">
        <v>10</v>
      </c>
      <c r="G392" t="s">
        <v>13</v>
      </c>
      <c r="H392" s="28">
        <v>37013</v>
      </c>
      <c r="I392" s="28">
        <v>32608</v>
      </c>
      <c r="M392" s="30">
        <v>2015</v>
      </c>
      <c r="N392" s="30">
        <v>755</v>
      </c>
      <c r="P392" s="31">
        <f t="shared" si="30"/>
        <v>34998</v>
      </c>
      <c r="Q392" s="31">
        <f t="shared" si="30"/>
        <v>31853</v>
      </c>
      <c r="S392" s="31">
        <v>191</v>
      </c>
      <c r="T392" s="28">
        <v>122</v>
      </c>
      <c r="X392" s="30">
        <v>93</v>
      </c>
      <c r="Y392" s="32">
        <v>114</v>
      </c>
      <c r="AA392">
        <v>36703</v>
      </c>
      <c r="AB392" s="34">
        <v>32448</v>
      </c>
      <c r="AE392" s="35">
        <v>3145</v>
      </c>
      <c r="AF392" s="1">
        <v>2647</v>
      </c>
      <c r="AH392" s="56">
        <v>1912</v>
      </c>
      <c r="AI392" s="37">
        <v>1957</v>
      </c>
      <c r="AK392" s="38">
        <v>8344</v>
      </c>
      <c r="AL392" s="51">
        <v>9020</v>
      </c>
      <c r="AN392" s="35">
        <v>1747</v>
      </c>
      <c r="AO392" s="41">
        <v>1654</v>
      </c>
      <c r="AQ392" s="35">
        <v>302</v>
      </c>
      <c r="AR392" s="32">
        <v>246</v>
      </c>
      <c r="AT392" s="43">
        <v>14200</v>
      </c>
      <c r="AU392" s="43">
        <v>19000</v>
      </c>
      <c r="AV392" s="43">
        <v>10900</v>
      </c>
      <c r="AW392" s="43">
        <v>21800</v>
      </c>
      <c r="AX392" s="35">
        <v>3145</v>
      </c>
      <c r="AY392" s="35">
        <f t="shared" si="31"/>
        <v>12193</v>
      </c>
      <c r="AZ392" s="35">
        <v>2971</v>
      </c>
      <c r="BA392" s="35">
        <f t="shared" si="32"/>
        <v>18309</v>
      </c>
      <c r="BB392" s="44">
        <f t="shared" si="33"/>
        <v>44659000</v>
      </c>
      <c r="BC392" s="44">
        <f t="shared" si="33"/>
        <v>231667000</v>
      </c>
      <c r="BD392" s="44">
        <f t="shared" si="33"/>
        <v>32383900</v>
      </c>
      <c r="BE392" s="44">
        <f t="shared" si="34"/>
        <v>308709900</v>
      </c>
      <c r="BF392" s="35">
        <v>3434</v>
      </c>
      <c r="BG392" s="35">
        <v>8759</v>
      </c>
      <c r="BH392" s="45">
        <v>0</v>
      </c>
      <c r="BI392" s="46">
        <v>234</v>
      </c>
      <c r="BJ392" s="27">
        <v>236552</v>
      </c>
      <c r="BK392">
        <v>199774</v>
      </c>
      <c r="BO392" s="47">
        <v>3361.1</v>
      </c>
      <c r="BP392" s="31">
        <v>3251.52</v>
      </c>
      <c r="BT392" s="55">
        <v>12904</v>
      </c>
      <c r="BU392">
        <v>10883</v>
      </c>
      <c r="BV392" s="49">
        <v>5159</v>
      </c>
      <c r="BW392" s="50">
        <v>2612</v>
      </c>
      <c r="CA392" s="39">
        <v>4925</v>
      </c>
      <c r="CB392" s="51">
        <v>2366</v>
      </c>
    </row>
    <row r="393" spans="1:80" ht="12">
      <c r="A393" s="27">
        <v>4</v>
      </c>
      <c r="B393" s="27" t="s">
        <v>1147</v>
      </c>
      <c r="C393" s="27" t="s">
        <v>1148</v>
      </c>
      <c r="D393" s="27" t="s">
        <v>351</v>
      </c>
      <c r="E393" t="s">
        <v>20</v>
      </c>
      <c r="F393">
        <v>9</v>
      </c>
      <c r="G393" t="s">
        <v>21</v>
      </c>
      <c r="H393" s="28">
        <v>93023</v>
      </c>
      <c r="I393" s="28">
        <v>80652</v>
      </c>
      <c r="M393" s="30">
        <v>7823</v>
      </c>
      <c r="N393" s="30">
        <v>2426</v>
      </c>
      <c r="P393" s="31">
        <f t="shared" si="30"/>
        <v>85200</v>
      </c>
      <c r="Q393" s="31">
        <f t="shared" si="30"/>
        <v>78226</v>
      </c>
      <c r="S393" s="31">
        <v>432</v>
      </c>
      <c r="T393" s="28">
        <v>283</v>
      </c>
      <c r="X393" s="30">
        <v>100</v>
      </c>
      <c r="Y393" s="32">
        <v>83</v>
      </c>
      <c r="AA393">
        <v>91093</v>
      </c>
      <c r="AB393" s="34">
        <v>79996</v>
      </c>
      <c r="AE393" s="35">
        <v>4941</v>
      </c>
      <c r="AF393" s="1">
        <v>3955</v>
      </c>
      <c r="AH393" s="56">
        <v>3312</v>
      </c>
      <c r="AI393" s="37">
        <v>3622</v>
      </c>
      <c r="AK393" s="38">
        <v>19238</v>
      </c>
      <c r="AL393" s="51">
        <v>20887</v>
      </c>
      <c r="AN393" s="35">
        <v>4786</v>
      </c>
      <c r="AO393" s="41">
        <v>3935</v>
      </c>
      <c r="AQ393" s="35">
        <v>907</v>
      </c>
      <c r="AR393" s="32">
        <v>744</v>
      </c>
      <c r="AT393" s="43">
        <v>15300</v>
      </c>
      <c r="AU393" s="43">
        <v>19700</v>
      </c>
      <c r="AV393" s="43">
        <v>11700</v>
      </c>
      <c r="AW393" s="43">
        <v>21200</v>
      </c>
      <c r="AX393" s="35">
        <v>4941</v>
      </c>
      <c r="AY393" s="35">
        <f t="shared" si="31"/>
        <v>34605</v>
      </c>
      <c r="AZ393" s="35">
        <v>8379</v>
      </c>
      <c r="BA393" s="35">
        <f t="shared" si="32"/>
        <v>47925</v>
      </c>
      <c r="BB393" s="44">
        <f t="shared" si="33"/>
        <v>75597300</v>
      </c>
      <c r="BC393" s="44">
        <f t="shared" si="33"/>
        <v>681718500</v>
      </c>
      <c r="BD393" s="44">
        <f t="shared" si="33"/>
        <v>98034300</v>
      </c>
      <c r="BE393" s="44">
        <f t="shared" si="34"/>
        <v>855350100</v>
      </c>
      <c r="BF393" s="35">
        <v>8792</v>
      </c>
      <c r="BG393" s="35">
        <v>25813</v>
      </c>
      <c r="BH393" s="45">
        <v>0</v>
      </c>
      <c r="BI393" s="46">
        <v>663</v>
      </c>
      <c r="BJ393" s="27">
        <v>309191</v>
      </c>
      <c r="BK393">
        <v>269335</v>
      </c>
      <c r="BO393" s="47">
        <v>10390.957</v>
      </c>
      <c r="BP393" s="31">
        <v>9829.771999999999</v>
      </c>
      <c r="BT393" s="55">
        <v>35931</v>
      </c>
      <c r="BU393">
        <v>30182</v>
      </c>
      <c r="BV393" s="49">
        <v>15926</v>
      </c>
      <c r="BW393" s="50">
        <v>6145</v>
      </c>
      <c r="CA393" s="39">
        <v>13978</v>
      </c>
      <c r="CB393" s="51">
        <v>6886</v>
      </c>
    </row>
    <row r="394" spans="1:80" ht="12">
      <c r="A394" s="27">
        <v>4</v>
      </c>
      <c r="B394" s="27" t="s">
        <v>1149</v>
      </c>
      <c r="C394" s="27" t="s">
        <v>1150</v>
      </c>
      <c r="D394" s="27" t="s">
        <v>352</v>
      </c>
      <c r="E394" t="s">
        <v>22</v>
      </c>
      <c r="F394">
        <v>11</v>
      </c>
      <c r="G394" t="s">
        <v>23</v>
      </c>
      <c r="H394" s="28">
        <v>107877</v>
      </c>
      <c r="I394" s="28">
        <v>105076</v>
      </c>
      <c r="M394" s="30">
        <v>7552</v>
      </c>
      <c r="N394" s="30">
        <v>7043</v>
      </c>
      <c r="P394" s="31">
        <f t="shared" si="30"/>
        <v>100325</v>
      </c>
      <c r="Q394" s="31">
        <f t="shared" si="30"/>
        <v>98033</v>
      </c>
      <c r="S394" s="31">
        <v>377</v>
      </c>
      <c r="T394" s="28">
        <v>270</v>
      </c>
      <c r="X394" s="30">
        <v>339</v>
      </c>
      <c r="Y394" s="32">
        <v>275</v>
      </c>
      <c r="AA394">
        <v>106079</v>
      </c>
      <c r="AB394" s="34">
        <v>104291</v>
      </c>
      <c r="AE394" s="35">
        <v>5174</v>
      </c>
      <c r="AF394" s="1">
        <v>4085</v>
      </c>
      <c r="AH394" s="56">
        <v>2774</v>
      </c>
      <c r="AI394" s="37">
        <v>3664</v>
      </c>
      <c r="AK394" s="38">
        <v>23035</v>
      </c>
      <c r="AL394" s="51">
        <v>26660</v>
      </c>
      <c r="AN394" s="35">
        <v>4453</v>
      </c>
      <c r="AO394" s="41">
        <v>4361</v>
      </c>
      <c r="AQ394" s="35">
        <v>1256</v>
      </c>
      <c r="AR394" s="32">
        <v>682</v>
      </c>
      <c r="AT394" s="43">
        <v>19200</v>
      </c>
      <c r="AU394" s="43">
        <v>18700</v>
      </c>
      <c r="AV394" s="43">
        <v>12700</v>
      </c>
      <c r="AW394" s="43">
        <v>20700</v>
      </c>
      <c r="AX394" s="35">
        <v>5174</v>
      </c>
      <c r="AY394" s="35">
        <f t="shared" si="31"/>
        <v>33091</v>
      </c>
      <c r="AZ394" s="35">
        <v>9323</v>
      </c>
      <c r="BA394" s="35">
        <f t="shared" si="32"/>
        <v>47588</v>
      </c>
      <c r="BB394" s="44">
        <f t="shared" si="33"/>
        <v>99340800</v>
      </c>
      <c r="BC394" s="44">
        <f t="shared" si="33"/>
        <v>618801700</v>
      </c>
      <c r="BD394" s="44">
        <f t="shared" si="33"/>
        <v>118402100</v>
      </c>
      <c r="BE394" s="44">
        <f t="shared" si="34"/>
        <v>836544600</v>
      </c>
      <c r="BF394" s="35">
        <v>10008</v>
      </c>
      <c r="BG394" s="35">
        <v>23083</v>
      </c>
      <c r="BH394" s="45">
        <v>0</v>
      </c>
      <c r="BI394" s="46">
        <v>744</v>
      </c>
      <c r="BJ394" s="27">
        <v>325989</v>
      </c>
      <c r="BK394">
        <v>288736</v>
      </c>
      <c r="BO394" s="47">
        <v>15584.552</v>
      </c>
      <c r="BP394" s="31">
        <v>14619.944</v>
      </c>
      <c r="BT394" s="55">
        <v>40779</v>
      </c>
      <c r="BU394">
        <v>35947</v>
      </c>
      <c r="BV394" s="49">
        <v>15839</v>
      </c>
      <c r="BW394" s="50">
        <v>6816</v>
      </c>
      <c r="CA394" s="39">
        <v>16630</v>
      </c>
      <c r="CB394" s="51">
        <v>10564</v>
      </c>
    </row>
    <row r="395" spans="1:80" ht="12">
      <c r="A395" s="27">
        <v>4</v>
      </c>
      <c r="B395" s="27" t="s">
        <v>1151</v>
      </c>
      <c r="C395" s="27" t="s">
        <v>1152</v>
      </c>
      <c r="D395" s="27" t="s">
        <v>353</v>
      </c>
      <c r="E395" t="s">
        <v>22</v>
      </c>
      <c r="F395">
        <v>11</v>
      </c>
      <c r="G395" t="s">
        <v>23</v>
      </c>
      <c r="H395" s="28">
        <v>69731</v>
      </c>
      <c r="I395" s="28">
        <v>63842</v>
      </c>
      <c r="M395" s="30">
        <v>3154</v>
      </c>
      <c r="N395" s="30">
        <v>2009</v>
      </c>
      <c r="P395" s="31">
        <f t="shared" si="30"/>
        <v>66577</v>
      </c>
      <c r="Q395" s="31">
        <f t="shared" si="30"/>
        <v>61833</v>
      </c>
      <c r="S395" s="31">
        <v>424</v>
      </c>
      <c r="T395" s="28">
        <v>322</v>
      </c>
      <c r="X395" s="30">
        <v>165</v>
      </c>
      <c r="Y395" s="32">
        <v>109</v>
      </c>
      <c r="AA395">
        <v>68949</v>
      </c>
      <c r="AB395" s="34">
        <v>63451</v>
      </c>
      <c r="AE395" s="35">
        <v>5799</v>
      </c>
      <c r="AF395" s="1">
        <v>5108</v>
      </c>
      <c r="AH395" s="56">
        <v>3313</v>
      </c>
      <c r="AI395" s="37">
        <v>3681</v>
      </c>
      <c r="AK395" s="38">
        <v>11964</v>
      </c>
      <c r="AL395" s="51">
        <v>13580</v>
      </c>
      <c r="AN395" s="35">
        <v>2840</v>
      </c>
      <c r="AO395" s="41">
        <v>2782</v>
      </c>
      <c r="AQ395" s="35">
        <v>910</v>
      </c>
      <c r="AR395" s="32">
        <v>720</v>
      </c>
      <c r="AT395" s="43">
        <v>16100</v>
      </c>
      <c r="AU395" s="43">
        <v>20700</v>
      </c>
      <c r="AV395" s="43">
        <v>14600</v>
      </c>
      <c r="AW395" s="43">
        <v>23400</v>
      </c>
      <c r="AX395" s="35">
        <v>5799</v>
      </c>
      <c r="AY395" s="35">
        <f t="shared" si="31"/>
        <v>23718</v>
      </c>
      <c r="AZ395" s="35">
        <v>6632</v>
      </c>
      <c r="BA395" s="35">
        <f t="shared" si="32"/>
        <v>36149</v>
      </c>
      <c r="BB395" s="44">
        <f t="shared" si="33"/>
        <v>93363900</v>
      </c>
      <c r="BC395" s="44">
        <f t="shared" si="33"/>
        <v>490962600</v>
      </c>
      <c r="BD395" s="44">
        <f t="shared" si="33"/>
        <v>96827200</v>
      </c>
      <c r="BE395" s="44">
        <f t="shared" si="34"/>
        <v>681153700</v>
      </c>
      <c r="BF395" s="35">
        <v>6561</v>
      </c>
      <c r="BG395" s="35">
        <v>17157</v>
      </c>
      <c r="BH395" s="45">
        <v>0</v>
      </c>
      <c r="BI395" s="46">
        <v>525</v>
      </c>
      <c r="BJ395" s="27">
        <v>138108</v>
      </c>
      <c r="BK395">
        <v>129240</v>
      </c>
      <c r="BO395" s="47">
        <v>6598.3250000000007</v>
      </c>
      <c r="BP395" s="31">
        <v>6179.1660000000002</v>
      </c>
      <c r="BT395" s="55">
        <v>26206</v>
      </c>
      <c r="BU395">
        <v>22329</v>
      </c>
      <c r="BV395" s="49">
        <v>9869</v>
      </c>
      <c r="BW395" s="50">
        <v>5163</v>
      </c>
      <c r="CA395" s="39">
        <v>11886</v>
      </c>
      <c r="CB395" s="51">
        <v>6643</v>
      </c>
    </row>
    <row r="396" spans="1:80" ht="12">
      <c r="A396" s="27">
        <v>4</v>
      </c>
      <c r="B396" s="27" t="s">
        <v>1153</v>
      </c>
      <c r="C396" s="27" t="s">
        <v>1154</v>
      </c>
      <c r="D396" s="27" t="s">
        <v>354</v>
      </c>
      <c r="E396" t="s">
        <v>22</v>
      </c>
      <c r="F396">
        <v>11</v>
      </c>
      <c r="G396" t="s">
        <v>23</v>
      </c>
      <c r="H396" s="28">
        <v>57852</v>
      </c>
      <c r="I396" s="28">
        <v>47725</v>
      </c>
      <c r="M396" s="30">
        <v>7313</v>
      </c>
      <c r="N396" s="30">
        <v>1790</v>
      </c>
      <c r="P396" s="31">
        <f t="shared" si="30"/>
        <v>50539</v>
      </c>
      <c r="Q396" s="31">
        <f t="shared" si="30"/>
        <v>45935</v>
      </c>
      <c r="S396" s="31">
        <v>297</v>
      </c>
      <c r="T396" s="28">
        <v>170</v>
      </c>
      <c r="X396" s="30">
        <v>130</v>
      </c>
      <c r="Y396" s="32">
        <v>101</v>
      </c>
      <c r="AA396">
        <v>56635</v>
      </c>
      <c r="AB396" s="34">
        <v>47517</v>
      </c>
      <c r="AE396" s="35">
        <v>4676</v>
      </c>
      <c r="AF396" s="1">
        <v>3711</v>
      </c>
      <c r="AH396" s="56">
        <v>3014</v>
      </c>
      <c r="AI396" s="37">
        <v>2899</v>
      </c>
      <c r="AK396" s="38">
        <v>13128</v>
      </c>
      <c r="AL396" s="51">
        <v>11906</v>
      </c>
      <c r="AN396" s="35">
        <v>2774</v>
      </c>
      <c r="AO396" s="41">
        <v>2212</v>
      </c>
      <c r="AQ396" s="35">
        <v>445</v>
      </c>
      <c r="AR396" s="32">
        <v>318</v>
      </c>
      <c r="AT396" s="43">
        <v>14900</v>
      </c>
      <c r="AU396" s="43">
        <v>18400</v>
      </c>
      <c r="AV396" s="43">
        <v>10700</v>
      </c>
      <c r="AW396" s="43">
        <v>21100</v>
      </c>
      <c r="AX396" s="35">
        <v>4676</v>
      </c>
      <c r="AY396" s="35">
        <f t="shared" si="31"/>
        <v>19952</v>
      </c>
      <c r="AZ396" s="35">
        <v>4343</v>
      </c>
      <c r="BA396" s="35">
        <f t="shared" si="32"/>
        <v>28971</v>
      </c>
      <c r="BB396" s="44">
        <f t="shared" si="33"/>
        <v>69672400</v>
      </c>
      <c r="BC396" s="44">
        <f t="shared" si="33"/>
        <v>367116800</v>
      </c>
      <c r="BD396" s="44">
        <f t="shared" si="33"/>
        <v>46470100</v>
      </c>
      <c r="BE396" s="44">
        <f t="shared" si="34"/>
        <v>483259300</v>
      </c>
      <c r="BF396" s="35">
        <v>5249</v>
      </c>
      <c r="BG396" s="35">
        <v>14703</v>
      </c>
      <c r="BH396" s="45">
        <v>0</v>
      </c>
      <c r="BI396" s="46">
        <v>406</v>
      </c>
      <c r="BJ396" s="27">
        <v>353840</v>
      </c>
      <c r="BK396">
        <v>320746</v>
      </c>
      <c r="BO396" s="47">
        <v>5433.5330000000004</v>
      </c>
      <c r="BP396" s="31">
        <v>4855.6039999999994</v>
      </c>
      <c r="BT396" s="55">
        <v>20270</v>
      </c>
      <c r="BU396">
        <v>16259</v>
      </c>
      <c r="BV396" s="49">
        <v>9944</v>
      </c>
      <c r="BW396" s="50">
        <v>4163</v>
      </c>
      <c r="CA396" s="39">
        <v>8605</v>
      </c>
      <c r="CB396" s="51">
        <v>4318</v>
      </c>
    </row>
    <row r="397" spans="1:80" ht="12">
      <c r="A397" s="27">
        <v>4</v>
      </c>
      <c r="B397" s="27" t="s">
        <v>1155</v>
      </c>
      <c r="C397" s="27" t="s">
        <v>1156</v>
      </c>
      <c r="D397" s="27" t="s">
        <v>355</v>
      </c>
      <c r="E397" t="s">
        <v>24</v>
      </c>
      <c r="F397">
        <v>12</v>
      </c>
      <c r="G397" t="s">
        <v>25</v>
      </c>
      <c r="H397" s="28">
        <v>61805</v>
      </c>
      <c r="I397" s="28">
        <v>57521</v>
      </c>
      <c r="M397" s="30">
        <v>6508</v>
      </c>
      <c r="N397" s="30">
        <v>4716</v>
      </c>
      <c r="P397" s="31">
        <f t="shared" si="30"/>
        <v>55297</v>
      </c>
      <c r="Q397" s="31">
        <f t="shared" si="30"/>
        <v>52805</v>
      </c>
      <c r="S397" s="31">
        <v>371</v>
      </c>
      <c r="T397" s="28">
        <v>265</v>
      </c>
      <c r="X397" s="30">
        <v>164</v>
      </c>
      <c r="Y397" s="32">
        <v>119</v>
      </c>
      <c r="AA397">
        <v>61232</v>
      </c>
      <c r="AB397" s="34">
        <v>57282</v>
      </c>
      <c r="AE397" s="35">
        <v>5476</v>
      </c>
      <c r="AF397" s="1">
        <v>4646</v>
      </c>
      <c r="AH397" s="56">
        <v>3564</v>
      </c>
      <c r="AI397" s="37">
        <v>3885</v>
      </c>
      <c r="AK397" s="38">
        <v>12831</v>
      </c>
      <c r="AL397" s="51">
        <v>14308</v>
      </c>
      <c r="AN397" s="35">
        <v>2962</v>
      </c>
      <c r="AO397" s="41">
        <v>2802</v>
      </c>
      <c r="AQ397" s="35">
        <v>1082</v>
      </c>
      <c r="AR397" s="32">
        <v>461</v>
      </c>
      <c r="AT397" s="43">
        <v>11300</v>
      </c>
      <c r="AU397" s="43">
        <v>19800</v>
      </c>
      <c r="AV397" s="43">
        <v>12500</v>
      </c>
      <c r="AW397" s="43">
        <v>22100</v>
      </c>
      <c r="AX397" s="35">
        <v>5476</v>
      </c>
      <c r="AY397" s="35">
        <f t="shared" si="31"/>
        <v>21132</v>
      </c>
      <c r="AZ397" s="35">
        <v>5558</v>
      </c>
      <c r="BA397" s="35">
        <f t="shared" si="32"/>
        <v>32166</v>
      </c>
      <c r="BB397" s="44">
        <f t="shared" si="33"/>
        <v>61878800</v>
      </c>
      <c r="BC397" s="44">
        <f t="shared" si="33"/>
        <v>418413600</v>
      </c>
      <c r="BD397" s="44">
        <f t="shared" si="33"/>
        <v>69475000</v>
      </c>
      <c r="BE397" s="44">
        <f t="shared" si="34"/>
        <v>549767400</v>
      </c>
      <c r="BF397" s="35">
        <v>5742</v>
      </c>
      <c r="BG397" s="35">
        <v>15390</v>
      </c>
      <c r="BH397" s="45">
        <v>0</v>
      </c>
      <c r="BI397" s="46">
        <v>481</v>
      </c>
      <c r="BJ397" s="27">
        <v>283940</v>
      </c>
      <c r="BK397">
        <v>252682</v>
      </c>
      <c r="BO397" s="47">
        <v>5681.8820000000005</v>
      </c>
      <c r="BP397" s="31">
        <v>5915.2469999999994</v>
      </c>
      <c r="BT397" s="55">
        <v>23069</v>
      </c>
      <c r="BU397">
        <v>20454</v>
      </c>
      <c r="BV397" s="49">
        <v>8105</v>
      </c>
      <c r="BW397" s="50">
        <v>4712</v>
      </c>
      <c r="CA397" s="39">
        <v>9255</v>
      </c>
      <c r="CB397" s="51">
        <v>5146</v>
      </c>
    </row>
    <row r="398" spans="1:80" ht="12">
      <c r="A398" s="27">
        <v>4</v>
      </c>
      <c r="B398" s="27" t="s">
        <v>1157</v>
      </c>
      <c r="C398" s="27" t="s">
        <v>1158</v>
      </c>
      <c r="D398" s="27" t="s">
        <v>356</v>
      </c>
      <c r="E398" t="s">
        <v>12</v>
      </c>
      <c r="F398">
        <v>10</v>
      </c>
      <c r="G398" t="s">
        <v>13</v>
      </c>
      <c r="H398" s="28">
        <v>32180</v>
      </c>
      <c r="I398" s="28">
        <v>30818</v>
      </c>
      <c r="M398" s="30">
        <v>843</v>
      </c>
      <c r="N398" s="30">
        <v>670</v>
      </c>
      <c r="P398" s="31">
        <f t="shared" si="30"/>
        <v>31337</v>
      </c>
      <c r="Q398" s="31">
        <f t="shared" si="30"/>
        <v>30148</v>
      </c>
      <c r="S398" s="31">
        <v>238</v>
      </c>
      <c r="T398" s="28">
        <v>151</v>
      </c>
      <c r="X398" s="30">
        <v>35</v>
      </c>
      <c r="Y398" s="32">
        <v>31</v>
      </c>
      <c r="AA398">
        <v>31988</v>
      </c>
      <c r="AB398" s="34">
        <v>30719</v>
      </c>
      <c r="AE398" s="35">
        <v>2131</v>
      </c>
      <c r="AF398" s="1">
        <v>1800</v>
      </c>
      <c r="AH398" s="56">
        <v>1492</v>
      </c>
      <c r="AI398" s="37">
        <v>1892</v>
      </c>
      <c r="AK398" s="38">
        <v>5907</v>
      </c>
      <c r="AL398" s="51">
        <v>7194</v>
      </c>
      <c r="AN398" s="35">
        <v>1678</v>
      </c>
      <c r="AO398" s="41">
        <v>1633</v>
      </c>
      <c r="AQ398" s="35">
        <v>450</v>
      </c>
      <c r="AR398" s="32">
        <v>366</v>
      </c>
      <c r="AT398" s="43">
        <v>26000</v>
      </c>
      <c r="AU398" s="43">
        <v>22500</v>
      </c>
      <c r="AV398" s="43">
        <v>12700</v>
      </c>
      <c r="AW398" s="43">
        <v>24900</v>
      </c>
      <c r="AX398" s="35">
        <v>2131</v>
      </c>
      <c r="AY398" s="35">
        <f t="shared" si="31"/>
        <v>12178</v>
      </c>
      <c r="AZ398" s="35">
        <v>3751</v>
      </c>
      <c r="BA398" s="35">
        <f t="shared" si="32"/>
        <v>18060</v>
      </c>
      <c r="BB398" s="44">
        <f t="shared" si="33"/>
        <v>55406000</v>
      </c>
      <c r="BC398" s="44">
        <f t="shared" si="33"/>
        <v>274005000</v>
      </c>
      <c r="BD398" s="44">
        <f t="shared" si="33"/>
        <v>47637700</v>
      </c>
      <c r="BE398" s="44">
        <f t="shared" si="34"/>
        <v>377048700</v>
      </c>
      <c r="BF398" s="35">
        <v>3134</v>
      </c>
      <c r="BG398" s="35">
        <v>9044</v>
      </c>
      <c r="BH398" s="45">
        <v>0</v>
      </c>
      <c r="BI398" s="46">
        <v>264</v>
      </c>
      <c r="BJ398" s="27">
        <v>220972</v>
      </c>
      <c r="BK398">
        <v>209235</v>
      </c>
      <c r="BO398" s="47">
        <v>3426.9669999999996</v>
      </c>
      <c r="BP398" s="31">
        <v>3503.2009999999996</v>
      </c>
      <c r="BT398" s="55">
        <v>13297</v>
      </c>
      <c r="BU398">
        <v>12250</v>
      </c>
      <c r="BV398" s="49">
        <v>4205</v>
      </c>
      <c r="BW398" s="50">
        <v>2033</v>
      </c>
      <c r="CA398" s="39">
        <v>4680</v>
      </c>
      <c r="CB398" s="51">
        <v>2853</v>
      </c>
    </row>
    <row r="399" spans="1:80" ht="12">
      <c r="A399" s="27">
        <v>4</v>
      </c>
      <c r="B399" s="27" t="s">
        <v>1159</v>
      </c>
      <c r="C399" s="27" t="s">
        <v>1160</v>
      </c>
      <c r="D399" s="27" t="s">
        <v>357</v>
      </c>
      <c r="E399" t="s">
        <v>22</v>
      </c>
      <c r="F399">
        <v>11</v>
      </c>
      <c r="G399" t="s">
        <v>23</v>
      </c>
      <c r="H399" s="28">
        <v>33536</v>
      </c>
      <c r="I399" s="28">
        <v>32429</v>
      </c>
      <c r="M399" s="30">
        <v>1214</v>
      </c>
      <c r="N399" s="30">
        <v>1091</v>
      </c>
      <c r="P399" s="31">
        <f t="shared" si="30"/>
        <v>32322</v>
      </c>
      <c r="Q399" s="31">
        <f t="shared" si="30"/>
        <v>31338</v>
      </c>
      <c r="S399" s="31">
        <v>135</v>
      </c>
      <c r="T399" s="28">
        <v>83</v>
      </c>
      <c r="X399" s="30">
        <v>96</v>
      </c>
      <c r="Y399" s="32">
        <v>60</v>
      </c>
      <c r="AA399">
        <v>33305</v>
      </c>
      <c r="AB399" s="34">
        <v>32187</v>
      </c>
      <c r="AE399" s="35">
        <v>2432</v>
      </c>
      <c r="AF399" s="1">
        <v>2064</v>
      </c>
      <c r="AH399" s="56">
        <v>1242</v>
      </c>
      <c r="AI399" s="37">
        <v>1882</v>
      </c>
      <c r="AK399" s="38">
        <v>7847</v>
      </c>
      <c r="AL399" s="51">
        <v>9153</v>
      </c>
      <c r="AN399" s="35">
        <v>1535</v>
      </c>
      <c r="AO399" s="41">
        <v>1688</v>
      </c>
      <c r="AQ399" s="35">
        <v>352</v>
      </c>
      <c r="AR399" s="32">
        <v>192</v>
      </c>
      <c r="AT399" s="43">
        <v>12200</v>
      </c>
      <c r="AU399" s="43">
        <v>17500</v>
      </c>
      <c r="AV399" s="43">
        <v>12800</v>
      </c>
      <c r="AW399" s="43">
        <v>20400</v>
      </c>
      <c r="AX399" s="35">
        <v>2432</v>
      </c>
      <c r="AY399" s="35">
        <f t="shared" si="31"/>
        <v>10322</v>
      </c>
      <c r="AZ399" s="35">
        <v>2948</v>
      </c>
      <c r="BA399" s="35">
        <f t="shared" si="32"/>
        <v>15702</v>
      </c>
      <c r="BB399" s="44">
        <f t="shared" si="33"/>
        <v>29670400</v>
      </c>
      <c r="BC399" s="44">
        <f t="shared" si="33"/>
        <v>180635000</v>
      </c>
      <c r="BD399" s="44">
        <f t="shared" si="33"/>
        <v>37734400</v>
      </c>
      <c r="BE399" s="44">
        <f t="shared" si="34"/>
        <v>248039800</v>
      </c>
      <c r="BF399" s="35">
        <v>2891</v>
      </c>
      <c r="BG399" s="35">
        <v>7431</v>
      </c>
      <c r="BH399" s="45">
        <v>0</v>
      </c>
      <c r="BI399" s="46">
        <v>211</v>
      </c>
      <c r="BJ399" s="27">
        <v>318108</v>
      </c>
      <c r="BK399">
        <v>280965</v>
      </c>
      <c r="BO399" s="47">
        <v>3504.62</v>
      </c>
      <c r="BP399" s="31">
        <v>3397.2779999999998</v>
      </c>
      <c r="BT399" s="55">
        <v>12098</v>
      </c>
      <c r="BU399">
        <v>10697</v>
      </c>
      <c r="BV399" s="49">
        <v>4587</v>
      </c>
      <c r="BW399" s="50">
        <v>2934</v>
      </c>
      <c r="CA399" s="39">
        <v>4279</v>
      </c>
      <c r="CB399" s="51">
        <v>2267</v>
      </c>
    </row>
    <row r="400" spans="1:80" ht="12">
      <c r="A400" s="27">
        <v>4</v>
      </c>
      <c r="B400" s="27" t="s">
        <v>1161</v>
      </c>
      <c r="C400" s="27" t="s">
        <v>1162</v>
      </c>
      <c r="D400" s="27" t="s">
        <v>358</v>
      </c>
      <c r="E400" t="s">
        <v>12</v>
      </c>
      <c r="F400">
        <v>10</v>
      </c>
      <c r="G400" t="s">
        <v>13</v>
      </c>
      <c r="H400" s="28">
        <v>120165</v>
      </c>
      <c r="I400" s="28">
        <v>108686</v>
      </c>
      <c r="M400" s="30">
        <v>6139</v>
      </c>
      <c r="N400" s="30">
        <v>3881</v>
      </c>
      <c r="P400" s="31">
        <f t="shared" si="30"/>
        <v>114026</v>
      </c>
      <c r="Q400" s="31">
        <f t="shared" si="30"/>
        <v>104805</v>
      </c>
      <c r="S400" s="31">
        <v>660</v>
      </c>
      <c r="T400" s="28">
        <v>429</v>
      </c>
      <c r="X400" s="30">
        <v>256</v>
      </c>
      <c r="Y400" s="32">
        <v>181</v>
      </c>
      <c r="AA400">
        <v>118197</v>
      </c>
      <c r="AB400" s="34">
        <v>107946</v>
      </c>
      <c r="AE400" s="35">
        <v>7183</v>
      </c>
      <c r="AF400" s="1">
        <v>5827</v>
      </c>
      <c r="AH400" s="56">
        <v>5628</v>
      </c>
      <c r="AI400" s="37">
        <v>6390</v>
      </c>
      <c r="AK400" s="38">
        <v>19685</v>
      </c>
      <c r="AL400" s="51">
        <v>22819</v>
      </c>
      <c r="AN400" s="35">
        <v>5164</v>
      </c>
      <c r="AO400" s="41">
        <v>4729</v>
      </c>
      <c r="AQ400" s="35">
        <v>2062</v>
      </c>
      <c r="AR400" s="32">
        <v>1711</v>
      </c>
      <c r="AT400" s="43">
        <v>18400</v>
      </c>
      <c r="AU400" s="43">
        <v>23200</v>
      </c>
      <c r="AV400" s="43">
        <v>15000</v>
      </c>
      <c r="AW400" s="43">
        <v>26000</v>
      </c>
      <c r="AX400" s="35">
        <v>7183</v>
      </c>
      <c r="AY400" s="35">
        <f t="shared" si="31"/>
        <v>45326</v>
      </c>
      <c r="AZ400" s="35">
        <v>11199</v>
      </c>
      <c r="BA400" s="35">
        <f t="shared" si="32"/>
        <v>63708</v>
      </c>
      <c r="BB400" s="44">
        <f t="shared" si="33"/>
        <v>132167200</v>
      </c>
      <c r="BC400" s="44">
        <f t="shared" si="33"/>
        <v>1051563200</v>
      </c>
      <c r="BD400" s="44">
        <f t="shared" si="33"/>
        <v>167985000</v>
      </c>
      <c r="BE400" s="44">
        <f t="shared" si="34"/>
        <v>1351715400</v>
      </c>
      <c r="BF400" s="35">
        <v>12103</v>
      </c>
      <c r="BG400" s="35">
        <v>33223</v>
      </c>
      <c r="BH400" s="45">
        <v>0</v>
      </c>
      <c r="BI400" s="46">
        <v>880</v>
      </c>
      <c r="BJ400" s="27">
        <v>325929</v>
      </c>
      <c r="BK400">
        <v>289389</v>
      </c>
      <c r="BO400" s="47">
        <v>12219.414000000001</v>
      </c>
      <c r="BP400" s="31">
        <v>11634.080999999998</v>
      </c>
      <c r="BT400" s="55">
        <v>45723</v>
      </c>
      <c r="BU400">
        <v>39862</v>
      </c>
      <c r="BV400" s="49">
        <v>10669</v>
      </c>
      <c r="BW400" s="50">
        <v>5508</v>
      </c>
      <c r="CA400" s="39">
        <v>21975</v>
      </c>
      <c r="CB400" s="51">
        <v>12787</v>
      </c>
    </row>
    <row r="401" spans="1:85" ht="12">
      <c r="A401" s="27">
        <v>4</v>
      </c>
      <c r="B401" s="27" t="s">
        <v>1163</v>
      </c>
      <c r="C401" s="27" t="s">
        <v>1164</v>
      </c>
      <c r="D401" s="27" t="s">
        <v>359</v>
      </c>
      <c r="E401" t="s">
        <v>12</v>
      </c>
      <c r="F401">
        <v>10</v>
      </c>
      <c r="G401" t="s">
        <v>13</v>
      </c>
      <c r="H401" s="28">
        <v>45038</v>
      </c>
      <c r="I401" s="28">
        <v>39782</v>
      </c>
      <c r="M401" s="30">
        <v>2044</v>
      </c>
      <c r="N401" s="30">
        <v>848</v>
      </c>
      <c r="P401" s="31">
        <f t="shared" si="30"/>
        <v>42994</v>
      </c>
      <c r="Q401" s="31">
        <f t="shared" si="30"/>
        <v>38934</v>
      </c>
      <c r="S401" s="31">
        <v>218</v>
      </c>
      <c r="T401" s="28">
        <v>110</v>
      </c>
      <c r="X401" s="30">
        <v>111</v>
      </c>
      <c r="Y401" s="32">
        <v>77</v>
      </c>
      <c r="AA401">
        <v>44697</v>
      </c>
      <c r="AB401" s="34">
        <v>39582</v>
      </c>
      <c r="AE401" s="35">
        <v>3941</v>
      </c>
      <c r="AF401" s="1">
        <v>3535</v>
      </c>
      <c r="AH401" s="56">
        <v>2265</v>
      </c>
      <c r="AI401" s="37">
        <v>2663</v>
      </c>
      <c r="AK401" s="38">
        <v>9301</v>
      </c>
      <c r="AL401" s="51">
        <v>10002</v>
      </c>
      <c r="AN401" s="35">
        <v>2043</v>
      </c>
      <c r="AO401" s="41">
        <v>1859</v>
      </c>
      <c r="AQ401" s="35">
        <v>432</v>
      </c>
      <c r="AR401" s="32">
        <v>343</v>
      </c>
      <c r="AT401" s="43">
        <v>11900</v>
      </c>
      <c r="AU401" s="43">
        <v>21300</v>
      </c>
      <c r="AV401" s="43">
        <v>9430</v>
      </c>
      <c r="AW401" s="43">
        <v>23000</v>
      </c>
      <c r="AX401" s="35">
        <v>3941</v>
      </c>
      <c r="AY401" s="35">
        <f t="shared" si="31"/>
        <v>15269</v>
      </c>
      <c r="AZ401" s="35">
        <v>3419</v>
      </c>
      <c r="BA401" s="35">
        <f t="shared" si="32"/>
        <v>22629</v>
      </c>
      <c r="BB401" s="44">
        <f t="shared" si="33"/>
        <v>46897900</v>
      </c>
      <c r="BC401" s="44">
        <f t="shared" si="33"/>
        <v>325229700</v>
      </c>
      <c r="BD401" s="44">
        <f t="shared" si="33"/>
        <v>32241170</v>
      </c>
      <c r="BE401" s="44">
        <f t="shared" si="34"/>
        <v>404368770</v>
      </c>
      <c r="BF401" s="35">
        <v>3834</v>
      </c>
      <c r="BG401" s="35">
        <v>11435</v>
      </c>
      <c r="BH401" s="45">
        <v>0</v>
      </c>
      <c r="BI401" s="46">
        <v>298</v>
      </c>
      <c r="BJ401" s="27">
        <v>236845</v>
      </c>
      <c r="BK401">
        <v>218579</v>
      </c>
      <c r="BO401" s="47">
        <v>3646.8070000000007</v>
      </c>
      <c r="BP401" s="31">
        <v>3686.64</v>
      </c>
      <c r="BT401" s="55">
        <v>15037</v>
      </c>
      <c r="BU401">
        <v>12957</v>
      </c>
      <c r="BV401" s="49">
        <v>5666</v>
      </c>
      <c r="BW401" s="50">
        <v>2944</v>
      </c>
      <c r="CA401" s="39">
        <v>6826</v>
      </c>
      <c r="CB401" s="51">
        <v>3516</v>
      </c>
    </row>
    <row r="402" spans="1:85" ht="12">
      <c r="A402" s="27">
        <v>4</v>
      </c>
      <c r="B402" s="27" t="s">
        <v>1165</v>
      </c>
      <c r="C402" s="27" t="s">
        <v>1166</v>
      </c>
      <c r="D402" s="27" t="s">
        <v>360</v>
      </c>
      <c r="E402" t="s">
        <v>12</v>
      </c>
      <c r="F402">
        <v>10</v>
      </c>
      <c r="G402" t="s">
        <v>13</v>
      </c>
      <c r="H402" s="28">
        <v>17050</v>
      </c>
      <c r="I402" s="28">
        <v>15943</v>
      </c>
      <c r="M402" s="30">
        <v>614</v>
      </c>
      <c r="N402" s="30">
        <v>472</v>
      </c>
      <c r="P402" s="31">
        <f t="shared" si="30"/>
        <v>16436</v>
      </c>
      <c r="Q402" s="31">
        <f t="shared" si="30"/>
        <v>15471</v>
      </c>
      <c r="S402" s="31">
        <v>102</v>
      </c>
      <c r="T402" s="28">
        <v>78</v>
      </c>
      <c r="X402" s="30">
        <v>28</v>
      </c>
      <c r="Y402" s="32">
        <v>43</v>
      </c>
      <c r="AA402">
        <v>16915</v>
      </c>
      <c r="AB402" s="34">
        <v>15890</v>
      </c>
      <c r="AE402" s="35">
        <v>1676</v>
      </c>
      <c r="AF402" s="1">
        <v>1439</v>
      </c>
      <c r="AH402" s="56">
        <v>916</v>
      </c>
      <c r="AI402" s="37">
        <v>970</v>
      </c>
      <c r="AK402" s="38">
        <v>3421</v>
      </c>
      <c r="AL402" s="51">
        <v>4037</v>
      </c>
      <c r="AN402" s="35">
        <v>815</v>
      </c>
      <c r="AO402" s="41">
        <v>728</v>
      </c>
      <c r="AQ402" s="35">
        <v>144</v>
      </c>
      <c r="AR402" s="32">
        <v>102</v>
      </c>
      <c r="AT402" s="43">
        <v>15800</v>
      </c>
      <c r="AU402" s="43">
        <v>18200</v>
      </c>
      <c r="AV402" s="43">
        <v>11200</v>
      </c>
      <c r="AW402" s="43">
        <v>20200</v>
      </c>
      <c r="AX402" s="35">
        <v>1676</v>
      </c>
      <c r="AY402" s="35">
        <f t="shared" si="31"/>
        <v>5118</v>
      </c>
      <c r="AZ402" s="35">
        <v>1900</v>
      </c>
      <c r="BA402" s="35">
        <f t="shared" si="32"/>
        <v>8694</v>
      </c>
      <c r="BB402" s="44">
        <f t="shared" si="33"/>
        <v>26480800</v>
      </c>
      <c r="BC402" s="44">
        <f t="shared" si="33"/>
        <v>93147600</v>
      </c>
      <c r="BD402" s="44">
        <f t="shared" si="33"/>
        <v>21280000</v>
      </c>
      <c r="BE402" s="44">
        <f t="shared" si="34"/>
        <v>140908400</v>
      </c>
      <c r="BF402" s="35">
        <v>1532</v>
      </c>
      <c r="BG402" s="35">
        <v>3586</v>
      </c>
      <c r="BH402" s="45">
        <v>0</v>
      </c>
      <c r="BI402" s="46">
        <v>159</v>
      </c>
      <c r="BJ402" s="27">
        <v>231164</v>
      </c>
      <c r="BK402">
        <v>202628</v>
      </c>
      <c r="BO402" s="47">
        <v>1850.433</v>
      </c>
      <c r="BP402" s="31">
        <v>1914.0820000000001</v>
      </c>
      <c r="BT402" s="55">
        <v>6608</v>
      </c>
      <c r="BU402">
        <v>5888</v>
      </c>
      <c r="BV402" s="49">
        <v>2414</v>
      </c>
      <c r="BW402" s="50">
        <v>1543</v>
      </c>
      <c r="CA402" s="39">
        <v>2470</v>
      </c>
      <c r="CB402" s="51">
        <v>1361</v>
      </c>
    </row>
    <row r="403" spans="1:85" ht="12">
      <c r="A403" s="27">
        <v>4</v>
      </c>
      <c r="B403" s="27" t="s">
        <v>1167</v>
      </c>
      <c r="C403" s="27" t="s">
        <v>1168</v>
      </c>
      <c r="D403" s="27" t="s">
        <v>384</v>
      </c>
      <c r="E403" t="s">
        <v>22</v>
      </c>
      <c r="F403">
        <v>11</v>
      </c>
      <c r="G403" t="s">
        <v>23</v>
      </c>
      <c r="H403" s="28">
        <v>99480</v>
      </c>
      <c r="I403" s="28">
        <v>87056</v>
      </c>
      <c r="M403" s="30">
        <v>9482</v>
      </c>
      <c r="N403" s="30">
        <v>5220</v>
      </c>
      <c r="P403" s="31">
        <f t="shared" si="30"/>
        <v>89998</v>
      </c>
      <c r="Q403" s="31">
        <f t="shared" si="30"/>
        <v>81836</v>
      </c>
      <c r="S403" s="31">
        <v>391</v>
      </c>
      <c r="T403" s="28">
        <v>274</v>
      </c>
      <c r="X403" s="30">
        <v>368</v>
      </c>
      <c r="Y403" s="32">
        <v>252</v>
      </c>
      <c r="AA403">
        <v>98661</v>
      </c>
      <c r="AB403" s="34">
        <v>86782</v>
      </c>
      <c r="AE403" s="35">
        <v>7882</v>
      </c>
      <c r="AF403" s="1">
        <v>6470</v>
      </c>
      <c r="AH403" s="56">
        <v>4595</v>
      </c>
      <c r="AI403" s="37">
        <v>4429</v>
      </c>
      <c r="AK403" s="38">
        <v>21234</v>
      </c>
      <c r="AL403" s="51">
        <v>21486</v>
      </c>
      <c r="AN403" s="35">
        <v>4348</v>
      </c>
      <c r="AO403" s="41">
        <v>3791</v>
      </c>
      <c r="AQ403" s="35">
        <v>974</v>
      </c>
      <c r="AR403" s="32">
        <v>763</v>
      </c>
      <c r="AT403" s="43">
        <v>14100</v>
      </c>
      <c r="AU403" s="43">
        <v>21000</v>
      </c>
      <c r="AV403" s="43">
        <v>11700</v>
      </c>
      <c r="AW403" s="43">
        <v>22400</v>
      </c>
      <c r="AX403" s="35">
        <v>7882</v>
      </c>
      <c r="AY403" s="35">
        <f t="shared" si="31"/>
        <v>31703</v>
      </c>
      <c r="AZ403" s="35">
        <v>7572</v>
      </c>
      <c r="BA403" s="35">
        <f t="shared" si="32"/>
        <v>47157</v>
      </c>
      <c r="BB403" s="44">
        <f t="shared" si="33"/>
        <v>111136200</v>
      </c>
      <c r="BC403" s="44">
        <f t="shared" si="33"/>
        <v>665763000</v>
      </c>
      <c r="BD403" s="44">
        <f t="shared" si="33"/>
        <v>88592400</v>
      </c>
      <c r="BE403" s="44">
        <f t="shared" si="34"/>
        <v>865491600</v>
      </c>
      <c r="BF403" s="35">
        <v>9168</v>
      </c>
      <c r="BG403" s="35">
        <v>22535</v>
      </c>
      <c r="BH403" s="45">
        <v>0</v>
      </c>
      <c r="BI403" s="46">
        <v>643</v>
      </c>
      <c r="BJ403" s="27">
        <v>192704</v>
      </c>
      <c r="BK403">
        <v>172568</v>
      </c>
      <c r="BO403" s="47">
        <v>9826.902</v>
      </c>
      <c r="BP403" s="31">
        <v>9253.5929999999989</v>
      </c>
      <c r="BT403" s="55">
        <v>35031</v>
      </c>
      <c r="BU403">
        <v>29314</v>
      </c>
      <c r="BV403" s="49">
        <v>15009</v>
      </c>
      <c r="BW403" s="50">
        <v>6801</v>
      </c>
      <c r="CA403" s="39">
        <v>14916</v>
      </c>
      <c r="CB403" s="51">
        <v>7737</v>
      </c>
    </row>
    <row r="404" spans="1:85" ht="12">
      <c r="A404" s="27">
        <v>4</v>
      </c>
      <c r="B404" s="27" t="s">
        <v>1169</v>
      </c>
      <c r="C404" s="27" t="s">
        <v>1170</v>
      </c>
      <c r="D404" s="27" t="s">
        <v>361</v>
      </c>
      <c r="E404" t="s">
        <v>12</v>
      </c>
      <c r="F404">
        <v>10</v>
      </c>
      <c r="G404" t="s">
        <v>13</v>
      </c>
      <c r="H404" s="28">
        <v>85139</v>
      </c>
      <c r="I404" s="28">
        <v>79999</v>
      </c>
      <c r="M404" s="30">
        <v>3948</v>
      </c>
      <c r="N404" s="30">
        <v>2267</v>
      </c>
      <c r="P404" s="31">
        <f t="shared" si="30"/>
        <v>81191</v>
      </c>
      <c r="Q404" s="31">
        <f t="shared" si="30"/>
        <v>77732</v>
      </c>
      <c r="S404" s="31">
        <v>454</v>
      </c>
      <c r="T404" s="28">
        <v>334</v>
      </c>
      <c r="X404" s="30">
        <v>126</v>
      </c>
      <c r="Y404" s="32">
        <v>104</v>
      </c>
      <c r="AA404">
        <v>83351</v>
      </c>
      <c r="AB404" s="34">
        <v>79229</v>
      </c>
      <c r="AE404" s="35">
        <v>3963</v>
      </c>
      <c r="AF404" s="1">
        <v>3301</v>
      </c>
      <c r="AH404" s="56">
        <v>3133</v>
      </c>
      <c r="AI404" s="37">
        <v>3834</v>
      </c>
      <c r="AK404" s="38">
        <v>13758</v>
      </c>
      <c r="AL404" s="51">
        <v>17306</v>
      </c>
      <c r="AN404" s="35">
        <v>4240</v>
      </c>
      <c r="AO404" s="41">
        <v>4242</v>
      </c>
      <c r="AQ404" s="35">
        <v>1822</v>
      </c>
      <c r="AR404" s="32">
        <v>1564</v>
      </c>
      <c r="AT404" s="43">
        <v>16100</v>
      </c>
      <c r="AU404" s="43">
        <v>22100</v>
      </c>
      <c r="AV404" s="43">
        <v>11900</v>
      </c>
      <c r="AW404" s="43">
        <v>22900</v>
      </c>
      <c r="AX404" s="35">
        <v>3963</v>
      </c>
      <c r="AY404" s="35">
        <f t="shared" si="31"/>
        <v>33769</v>
      </c>
      <c r="AZ404" s="35">
        <v>8515</v>
      </c>
      <c r="BA404" s="35">
        <f t="shared" si="32"/>
        <v>46247</v>
      </c>
      <c r="BB404" s="44">
        <f t="shared" si="33"/>
        <v>63804300</v>
      </c>
      <c r="BC404" s="44">
        <f t="shared" si="33"/>
        <v>746294900</v>
      </c>
      <c r="BD404" s="44">
        <f t="shared" si="33"/>
        <v>101328500</v>
      </c>
      <c r="BE404" s="44">
        <f t="shared" si="34"/>
        <v>911427700</v>
      </c>
      <c r="BF404" s="35">
        <v>8663</v>
      </c>
      <c r="BG404" s="35">
        <v>25106</v>
      </c>
      <c r="BH404" s="45">
        <v>0</v>
      </c>
      <c r="BI404" s="46">
        <v>674</v>
      </c>
      <c r="BJ404" s="27">
        <v>188329</v>
      </c>
      <c r="BK404">
        <v>168088</v>
      </c>
      <c r="BO404" s="47">
        <v>8618.7020000000011</v>
      </c>
      <c r="BP404" s="31">
        <v>8512.4359999999997</v>
      </c>
      <c r="BT404" s="55">
        <v>33971</v>
      </c>
      <c r="BU404">
        <v>31302</v>
      </c>
      <c r="BV404" s="49">
        <v>8690</v>
      </c>
      <c r="BW404" s="50">
        <v>3695</v>
      </c>
      <c r="CA404" s="39">
        <v>14678</v>
      </c>
      <c r="CB404" s="51">
        <v>9012</v>
      </c>
    </row>
    <row r="405" spans="1:85" ht="12">
      <c r="A405" s="27">
        <v>4</v>
      </c>
      <c r="B405" s="27" t="s">
        <v>1171</v>
      </c>
      <c r="C405" s="27" t="s">
        <v>1172</v>
      </c>
      <c r="D405" s="27" t="s">
        <v>362</v>
      </c>
      <c r="E405" t="s">
        <v>20</v>
      </c>
      <c r="F405">
        <v>9</v>
      </c>
      <c r="G405" t="s">
        <v>21</v>
      </c>
      <c r="H405" s="28">
        <v>78937</v>
      </c>
      <c r="I405" s="28">
        <v>76307</v>
      </c>
      <c r="M405" s="30">
        <v>4456</v>
      </c>
      <c r="N405" s="30">
        <v>3534</v>
      </c>
      <c r="P405" s="31">
        <f t="shared" si="30"/>
        <v>74481</v>
      </c>
      <c r="Q405" s="31">
        <f t="shared" si="30"/>
        <v>72773</v>
      </c>
      <c r="S405" s="31">
        <v>688</v>
      </c>
      <c r="T405" s="28">
        <v>512</v>
      </c>
      <c r="X405" s="30">
        <v>217</v>
      </c>
      <c r="Y405" s="32">
        <v>174</v>
      </c>
      <c r="AA405">
        <v>77439</v>
      </c>
      <c r="AB405" s="34">
        <v>75645</v>
      </c>
      <c r="AE405" s="35">
        <v>5016</v>
      </c>
      <c r="AF405" s="1">
        <v>4420</v>
      </c>
      <c r="AH405" s="56">
        <v>3640</v>
      </c>
      <c r="AI405" s="37">
        <v>4532</v>
      </c>
      <c r="AK405" s="38">
        <v>10063</v>
      </c>
      <c r="AL405" s="51">
        <v>12894</v>
      </c>
      <c r="AN405" s="35">
        <v>2929</v>
      </c>
      <c r="AO405" s="41">
        <v>3044</v>
      </c>
      <c r="AQ405" s="35">
        <v>1665</v>
      </c>
      <c r="AR405" s="32">
        <v>1540</v>
      </c>
      <c r="AT405" s="43">
        <v>23900</v>
      </c>
      <c r="AU405" s="43">
        <v>23400</v>
      </c>
      <c r="AV405" s="43">
        <v>16600</v>
      </c>
      <c r="AW405" s="43">
        <v>26500</v>
      </c>
      <c r="AX405" s="35">
        <v>5016</v>
      </c>
      <c r="AY405" s="35">
        <f t="shared" si="31"/>
        <v>30488</v>
      </c>
      <c r="AZ405" s="35">
        <v>9948</v>
      </c>
      <c r="BA405" s="35">
        <f t="shared" si="32"/>
        <v>45452</v>
      </c>
      <c r="BB405" s="44">
        <f t="shared" si="33"/>
        <v>119882400</v>
      </c>
      <c r="BC405" s="44">
        <f t="shared" si="33"/>
        <v>713419200</v>
      </c>
      <c r="BD405" s="44">
        <f t="shared" si="33"/>
        <v>165136800</v>
      </c>
      <c r="BE405" s="44">
        <f t="shared" si="34"/>
        <v>998438400</v>
      </c>
      <c r="BF405" s="35">
        <v>8077</v>
      </c>
      <c r="BG405" s="35">
        <v>22411</v>
      </c>
      <c r="BH405" s="45">
        <v>0</v>
      </c>
      <c r="BI405" s="46">
        <v>770</v>
      </c>
      <c r="BJ405" s="27">
        <v>226139</v>
      </c>
      <c r="BK405">
        <v>208272</v>
      </c>
      <c r="BO405" s="47">
        <v>7077.5649999999996</v>
      </c>
      <c r="BP405" s="31">
        <v>6806.8899999999994</v>
      </c>
      <c r="BT405" s="55">
        <v>33255</v>
      </c>
      <c r="BU405">
        <v>30888</v>
      </c>
      <c r="BV405" s="49">
        <v>9690</v>
      </c>
      <c r="BW405" s="50">
        <v>5226</v>
      </c>
      <c r="CA405" s="39">
        <v>16881</v>
      </c>
      <c r="CB405" s="51">
        <v>10842</v>
      </c>
    </row>
    <row r="406" spans="1:85" ht="12">
      <c r="A406" s="27">
        <v>4</v>
      </c>
      <c r="B406" s="27" t="s">
        <v>1173</v>
      </c>
      <c r="C406" s="27" t="s">
        <v>1174</v>
      </c>
      <c r="D406" s="27" t="s">
        <v>363</v>
      </c>
      <c r="E406" t="s">
        <v>22</v>
      </c>
      <c r="F406">
        <v>11</v>
      </c>
      <c r="G406" t="s">
        <v>23</v>
      </c>
      <c r="H406" s="28">
        <v>51356</v>
      </c>
      <c r="I406" s="28">
        <v>47979</v>
      </c>
      <c r="M406" s="30">
        <v>3352</v>
      </c>
      <c r="N406" s="30">
        <v>1989</v>
      </c>
      <c r="P406" s="31">
        <f t="shared" si="30"/>
        <v>48004</v>
      </c>
      <c r="Q406" s="31">
        <f t="shared" si="30"/>
        <v>45990</v>
      </c>
      <c r="S406" s="31">
        <v>256</v>
      </c>
      <c r="T406" s="28">
        <v>168</v>
      </c>
      <c r="X406" s="30">
        <v>239</v>
      </c>
      <c r="Y406" s="32">
        <v>196</v>
      </c>
      <c r="AA406">
        <v>50975</v>
      </c>
      <c r="AB406" s="34">
        <v>47755</v>
      </c>
      <c r="AE406" s="35">
        <v>4533</v>
      </c>
      <c r="AF406" s="1">
        <v>3829</v>
      </c>
      <c r="AH406" s="56">
        <v>2744</v>
      </c>
      <c r="AI406" s="37">
        <v>3273</v>
      </c>
      <c r="AK406" s="38">
        <v>10832</v>
      </c>
      <c r="AL406" s="51">
        <v>11864</v>
      </c>
      <c r="AN406" s="35">
        <v>2139</v>
      </c>
      <c r="AO406" s="41">
        <v>2020</v>
      </c>
      <c r="AQ406" s="35">
        <v>458</v>
      </c>
      <c r="AR406" s="32">
        <v>376</v>
      </c>
      <c r="AT406" s="43">
        <v>12400</v>
      </c>
      <c r="AU406" s="43">
        <v>20000</v>
      </c>
      <c r="AV406" s="43">
        <v>12800</v>
      </c>
      <c r="AW406" s="43">
        <v>21900</v>
      </c>
      <c r="AX406" s="35">
        <v>4533</v>
      </c>
      <c r="AY406" s="35">
        <f t="shared" si="31"/>
        <v>16333</v>
      </c>
      <c r="AZ406" s="35">
        <v>4241</v>
      </c>
      <c r="BA406" s="35">
        <f t="shared" si="32"/>
        <v>25107</v>
      </c>
      <c r="BB406" s="44">
        <f t="shared" si="33"/>
        <v>56209200</v>
      </c>
      <c r="BC406" s="44">
        <f t="shared" si="33"/>
        <v>326660000</v>
      </c>
      <c r="BD406" s="44">
        <f t="shared" si="33"/>
        <v>54284800</v>
      </c>
      <c r="BE406" s="44">
        <f t="shared" si="34"/>
        <v>437154000</v>
      </c>
      <c r="BF406" s="35">
        <v>4240</v>
      </c>
      <c r="BG406" s="35">
        <v>12093</v>
      </c>
      <c r="BH406" s="45">
        <v>0</v>
      </c>
      <c r="BI406" s="46">
        <v>324</v>
      </c>
      <c r="BJ406" s="27">
        <v>295738</v>
      </c>
      <c r="BK406">
        <v>267288</v>
      </c>
      <c r="BO406" s="47">
        <v>4931.482</v>
      </c>
      <c r="BP406" s="31">
        <v>4939.04</v>
      </c>
      <c r="BT406" s="55">
        <v>18443</v>
      </c>
      <c r="BU406">
        <v>16123</v>
      </c>
      <c r="BV406" s="49">
        <v>7519</v>
      </c>
      <c r="BW406" s="50">
        <v>4612</v>
      </c>
      <c r="CA406" s="39">
        <v>8282</v>
      </c>
      <c r="CB406" s="51">
        <v>4549</v>
      </c>
    </row>
    <row r="407" spans="1:85" ht="12">
      <c r="A407" s="27">
        <v>4</v>
      </c>
      <c r="B407" s="27" t="s">
        <v>1175</v>
      </c>
      <c r="C407" s="27" t="s">
        <v>1176</v>
      </c>
      <c r="D407" s="27" t="s">
        <v>364</v>
      </c>
      <c r="E407" t="s">
        <v>24</v>
      </c>
      <c r="F407">
        <v>12</v>
      </c>
      <c r="G407" t="s">
        <v>25</v>
      </c>
      <c r="H407" s="28">
        <v>39843</v>
      </c>
      <c r="I407" s="28">
        <v>38251</v>
      </c>
      <c r="M407" s="30">
        <v>2856</v>
      </c>
      <c r="N407" s="30">
        <v>2575</v>
      </c>
      <c r="P407" s="31">
        <f t="shared" si="30"/>
        <v>36987</v>
      </c>
      <c r="Q407" s="31">
        <f t="shared" si="30"/>
        <v>35676</v>
      </c>
      <c r="S407" s="31">
        <v>194</v>
      </c>
      <c r="T407" s="28">
        <v>118</v>
      </c>
      <c r="X407" s="30">
        <v>73</v>
      </c>
      <c r="Y407" s="32">
        <v>43</v>
      </c>
      <c r="AA407">
        <v>39583</v>
      </c>
      <c r="AB407" s="34">
        <v>38107</v>
      </c>
      <c r="AE407" s="35">
        <v>2832</v>
      </c>
      <c r="AF407" s="1">
        <v>2421</v>
      </c>
      <c r="AH407" s="35">
        <v>1711</v>
      </c>
      <c r="AI407" s="37">
        <v>1807</v>
      </c>
      <c r="AK407" s="38">
        <v>10095</v>
      </c>
      <c r="AL407" s="51">
        <v>11991</v>
      </c>
      <c r="AN407" s="35">
        <v>1673</v>
      </c>
      <c r="AO407" s="41">
        <v>1697</v>
      </c>
      <c r="AQ407" s="35">
        <v>453</v>
      </c>
      <c r="AR407" s="32">
        <v>211</v>
      </c>
      <c r="AT407" s="43">
        <v>13600</v>
      </c>
      <c r="AU407" s="43">
        <v>17200</v>
      </c>
      <c r="AV407" s="43">
        <v>12400</v>
      </c>
      <c r="AW407" s="43">
        <v>19100</v>
      </c>
      <c r="AX407" s="35">
        <v>2832</v>
      </c>
      <c r="AY407" s="35">
        <f t="shared" si="31"/>
        <v>11597</v>
      </c>
      <c r="AZ407" s="35">
        <v>3580</v>
      </c>
      <c r="BA407" s="35">
        <f t="shared" si="32"/>
        <v>18009</v>
      </c>
      <c r="BB407" s="44">
        <f t="shared" si="33"/>
        <v>38515200</v>
      </c>
      <c r="BC407" s="44">
        <f t="shared" si="33"/>
        <v>199468400</v>
      </c>
      <c r="BD407" s="44">
        <f t="shared" si="33"/>
        <v>44392000</v>
      </c>
      <c r="BE407" s="44">
        <f t="shared" si="34"/>
        <v>282375600</v>
      </c>
      <c r="BF407" s="35">
        <v>3414</v>
      </c>
      <c r="BG407" s="35">
        <v>8183</v>
      </c>
      <c r="BH407" s="45">
        <v>0</v>
      </c>
      <c r="BI407" s="46">
        <v>278</v>
      </c>
      <c r="BJ407" s="27">
        <v>237527</v>
      </c>
      <c r="BK407">
        <v>218589</v>
      </c>
      <c r="BO407" s="47">
        <v>4902.7349999999997</v>
      </c>
      <c r="BP407" s="31">
        <v>4914.7700000000013</v>
      </c>
      <c r="BT407" s="55">
        <v>14817</v>
      </c>
      <c r="BU407">
        <v>12974</v>
      </c>
      <c r="BV407" s="49">
        <v>5270</v>
      </c>
      <c r="BW407" s="50">
        <v>2932</v>
      </c>
      <c r="CA407" s="39">
        <v>4487</v>
      </c>
      <c r="CB407" s="51">
        <v>2329</v>
      </c>
    </row>
    <row r="408" spans="1:85">
      <c r="A408" s="57"/>
      <c r="B408" s="57"/>
      <c r="C408" s="57"/>
      <c r="D408" s="57"/>
      <c r="M408" s="30"/>
      <c r="N408" s="30"/>
      <c r="X408" s="30"/>
      <c r="AA408" s="31"/>
      <c r="AB408" s="60"/>
      <c r="AH408" s="27"/>
      <c r="AK408" s="39"/>
      <c r="AL408" s="39"/>
      <c r="AQ408" s="62"/>
      <c r="AR408" s="27"/>
      <c r="AY408" s="62"/>
      <c r="BF408" s="62"/>
      <c r="BG408" s="62"/>
      <c r="BJ408" s="27"/>
      <c r="BV408" s="49"/>
      <c r="CA408" s="39"/>
      <c r="CB408" s="39"/>
    </row>
    <row r="409" spans="1:85">
      <c r="M409" s="30"/>
      <c r="N409" s="30"/>
      <c r="X409" s="30"/>
      <c r="AB409" s="60"/>
      <c r="AK409" s="39"/>
      <c r="AL409" s="39"/>
      <c r="AY409" s="62"/>
      <c r="BB409" s="58" t="s">
        <v>1385</v>
      </c>
      <c r="BF409" s="62"/>
      <c r="BV409" s="49"/>
      <c r="BX409" t="s">
        <v>1386</v>
      </c>
      <c r="BY409">
        <v>2001</v>
      </c>
      <c r="CA409" s="49"/>
      <c r="CB409" s="57"/>
      <c r="CC409" t="s">
        <v>1386</v>
      </c>
      <c r="CD409">
        <v>2001</v>
      </c>
      <c r="CE409">
        <v>2011</v>
      </c>
    </row>
    <row r="410" spans="1:85" ht="12">
      <c r="C410" s="58">
        <f>COUNTIF($F$2:$F$407,$D410)</f>
        <v>2</v>
      </c>
      <c r="D410">
        <v>1</v>
      </c>
      <c r="E410" t="s">
        <v>2</v>
      </c>
      <c r="F410" s="65">
        <f t="shared" ref="F410:F421" si="35">(H410-I410)/I410*100</f>
        <v>20.327174708959898</v>
      </c>
      <c r="H410" s="58">
        <f>SUMIF($F$2:$F$407,$D410,H$2:H$407)</f>
        <v>226771</v>
      </c>
      <c r="I410" s="58">
        <f>SUMIF($F$2:$F$407,$D410,I$2:I$407)</f>
        <v>188462</v>
      </c>
      <c r="J410" s="58">
        <f>SUMIF($F$2:$F$407,$D410,J$2:J$407)</f>
        <v>5822</v>
      </c>
      <c r="K410" s="58">
        <f>SUMIF($F$2:$F$407,$D410,K$2:K$407)</f>
        <v>2968</v>
      </c>
      <c r="L410" s="66">
        <f>(J410/$H410-K410/$I410)*100</f>
        <v>0.99249439065756673</v>
      </c>
      <c r="M410" s="58">
        <f>SUMIF($F$2:$F$407,$D410,M$2:M$407)</f>
        <v>119786</v>
      </c>
      <c r="N410" s="58">
        <f>SUMIF($F$2:$F$407,$D410,N$2:N$407)</f>
        <v>82033</v>
      </c>
      <c r="O410" s="67">
        <f>(M410-N410)/I410*100</f>
        <v>20.032155023293821</v>
      </c>
      <c r="P410" s="58">
        <f>SUMIF($F$2:$F$407,$D410,P$2:P$407)</f>
        <v>106985</v>
      </c>
      <c r="Q410" s="58">
        <f>SUMIF($F$2:$F$407,$D410,Q$2:Q$407)</f>
        <v>106429</v>
      </c>
      <c r="R410" s="67">
        <f>F410-O410</f>
        <v>0.29501968566607673</v>
      </c>
      <c r="S410" s="58">
        <f>SUMIF($F$2:$F$407,$D410,S$2:S$407)</f>
        <v>1100</v>
      </c>
      <c r="T410" s="58">
        <f>SUMIF($F$2:$F$407,$D410,T$2:T$407)</f>
        <v>906</v>
      </c>
      <c r="U410" s="66">
        <f>(S410/$H410-T410/$I410)*100</f>
        <v>4.3373258206839786E-3</v>
      </c>
      <c r="V410" s="65">
        <f>S410/$H410*100</f>
        <v>0.48507084239166381</v>
      </c>
      <c r="W410" s="65">
        <f>T410/$I410*100</f>
        <v>0.48073351657097985</v>
      </c>
      <c r="X410" s="58">
        <f>SUMIF($F$2:$F$407,$D410,X$2:X$407)</f>
        <v>8016</v>
      </c>
      <c r="Y410" s="58">
        <f>SUMIF($F$2:$F$407,$D410,Y$2:Y$407)</f>
        <v>6090</v>
      </c>
      <c r="Z410" s="66">
        <f>(X410/$H410-Y410/$I410)*100</f>
        <v>0.30342286281065178</v>
      </c>
      <c r="AA410" s="58">
        <f>SUMIF($F$2:$F$407,$D410,AA$2:AA$407)</f>
        <v>141129</v>
      </c>
      <c r="AB410" s="58">
        <f>SUMIF($F$2:$F$407,$D410,AB$2:AB$407)</f>
        <v>138790</v>
      </c>
      <c r="AC410" s="67">
        <f>-(AA410/$H410-AB410/$I410)*100</f>
        <v>11.409345012618644</v>
      </c>
      <c r="AD410" s="31">
        <f>AA410/H410*100</f>
        <v>62.234148105357392</v>
      </c>
      <c r="AE410" s="58">
        <f>SUMIF($F$2:$F$407,$D410,AE$2:AE$407)</f>
        <v>23062</v>
      </c>
      <c r="AF410" s="58">
        <f>SUMIF($F$2:$F$407,$D410,AF$2:AF$407)</f>
        <v>17117</v>
      </c>
      <c r="AG410" s="67">
        <f>(AE410/$H410-AF410/$I410)*100</f>
        <v>1.0872631443470879</v>
      </c>
      <c r="AH410" s="58">
        <f>SUMIF($F$2:$F$407,$D410,AH$2:AH$407)</f>
        <v>36560</v>
      </c>
      <c r="AI410" s="58">
        <f>SUMIF($F$2:$F$407,$D410,AI$2:AI$407)</f>
        <v>27807</v>
      </c>
      <c r="AJ410" s="67">
        <f>(AH410/$H410-AI410/$I410)*100</f>
        <v>1.3672923472046794</v>
      </c>
      <c r="AK410" s="58">
        <f>SUMIF($F$2:$F$407,$D410,AK$2:AK$407)</f>
        <v>36253</v>
      </c>
      <c r="AL410" s="58">
        <f>SUMIF($F$2:$F$407,$D410,AL$2:AL$407)</f>
        <v>23465</v>
      </c>
      <c r="AM410" s="67">
        <f>(AK410/$H410-AL410/$I410)*100</f>
        <v>3.5358262099397892</v>
      </c>
      <c r="AN410" s="58">
        <f>SUMIF($F$2:$F$407,$D410,AN$2:AN$407)</f>
        <v>7018</v>
      </c>
      <c r="AO410" s="58">
        <f>SUMIF($F$2:$F$407,$D410,AO$2:AO$407)</f>
        <v>6370</v>
      </c>
      <c r="AP410" s="67">
        <f>(AN410/$H410-AO410/$I410)*100</f>
        <v>-0.28523974801043622</v>
      </c>
      <c r="AQ410" s="58">
        <f>SUMIF($F$2:$F$407,$D410,AQ$2:AQ$407)</f>
        <v>19988</v>
      </c>
      <c r="AR410" s="58">
        <f>SUMIF($F$2:$F$407,$D410,AR$2:AR$407)</f>
        <v>11801</v>
      </c>
      <c r="AS410" s="67">
        <f>(AQ410/$H410-AR410/$I410)*100</f>
        <v>2.5524384125816981</v>
      </c>
      <c r="AT410" s="68">
        <f t="shared" ref="AT410:AW421" si="36">BB410/AX410</f>
        <v>103650.42060532478</v>
      </c>
      <c r="AU410" s="68">
        <f t="shared" si="36"/>
        <v>72351.099764336221</v>
      </c>
      <c r="AV410" s="68">
        <f t="shared" si="36"/>
        <v>24527.640984908659</v>
      </c>
      <c r="AW410" s="68">
        <f t="shared" si="36"/>
        <v>73310.747663551403</v>
      </c>
      <c r="AX410" s="58">
        <f t="shared" ref="AX410:BE421" si="37">SUMIF($F$2:$F$407,$D410,AX$2:AX$407)</f>
        <v>23062</v>
      </c>
      <c r="AY410" s="58">
        <f t="shared" si="37"/>
        <v>89110</v>
      </c>
      <c r="AZ410" s="58">
        <f t="shared" si="37"/>
        <v>12590</v>
      </c>
      <c r="BA410" s="58">
        <f t="shared" si="37"/>
        <v>124762</v>
      </c>
      <c r="BB410" s="58">
        <f t="shared" si="37"/>
        <v>2390386000</v>
      </c>
      <c r="BC410" s="58">
        <f t="shared" si="37"/>
        <v>6447206500</v>
      </c>
      <c r="BD410" s="58">
        <f t="shared" si="37"/>
        <v>308803000</v>
      </c>
      <c r="BE410" s="58">
        <f t="shared" si="37"/>
        <v>9146395500</v>
      </c>
      <c r="BG410" s="69">
        <f>BH410/BI410*100</f>
        <v>12.927054478301015</v>
      </c>
      <c r="BH410" s="58">
        <f>SUMIF($F$2:$F$407,$D410,BH$2:BH$407)</f>
        <v>140</v>
      </c>
      <c r="BI410" s="58">
        <f>SUMIF($F$2:$F$407,$D410,BI$2:BI$407)</f>
        <v>1083</v>
      </c>
      <c r="BJ410" s="58">
        <f>SUMIF($F$2:$F$407,$D410,BJ$2:BJ$407)</f>
        <v>309235</v>
      </c>
      <c r="BK410" s="58">
        <f>SUMIF($F$2:$F$407,$D410,BK$2:BK$407)</f>
        <v>275506</v>
      </c>
      <c r="BL410" s="67">
        <f>(BJ410/$H410-BK410/$I410)*100</f>
        <v>-9.8220610014803746</v>
      </c>
      <c r="BM410" s="66">
        <f>BJ410/H410</f>
        <v>1.3636443813362378</v>
      </c>
      <c r="BN410" s="70">
        <f>(BJ410-BK410)/BK410</f>
        <v>0.12242564590244859</v>
      </c>
      <c r="BO410" s="58">
        <f>SUMIF($F$2:$F$407,$D410,BO$2:BO$407)</f>
        <v>44079.807999999997</v>
      </c>
      <c r="BP410" s="58">
        <f>SUMIF($F$2:$F$407,$D410,BP$2:BP$407)</f>
        <v>37189.99</v>
      </c>
      <c r="BQ410" s="67">
        <f>(BO410/$BT410-BP410/$BU410)*100</f>
        <v>1.0771191867007812</v>
      </c>
      <c r="BR410" s="67">
        <f>BO410/BT410*100</f>
        <v>40.015439781402904</v>
      </c>
      <c r="BS410" s="70">
        <f>(BO410-BP410)/BP410</f>
        <v>0.18526001216994142</v>
      </c>
      <c r="BT410" s="58">
        <f>SUMIF($F$2:$F$407,$D410,BT$2:BT$407)</f>
        <v>110157</v>
      </c>
      <c r="BU410" s="58">
        <f>SUMIF($F$2:$F$407,$D410,BU$2:BU$407)</f>
        <v>95510</v>
      </c>
      <c r="BV410" s="58">
        <f>SUMIF($F$2:$F$407,$D410,BV$2:BV$407)</f>
        <v>84787</v>
      </c>
      <c r="BW410" s="58">
        <f>SUMIF($F$2:$F$407,$D410,BW$2:BW$407)</f>
        <v>55397</v>
      </c>
      <c r="BX410" s="67">
        <f>(BV410/$H410-BW410/$I410)*100</f>
        <v>7.9945650133736166</v>
      </c>
      <c r="BY410" s="67">
        <f>BW410/$I410*100</f>
        <v>29.394254544682745</v>
      </c>
      <c r="BZ410" s="71">
        <f>(BV410-BW410)/BW410</f>
        <v>0.53053414444825531</v>
      </c>
      <c r="CA410" s="58">
        <f>SUMIF($F$2:$F$407,$D410,CA$2:CA$407)</f>
        <v>90296</v>
      </c>
      <c r="CB410" s="58">
        <f>SUMIF($F$2:$F$407,$D410,CB$2:CB$407)</f>
        <v>70190</v>
      </c>
      <c r="CC410" s="67">
        <f>(CA410/$H410-CB410/$I410)*100</f>
        <v>2.5745602708375612</v>
      </c>
      <c r="CD410" s="67">
        <f>CB410/$I410*100</f>
        <v>37.243582260614872</v>
      </c>
      <c r="CE410" s="67">
        <f>CA410/$H410*100</f>
        <v>39.81814253145243</v>
      </c>
      <c r="CF410" s="71">
        <f>(CE410-CD410)/CE410</f>
        <v>6.4657970140217069E-2</v>
      </c>
      <c r="CG410">
        <f>BV410-BW410</f>
        <v>29390</v>
      </c>
    </row>
    <row r="411" spans="1:85" ht="12">
      <c r="C411" s="58">
        <f t="shared" ref="C411:C421" si="38">COUNTIF($F$2:$F$407,$D411)</f>
        <v>13</v>
      </c>
      <c r="D411">
        <v>2</v>
      </c>
      <c r="E411" t="s">
        <v>6</v>
      </c>
      <c r="F411" s="65">
        <f t="shared" si="35"/>
        <v>16.726061943554249</v>
      </c>
      <c r="H411" s="58">
        <f t="shared" ref="H411:T421" si="39">SUMIF($F$2:$F$407,$D411,H$2:H$407)</f>
        <v>3316345</v>
      </c>
      <c r="I411" s="58">
        <f t="shared" si="39"/>
        <v>2841135</v>
      </c>
      <c r="J411" s="58">
        <f t="shared" si="39"/>
        <v>41609</v>
      </c>
      <c r="K411" s="58">
        <f t="shared" si="39"/>
        <v>21906</v>
      </c>
      <c r="L411" s="66">
        <f t="shared" ref="L411:L423" si="40">(J411/$H411-K411/$I411)*100</f>
        <v>0.48363450939648944</v>
      </c>
      <c r="M411" s="58">
        <f t="shared" si="39"/>
        <v>1417103</v>
      </c>
      <c r="N411" s="58">
        <f t="shared" si="39"/>
        <v>973128</v>
      </c>
      <c r="O411" s="67">
        <f t="shared" ref="O411:O423" si="41">(M411-N411)/I411*100</f>
        <v>15.626677366615807</v>
      </c>
      <c r="P411" s="58">
        <f t="shared" si="39"/>
        <v>1899242</v>
      </c>
      <c r="Q411" s="58">
        <f t="shared" si="39"/>
        <v>1868007</v>
      </c>
      <c r="R411" s="67">
        <f t="shared" ref="R411:R421" si="42">F411-O411</f>
        <v>1.0993845769384425</v>
      </c>
      <c r="S411" s="58">
        <f t="shared" si="39"/>
        <v>11775</v>
      </c>
      <c r="T411" s="58">
        <f t="shared" si="39"/>
        <v>11226</v>
      </c>
      <c r="U411" s="66">
        <f t="shared" ref="U411:U421" si="43">(S411/$H411-T411/$I411)*100</f>
        <v>-4.0064218704127533E-2</v>
      </c>
      <c r="V411" s="65">
        <f t="shared" ref="V411:V423" si="44">S411/$H411*100</f>
        <v>0.35505956105290615</v>
      </c>
      <c r="W411" s="65">
        <f t="shared" ref="W411:W423" si="45">T411/$I411*100</f>
        <v>0.39512377975703367</v>
      </c>
      <c r="X411" s="58">
        <f t="shared" ref="X411:AB421" si="46">SUMIF($F$2:$F$407,$D411,X$2:X$407)</f>
        <v>38478</v>
      </c>
      <c r="Y411" s="58">
        <f t="shared" si="46"/>
        <v>25309</v>
      </c>
      <c r="Z411" s="66">
        <f t="shared" ref="Z411:Z421" si="47">(X411/$H411-Y411/$I411)*100</f>
        <v>0.26944726747988695</v>
      </c>
      <c r="AA411" s="58">
        <f t="shared" si="46"/>
        <v>1824960</v>
      </c>
      <c r="AB411" s="58">
        <f t="shared" si="46"/>
        <v>1797093</v>
      </c>
      <c r="AC411" s="67">
        <f t="shared" ref="AC411:AC423" si="48">-(AA411/$H411-AB411/$I411)*100</f>
        <v>8.2233871434750476</v>
      </c>
      <c r="AD411" s="31">
        <f t="shared" ref="AD411:AD422" si="49">AA411/H411*100</f>
        <v>55.029256606293977</v>
      </c>
      <c r="AE411" s="58">
        <f t="shared" ref="AE411:AR421" si="50">SUMIF($F$2:$F$407,$D411,AE$2:AE$407)</f>
        <v>298436</v>
      </c>
      <c r="AF411" s="58">
        <f t="shared" si="50"/>
        <v>187249</v>
      </c>
      <c r="AG411" s="67">
        <f t="shared" ref="AG411:AG421" si="51">(AE411/$H411-AF411/$I411)*100</f>
        <v>2.4083024013277901</v>
      </c>
      <c r="AH411" s="58">
        <f t="shared" si="50"/>
        <v>300859</v>
      </c>
      <c r="AI411" s="58">
        <f t="shared" si="50"/>
        <v>243925</v>
      </c>
      <c r="AJ411" s="67">
        <f t="shared" ref="AJ411:AJ421" si="52">(AH411/$H411-AI411/$I411)*100</f>
        <v>0.4865281930614973</v>
      </c>
      <c r="AK411" s="58">
        <f t="shared" si="50"/>
        <v>553555</v>
      </c>
      <c r="AL411" s="58">
        <f t="shared" si="50"/>
        <v>487990</v>
      </c>
      <c r="AM411" s="67">
        <f t="shared" ref="AM411:AM421" si="53">(AK411/$H411-AL411/$I411)*100</f>
        <v>-0.48416282619420936</v>
      </c>
      <c r="AN411" s="58">
        <f t="shared" si="50"/>
        <v>166195</v>
      </c>
      <c r="AO411" s="58">
        <f t="shared" si="50"/>
        <v>118368</v>
      </c>
      <c r="AP411" s="67">
        <f t="shared" ref="AP411:AP421" si="54">(AN411/$H411-AO411/$I411)*100</f>
        <v>0.84516824994545836</v>
      </c>
      <c r="AQ411" s="58">
        <f t="shared" si="50"/>
        <v>142408</v>
      </c>
      <c r="AR411" s="58">
        <f t="shared" si="50"/>
        <v>103967</v>
      </c>
      <c r="AS411" s="67">
        <f t="shared" ref="AS411:AS421" si="55">(AQ411/$H411-AR411/$I411)*100</f>
        <v>0.63477759940974021</v>
      </c>
      <c r="AT411" s="68">
        <f t="shared" si="36"/>
        <v>37194.692999504085</v>
      </c>
      <c r="AU411" s="68">
        <f t="shared" si="36"/>
        <v>39133.318855297599</v>
      </c>
      <c r="AV411" s="68">
        <f t="shared" si="36"/>
        <v>14828.669579592313</v>
      </c>
      <c r="AW411" s="68">
        <f t="shared" si="36"/>
        <v>36540.040419502497</v>
      </c>
      <c r="AX411" s="58">
        <f t="shared" si="37"/>
        <v>298436</v>
      </c>
      <c r="AY411" s="58">
        <f t="shared" si="37"/>
        <v>1287007</v>
      </c>
      <c r="AZ411" s="58">
        <f t="shared" si="37"/>
        <v>162723</v>
      </c>
      <c r="BA411" s="58">
        <f t="shared" si="37"/>
        <v>1748166</v>
      </c>
      <c r="BB411" s="58">
        <f t="shared" si="37"/>
        <v>11100235400</v>
      </c>
      <c r="BC411" s="58">
        <f t="shared" si="37"/>
        <v>50364855300</v>
      </c>
      <c r="BD411" s="58">
        <f t="shared" si="37"/>
        <v>2412965600</v>
      </c>
      <c r="BE411" s="58">
        <f t="shared" si="37"/>
        <v>63878056300</v>
      </c>
      <c r="BG411" s="69">
        <f t="shared" ref="BG411:BG424" si="56">BH411/BI411*100</f>
        <v>5.6471796188153753</v>
      </c>
      <c r="BH411" s="58">
        <f t="shared" ref="BH411:BK421" si="57">SUMIF($F$2:$F$407,$D411,BH$2:BH$407)</f>
        <v>880</v>
      </c>
      <c r="BI411" s="58">
        <f t="shared" si="57"/>
        <v>15583</v>
      </c>
      <c r="BJ411" s="58">
        <f t="shared" si="57"/>
        <v>3057591</v>
      </c>
      <c r="BK411" s="58">
        <f t="shared" si="57"/>
        <v>2630115</v>
      </c>
      <c r="BL411" s="67">
        <f t="shared" ref="BL411:BL421" si="58">(BJ411/$H411-BK411/$I411)*100</f>
        <v>-0.37507147437048083</v>
      </c>
      <c r="BM411" s="66">
        <f t="shared" ref="BM411:BM423" si="59">BJ411/H411</f>
        <v>0.92197615145589495</v>
      </c>
      <c r="BN411" s="70">
        <f t="shared" ref="BN411:BN421" si="60">(BJ411-BK411)/BK411</f>
        <v>0.16253129616005385</v>
      </c>
      <c r="BO411" s="58">
        <f t="shared" ref="BO411:BP421" si="61">SUMIF($F$2:$F$407,$D411,BO$2:BO$407)</f>
        <v>589527.99699999997</v>
      </c>
      <c r="BP411" s="58">
        <f t="shared" si="61"/>
        <v>525927.027</v>
      </c>
      <c r="BQ411" s="67">
        <f t="shared" ref="BQ411:BQ421" si="62">(BO411/$BT411-BP411/$BU411)*100</f>
        <v>0.26627663261038492</v>
      </c>
      <c r="BR411" s="67">
        <f t="shared" ref="BR411:BR421" si="63">BO411/BT411*100</f>
        <v>43.222238783646858</v>
      </c>
      <c r="BS411" s="70">
        <f t="shared" ref="BS411:BS421" si="64">(BO411-BP411)/BP411</f>
        <v>0.12093116865051314</v>
      </c>
      <c r="BT411" s="58">
        <f t="shared" ref="BT411:BW421" si="65">SUMIF($F$2:$F$407,$D411,BT$2:BT$407)</f>
        <v>1363946</v>
      </c>
      <c r="BU411" s="58">
        <f t="shared" si="65"/>
        <v>1224340</v>
      </c>
      <c r="BV411" s="58">
        <f t="shared" si="65"/>
        <v>1016510</v>
      </c>
      <c r="BW411" s="58">
        <f t="shared" si="65"/>
        <v>512972</v>
      </c>
      <c r="BX411" s="67">
        <f t="shared" ref="BX411:BX421" si="66">(BV411/$H411-BW411/$I411)*100</f>
        <v>12.59633679628962</v>
      </c>
      <c r="BY411" s="67">
        <f t="shared" ref="BY411:BY421" si="67">BW411/$I411*100</f>
        <v>18.055178652193575</v>
      </c>
      <c r="BZ411" s="71">
        <f t="shared" ref="BZ411:BZ421" si="68">(BV411-BW411)/BW411</f>
        <v>0.98160913266221161</v>
      </c>
      <c r="CA411" s="58">
        <f t="shared" ref="CA411:CB421" si="69">SUMIF($F$2:$F$407,$D411,CA$2:CA$407)</f>
        <v>1101592</v>
      </c>
      <c r="CB411" s="58">
        <f t="shared" si="69"/>
        <v>773883</v>
      </c>
      <c r="CC411" s="67">
        <f t="shared" ref="CC411:CC421" si="70">(CA411/$H411-CB411/$I411)*100</f>
        <v>5.9785351056468539</v>
      </c>
      <c r="CD411" s="67">
        <f t="shared" ref="CD411:CD421" si="71">CB411/$I411*100</f>
        <v>27.238515593240027</v>
      </c>
      <c r="CE411" s="67">
        <f t="shared" ref="CE411:CE421" si="72">CA411/$H411*100</f>
        <v>33.217050698886879</v>
      </c>
      <c r="CF411" s="71">
        <f t="shared" ref="CF411:CF421" si="73">(CE411-CD411)/CE411</f>
        <v>0.17998392331222821</v>
      </c>
      <c r="CG411">
        <f t="shared" ref="CG411:CG421" si="74">BV411-BW411</f>
        <v>503538</v>
      </c>
    </row>
    <row r="412" spans="1:85" ht="12">
      <c r="C412" s="58">
        <f t="shared" si="38"/>
        <v>36</v>
      </c>
      <c r="D412">
        <v>3</v>
      </c>
      <c r="E412" t="s">
        <v>4</v>
      </c>
      <c r="F412" s="65">
        <f t="shared" si="35"/>
        <v>11.740978417497292</v>
      </c>
      <c r="H412" s="58">
        <f t="shared" si="39"/>
        <v>7791761</v>
      </c>
      <c r="I412" s="58">
        <f t="shared" si="39"/>
        <v>6973056</v>
      </c>
      <c r="J412" s="58">
        <f t="shared" si="39"/>
        <v>29408</v>
      </c>
      <c r="K412" s="58">
        <f t="shared" si="39"/>
        <v>21120</v>
      </c>
      <c r="L412" s="66">
        <f t="shared" si="40"/>
        <v>7.4544193003668519E-2</v>
      </c>
      <c r="M412" s="58">
        <f t="shared" si="39"/>
        <v>2050393</v>
      </c>
      <c r="N412" s="58">
        <f t="shared" si="39"/>
        <v>1210848</v>
      </c>
      <c r="O412" s="67">
        <f t="shared" si="41"/>
        <v>12.039843075977018</v>
      </c>
      <c r="P412" s="58">
        <f t="shared" si="39"/>
        <v>5741368</v>
      </c>
      <c r="Q412" s="58">
        <f t="shared" si="39"/>
        <v>5762208</v>
      </c>
      <c r="R412" s="67">
        <f t="shared" si="42"/>
        <v>-0.29886465847972588</v>
      </c>
      <c r="S412" s="58">
        <f t="shared" si="39"/>
        <v>52224</v>
      </c>
      <c r="T412" s="58">
        <f t="shared" si="39"/>
        <v>43471</v>
      </c>
      <c r="U412" s="66">
        <f t="shared" si="43"/>
        <v>4.6832535958556132E-2</v>
      </c>
      <c r="V412" s="65">
        <f t="shared" si="44"/>
        <v>0.67024643081326551</v>
      </c>
      <c r="W412" s="65">
        <f t="shared" si="45"/>
        <v>0.62341389485470933</v>
      </c>
      <c r="X412" s="58">
        <f t="shared" si="46"/>
        <v>31743</v>
      </c>
      <c r="Y412" s="58">
        <f t="shared" si="46"/>
        <v>24994</v>
      </c>
      <c r="Z412" s="66">
        <f t="shared" si="47"/>
        <v>4.8955041797749295E-2</v>
      </c>
      <c r="AA412" s="58">
        <f t="shared" si="46"/>
        <v>5504187</v>
      </c>
      <c r="AB412" s="58">
        <f t="shared" si="46"/>
        <v>5699357</v>
      </c>
      <c r="AC412" s="67">
        <f t="shared" si="48"/>
        <v>11.092874580035517</v>
      </c>
      <c r="AD412" s="31">
        <f t="shared" si="49"/>
        <v>70.641116943910362</v>
      </c>
      <c r="AE412" s="58">
        <f t="shared" si="50"/>
        <v>595070</v>
      </c>
      <c r="AF412" s="58">
        <f t="shared" si="50"/>
        <v>422389</v>
      </c>
      <c r="AG412" s="67">
        <f t="shared" si="51"/>
        <v>1.5797250284257609</v>
      </c>
      <c r="AH412" s="58">
        <f t="shared" si="50"/>
        <v>482716</v>
      </c>
      <c r="AI412" s="58">
        <f t="shared" si="50"/>
        <v>516844</v>
      </c>
      <c r="AJ412" s="67">
        <f t="shared" si="52"/>
        <v>-1.2168050648900766</v>
      </c>
      <c r="AK412" s="58">
        <f t="shared" si="50"/>
        <v>1100212</v>
      </c>
      <c r="AL412" s="58">
        <f t="shared" si="50"/>
        <v>1227674</v>
      </c>
      <c r="AM412" s="67">
        <f t="shared" si="53"/>
        <v>-3.4857709236362053</v>
      </c>
      <c r="AN412" s="58">
        <f t="shared" si="50"/>
        <v>394564</v>
      </c>
      <c r="AO412" s="58">
        <f t="shared" si="50"/>
        <v>337344</v>
      </c>
      <c r="AP412" s="67">
        <f t="shared" si="54"/>
        <v>0.22604022078292624</v>
      </c>
      <c r="AQ412" s="58">
        <f t="shared" si="50"/>
        <v>224672</v>
      </c>
      <c r="AR412" s="58">
        <f t="shared" si="50"/>
        <v>228036</v>
      </c>
      <c r="AS412" s="67">
        <f t="shared" si="55"/>
        <v>-0.38678878297376051</v>
      </c>
      <c r="AT412" s="68">
        <f t="shared" si="36"/>
        <v>22294.115650259635</v>
      </c>
      <c r="AU412" s="68">
        <f t="shared" si="36"/>
        <v>28547.829401322157</v>
      </c>
      <c r="AV412" s="68">
        <f t="shared" si="36"/>
        <v>14038.650818223174</v>
      </c>
      <c r="AW412" s="68">
        <f t="shared" si="36"/>
        <v>25626.840473927703</v>
      </c>
      <c r="AX412" s="58">
        <f t="shared" si="37"/>
        <v>595070</v>
      </c>
      <c r="AY412" s="58">
        <f t="shared" si="37"/>
        <v>2972567</v>
      </c>
      <c r="AZ412" s="58">
        <f t="shared" si="37"/>
        <v>578143</v>
      </c>
      <c r="BA412" s="58">
        <f t="shared" si="37"/>
        <v>4145780</v>
      </c>
      <c r="BB412" s="58">
        <f t="shared" si="37"/>
        <v>13266559400</v>
      </c>
      <c r="BC412" s="58">
        <f t="shared" si="37"/>
        <v>84860335600</v>
      </c>
      <c r="BD412" s="58">
        <f t="shared" si="37"/>
        <v>8116347700</v>
      </c>
      <c r="BE412" s="58">
        <f t="shared" si="37"/>
        <v>106243242700</v>
      </c>
      <c r="BG412" s="69">
        <f t="shared" si="56"/>
        <v>4.2788078611517584</v>
      </c>
      <c r="BH412" s="58">
        <f t="shared" si="57"/>
        <v>2310</v>
      </c>
      <c r="BI412" s="58">
        <f t="shared" si="57"/>
        <v>53987</v>
      </c>
      <c r="BJ412" s="58">
        <f t="shared" si="57"/>
        <v>9375221</v>
      </c>
      <c r="BK412" s="58">
        <f t="shared" si="57"/>
        <v>8493654</v>
      </c>
      <c r="BL412" s="67">
        <f t="shared" si="58"/>
        <v>-1.4845306856421381</v>
      </c>
      <c r="BM412" s="66">
        <f t="shared" si="59"/>
        <v>1.2032223524309844</v>
      </c>
      <c r="BN412" s="70">
        <f t="shared" si="60"/>
        <v>0.10379125403507136</v>
      </c>
      <c r="BO412" s="58">
        <f t="shared" si="61"/>
        <v>911250.26399999997</v>
      </c>
      <c r="BP412" s="58">
        <f t="shared" si="61"/>
        <v>785082.83399999992</v>
      </c>
      <c r="BQ412" s="67">
        <f t="shared" si="62"/>
        <v>2.1893731025195153</v>
      </c>
      <c r="BR412" s="67">
        <f t="shared" si="63"/>
        <v>29.457696142133948</v>
      </c>
      <c r="BS412" s="70">
        <f t="shared" si="64"/>
        <v>0.16070588291578933</v>
      </c>
      <c r="BT412" s="58">
        <f t="shared" si="65"/>
        <v>3093420</v>
      </c>
      <c r="BU412" s="58">
        <f t="shared" si="65"/>
        <v>2879102</v>
      </c>
      <c r="BV412" s="58">
        <f t="shared" si="65"/>
        <v>1674221</v>
      </c>
      <c r="BW412" s="58">
        <f t="shared" si="65"/>
        <v>798641</v>
      </c>
      <c r="BX412" s="67">
        <f t="shared" si="66"/>
        <v>10.033825890664708</v>
      </c>
      <c r="BY412" s="67">
        <f t="shared" si="67"/>
        <v>11.453242308680728</v>
      </c>
      <c r="BZ412" s="71">
        <f t="shared" si="68"/>
        <v>1.0963374031636242</v>
      </c>
      <c r="CA412" s="58">
        <f t="shared" si="69"/>
        <v>1784509</v>
      </c>
      <c r="CB412" s="58">
        <f t="shared" si="69"/>
        <v>1178411</v>
      </c>
      <c r="CC412" s="67">
        <f t="shared" si="70"/>
        <v>6.0030206113943416</v>
      </c>
      <c r="CD412" s="67">
        <f t="shared" si="71"/>
        <v>16.899491413807663</v>
      </c>
      <c r="CE412" s="67">
        <f t="shared" si="72"/>
        <v>22.902512025202004</v>
      </c>
      <c r="CF412" s="71">
        <f t="shared" si="73"/>
        <v>0.26211188557781767</v>
      </c>
      <c r="CG412">
        <f t="shared" si="74"/>
        <v>875580</v>
      </c>
    </row>
    <row r="413" spans="1:85" ht="12">
      <c r="C413" s="58">
        <f t="shared" si="38"/>
        <v>85</v>
      </c>
      <c r="D413">
        <v>4</v>
      </c>
      <c r="E413" t="s">
        <v>14</v>
      </c>
      <c r="F413" s="65">
        <f t="shared" si="35"/>
        <v>8.1680423577944179</v>
      </c>
      <c r="H413" s="58">
        <f t="shared" si="39"/>
        <v>10710726</v>
      </c>
      <c r="I413" s="58">
        <f t="shared" si="39"/>
        <v>9901932</v>
      </c>
      <c r="J413" s="58">
        <f t="shared" si="39"/>
        <v>21499</v>
      </c>
      <c r="K413" s="58">
        <f t="shared" si="39"/>
        <v>17797</v>
      </c>
      <c r="L413" s="66">
        <f t="shared" si="40"/>
        <v>2.0991420204226383E-2</v>
      </c>
      <c r="M413" s="58">
        <f t="shared" si="39"/>
        <v>1188756</v>
      </c>
      <c r="N413" s="58">
        <f t="shared" si="39"/>
        <v>728997</v>
      </c>
      <c r="O413" s="67">
        <f t="shared" si="41"/>
        <v>4.6431241903095275</v>
      </c>
      <c r="P413" s="58">
        <f t="shared" si="39"/>
        <v>9521970</v>
      </c>
      <c r="Q413" s="58">
        <f t="shared" si="39"/>
        <v>9172935</v>
      </c>
      <c r="R413" s="67">
        <f t="shared" si="42"/>
        <v>3.5249181674848904</v>
      </c>
      <c r="S413" s="58">
        <f t="shared" si="39"/>
        <v>90338</v>
      </c>
      <c r="T413" s="58">
        <f t="shared" si="39"/>
        <v>67098</v>
      </c>
      <c r="U413" s="66">
        <f t="shared" si="43"/>
        <v>0.16580955332782385</v>
      </c>
      <c r="V413" s="65">
        <f t="shared" si="44"/>
        <v>0.84343488947434564</v>
      </c>
      <c r="W413" s="65">
        <f t="shared" si="45"/>
        <v>0.67762533614652176</v>
      </c>
      <c r="X413" s="58">
        <f t="shared" si="46"/>
        <v>35460</v>
      </c>
      <c r="Y413" s="58">
        <f t="shared" si="46"/>
        <v>31402</v>
      </c>
      <c r="Z413" s="66">
        <f t="shared" si="47"/>
        <v>1.393996390912618E-2</v>
      </c>
      <c r="AA413" s="58">
        <f t="shared" si="46"/>
        <v>9715329</v>
      </c>
      <c r="AB413" s="58">
        <f t="shared" si="46"/>
        <v>9404357</v>
      </c>
      <c r="AC413" s="67">
        <f t="shared" si="48"/>
        <v>4.2684302001396057</v>
      </c>
      <c r="AD413" s="31">
        <f t="shared" si="49"/>
        <v>90.706540340962889</v>
      </c>
      <c r="AE413" s="58">
        <f t="shared" si="50"/>
        <v>855159</v>
      </c>
      <c r="AF413" s="58">
        <f t="shared" si="50"/>
        <v>684971</v>
      </c>
      <c r="AG413" s="67">
        <f t="shared" si="51"/>
        <v>1.0665876298337942</v>
      </c>
      <c r="AH413" s="58">
        <f t="shared" si="50"/>
        <v>771284</v>
      </c>
      <c r="AI413" s="58">
        <f t="shared" si="50"/>
        <v>862311</v>
      </c>
      <c r="AJ413" s="67">
        <f t="shared" si="52"/>
        <v>-1.5074695005354495</v>
      </c>
      <c r="AK413" s="58">
        <f t="shared" si="50"/>
        <v>1178631</v>
      </c>
      <c r="AL413" s="58">
        <f t="shared" si="50"/>
        <v>1731419</v>
      </c>
      <c r="AM413" s="67">
        <f t="shared" si="53"/>
        <v>-6.4814564139807187</v>
      </c>
      <c r="AN413" s="58">
        <f t="shared" si="50"/>
        <v>535787</v>
      </c>
      <c r="AO413" s="58">
        <f t="shared" si="50"/>
        <v>522633</v>
      </c>
      <c r="AP413" s="67">
        <f t="shared" si="54"/>
        <v>-0.27575054030708757</v>
      </c>
      <c r="AQ413" s="58">
        <f t="shared" si="50"/>
        <v>256580</v>
      </c>
      <c r="AR413" s="58">
        <f t="shared" si="50"/>
        <v>264707</v>
      </c>
      <c r="AS413" s="67">
        <f t="shared" si="55"/>
        <v>-0.2777438231922551</v>
      </c>
      <c r="AT413" s="68">
        <f t="shared" si="36"/>
        <v>22078.984726816885</v>
      </c>
      <c r="AU413" s="68">
        <f t="shared" si="36"/>
        <v>28470.30319598634</v>
      </c>
      <c r="AV413" s="68">
        <f t="shared" si="36"/>
        <v>15027.215735277103</v>
      </c>
      <c r="AW413" s="68">
        <f t="shared" si="36"/>
        <v>25248.507750279361</v>
      </c>
      <c r="AX413" s="58">
        <f t="shared" si="37"/>
        <v>855159</v>
      </c>
      <c r="AY413" s="58">
        <f t="shared" si="37"/>
        <v>4268823</v>
      </c>
      <c r="AZ413" s="58">
        <f t="shared" si="37"/>
        <v>1080375</v>
      </c>
      <c r="BA413" s="58">
        <f t="shared" si="37"/>
        <v>6204357</v>
      </c>
      <c r="BB413" s="58">
        <f t="shared" si="37"/>
        <v>18881042500</v>
      </c>
      <c r="BC413" s="58">
        <f t="shared" si="37"/>
        <v>121534685100</v>
      </c>
      <c r="BD413" s="58">
        <f t="shared" si="37"/>
        <v>16235028200</v>
      </c>
      <c r="BE413" s="58">
        <f t="shared" si="37"/>
        <v>156650755800</v>
      </c>
      <c r="BG413" s="69">
        <f t="shared" si="56"/>
        <v>3.8979681978798588</v>
      </c>
      <c r="BH413" s="58">
        <f t="shared" si="57"/>
        <v>3530</v>
      </c>
      <c r="BI413" s="58">
        <f t="shared" si="57"/>
        <v>90560</v>
      </c>
      <c r="BJ413" s="58">
        <f t="shared" si="57"/>
        <v>33096394</v>
      </c>
      <c r="BK413" s="58">
        <f t="shared" si="57"/>
        <v>29961779</v>
      </c>
      <c r="BL413" s="67">
        <f t="shared" si="58"/>
        <v>6.417157904433779</v>
      </c>
      <c r="BM413" s="66">
        <f t="shared" si="59"/>
        <v>3.0900234027086491</v>
      </c>
      <c r="BN413" s="70">
        <f t="shared" si="60"/>
        <v>0.10462045661574368</v>
      </c>
      <c r="BO413" s="58">
        <f t="shared" si="61"/>
        <v>962397.33900000027</v>
      </c>
      <c r="BP413" s="58">
        <f t="shared" si="61"/>
        <v>843871.38300000015</v>
      </c>
      <c r="BQ413" s="67">
        <f t="shared" si="62"/>
        <v>1.0846706063099538</v>
      </c>
      <c r="BR413" s="67">
        <f t="shared" si="63"/>
        <v>21.862187851323085</v>
      </c>
      <c r="BS413" s="70">
        <f t="shared" si="64"/>
        <v>0.14045500106738434</v>
      </c>
      <c r="BT413" s="58">
        <f t="shared" si="65"/>
        <v>4402109</v>
      </c>
      <c r="BU413" s="58">
        <f t="shared" si="65"/>
        <v>4061464</v>
      </c>
      <c r="BV413" s="58">
        <f t="shared" si="65"/>
        <v>1521170</v>
      </c>
      <c r="BW413" s="58">
        <f t="shared" si="65"/>
        <v>745964</v>
      </c>
      <c r="BX413" s="67">
        <f t="shared" si="66"/>
        <v>6.6687855193579075</v>
      </c>
      <c r="BY413" s="67">
        <f t="shared" si="67"/>
        <v>7.5335197212018823</v>
      </c>
      <c r="BZ413" s="71">
        <f t="shared" si="68"/>
        <v>1.0392002831235825</v>
      </c>
      <c r="CA413" s="58">
        <f t="shared" si="69"/>
        <v>2092273</v>
      </c>
      <c r="CB413" s="58">
        <f t="shared" si="69"/>
        <v>1331559</v>
      </c>
      <c r="CC413" s="67">
        <f t="shared" si="70"/>
        <v>6.0869048172922744</v>
      </c>
      <c r="CD413" s="67">
        <f t="shared" si="71"/>
        <v>13.447466615605924</v>
      </c>
      <c r="CE413" s="67">
        <f t="shared" si="72"/>
        <v>19.534371432898197</v>
      </c>
      <c r="CF413" s="71">
        <f t="shared" si="73"/>
        <v>0.31159972759815574</v>
      </c>
      <c r="CG413">
        <f t="shared" si="74"/>
        <v>775206</v>
      </c>
    </row>
    <row r="414" spans="1:85" ht="12">
      <c r="C414" s="58">
        <f t="shared" si="38"/>
        <v>41</v>
      </c>
      <c r="D414">
        <v>5</v>
      </c>
      <c r="E414" t="s">
        <v>16</v>
      </c>
      <c r="F414" s="65">
        <f t="shared" si="35"/>
        <v>7.4658160575073671</v>
      </c>
      <c r="H414" s="58">
        <f t="shared" si="39"/>
        <v>4946457</v>
      </c>
      <c r="I414" s="58">
        <f t="shared" si="39"/>
        <v>4602819</v>
      </c>
      <c r="J414" s="58">
        <f t="shared" si="39"/>
        <v>7751</v>
      </c>
      <c r="K414" s="58">
        <f t="shared" si="39"/>
        <v>6456</v>
      </c>
      <c r="L414" s="66">
        <f t="shared" si="40"/>
        <v>1.6436146424144066E-2</v>
      </c>
      <c r="M414" s="58">
        <f t="shared" si="39"/>
        <v>415477</v>
      </c>
      <c r="N414" s="58">
        <f t="shared" si="39"/>
        <v>258344</v>
      </c>
      <c r="O414" s="67">
        <f t="shared" si="41"/>
        <v>3.413842690751038</v>
      </c>
      <c r="P414" s="58">
        <f t="shared" si="39"/>
        <v>4530980</v>
      </c>
      <c r="Q414" s="58">
        <f t="shared" si="39"/>
        <v>4344475</v>
      </c>
      <c r="R414" s="67">
        <f t="shared" si="42"/>
        <v>4.0519733667563287</v>
      </c>
      <c r="S414" s="58">
        <f t="shared" si="39"/>
        <v>46749</v>
      </c>
      <c r="T414" s="58">
        <f t="shared" si="39"/>
        <v>35140</v>
      </c>
      <c r="U414" s="66">
        <f t="shared" si="43"/>
        <v>0.1816555210606684</v>
      </c>
      <c r="V414" s="65">
        <f t="shared" si="44"/>
        <v>0.94510070541399627</v>
      </c>
      <c r="W414" s="65">
        <f t="shared" si="45"/>
        <v>0.76344518435332787</v>
      </c>
      <c r="X414" s="58">
        <f t="shared" si="46"/>
        <v>13908</v>
      </c>
      <c r="Y414" s="58">
        <f t="shared" si="46"/>
        <v>12072</v>
      </c>
      <c r="Z414" s="66">
        <f t="shared" si="47"/>
        <v>1.8896892978908154E-2</v>
      </c>
      <c r="AA414" s="58">
        <f t="shared" si="46"/>
        <v>4708931</v>
      </c>
      <c r="AB414" s="58">
        <f t="shared" si="46"/>
        <v>4493483</v>
      </c>
      <c r="AC414" s="67">
        <f t="shared" si="48"/>
        <v>2.4265282272819433</v>
      </c>
      <c r="AD414" s="31">
        <f t="shared" si="49"/>
        <v>95.198057923075041</v>
      </c>
      <c r="AE414" s="58">
        <f t="shared" si="50"/>
        <v>378953</v>
      </c>
      <c r="AF414" s="58">
        <f t="shared" si="50"/>
        <v>310520</v>
      </c>
      <c r="AG414" s="67">
        <f t="shared" si="51"/>
        <v>0.91479917804254818</v>
      </c>
      <c r="AH414" s="58">
        <f t="shared" si="50"/>
        <v>350368</v>
      </c>
      <c r="AI414" s="58">
        <f t="shared" si="50"/>
        <v>390465</v>
      </c>
      <c r="AJ414" s="67">
        <f t="shared" si="52"/>
        <v>-1.3999595805431266</v>
      </c>
      <c r="AK414" s="58">
        <f t="shared" si="50"/>
        <v>522080</v>
      </c>
      <c r="AL414" s="58">
        <f t="shared" si="50"/>
        <v>819315</v>
      </c>
      <c r="AM414" s="67">
        <f t="shared" si="53"/>
        <v>-7.2456619117798162</v>
      </c>
      <c r="AN414" s="58">
        <f t="shared" si="50"/>
        <v>250529</v>
      </c>
      <c r="AO414" s="58">
        <f t="shared" si="50"/>
        <v>253071</v>
      </c>
      <c r="AP414" s="67">
        <f t="shared" si="54"/>
        <v>-0.43335695336873398</v>
      </c>
      <c r="AQ414" s="58">
        <f t="shared" si="50"/>
        <v>91280</v>
      </c>
      <c r="AR414" s="58">
        <f t="shared" si="50"/>
        <v>96732</v>
      </c>
      <c r="AS414" s="67">
        <f t="shared" si="55"/>
        <v>-0.2562204258269713</v>
      </c>
      <c r="AT414" s="68">
        <f t="shared" si="36"/>
        <v>18143.341786448451</v>
      </c>
      <c r="AU414" s="68">
        <f t="shared" si="36"/>
        <v>25640.450986130279</v>
      </c>
      <c r="AV414" s="68">
        <f t="shared" si="36"/>
        <v>14153.707687674583</v>
      </c>
      <c r="AW414" s="68">
        <f t="shared" si="36"/>
        <v>22473.660482214025</v>
      </c>
      <c r="AX414" s="58">
        <f t="shared" si="37"/>
        <v>378953</v>
      </c>
      <c r="AY414" s="58">
        <f t="shared" si="37"/>
        <v>1975094</v>
      </c>
      <c r="AZ414" s="58">
        <f t="shared" si="37"/>
        <v>554537</v>
      </c>
      <c r="BA414" s="58">
        <f t="shared" si="37"/>
        <v>2908584</v>
      </c>
      <c r="BB414" s="58">
        <f t="shared" si="37"/>
        <v>6875473800</v>
      </c>
      <c r="BC414" s="58">
        <f t="shared" si="37"/>
        <v>50642300900</v>
      </c>
      <c r="BD414" s="58">
        <f t="shared" si="37"/>
        <v>7848754600</v>
      </c>
      <c r="BE414" s="58">
        <f t="shared" si="37"/>
        <v>65366529300</v>
      </c>
      <c r="BG414" s="69">
        <f t="shared" si="56"/>
        <v>2.7568259009307048</v>
      </c>
      <c r="BH414" s="58">
        <f t="shared" si="57"/>
        <v>1250</v>
      </c>
      <c r="BI414" s="58">
        <f t="shared" si="57"/>
        <v>45342</v>
      </c>
      <c r="BJ414" s="58">
        <f t="shared" si="57"/>
        <v>17969010</v>
      </c>
      <c r="BK414" s="58">
        <f t="shared" si="57"/>
        <v>16325923</v>
      </c>
      <c r="BL414" s="67">
        <f t="shared" si="58"/>
        <v>8.5763126846086557</v>
      </c>
      <c r="BM414" s="66">
        <f t="shared" si="59"/>
        <v>3.6327031651139392</v>
      </c>
      <c r="BN414" s="70">
        <f t="shared" si="60"/>
        <v>0.10064282429850981</v>
      </c>
      <c r="BO414" s="58">
        <f t="shared" si="61"/>
        <v>447260.03800000006</v>
      </c>
      <c r="BP414" s="58">
        <f t="shared" si="61"/>
        <v>392961.95199999982</v>
      </c>
      <c r="BQ414" s="67">
        <f t="shared" si="62"/>
        <v>0.87956922257065584</v>
      </c>
      <c r="BR414" s="67">
        <f t="shared" si="63"/>
        <v>21.519357027109212</v>
      </c>
      <c r="BS414" s="70">
        <f t="shared" si="64"/>
        <v>0.13817644615120467</v>
      </c>
      <c r="BT414" s="58">
        <f t="shared" si="65"/>
        <v>2078408</v>
      </c>
      <c r="BU414" s="58">
        <f t="shared" si="65"/>
        <v>1903905</v>
      </c>
      <c r="BV414" s="58">
        <f t="shared" si="65"/>
        <v>735530</v>
      </c>
      <c r="BW414" s="58">
        <f t="shared" si="65"/>
        <v>384993</v>
      </c>
      <c r="BX414" s="67">
        <f t="shared" si="66"/>
        <v>6.5055479262373179</v>
      </c>
      <c r="BY414" s="67">
        <f t="shared" si="67"/>
        <v>8.364287190089378</v>
      </c>
      <c r="BZ414" s="71">
        <f t="shared" si="68"/>
        <v>0.91050226887242103</v>
      </c>
      <c r="CA414" s="58">
        <f t="shared" si="69"/>
        <v>912616</v>
      </c>
      <c r="CB414" s="58">
        <f t="shared" si="69"/>
        <v>567258</v>
      </c>
      <c r="CC414" s="67">
        <f t="shared" si="70"/>
        <v>6.1257494232438452</v>
      </c>
      <c r="CD414" s="67">
        <f t="shared" si="71"/>
        <v>12.324143095785431</v>
      </c>
      <c r="CE414" s="67">
        <f t="shared" si="72"/>
        <v>18.449892519029277</v>
      </c>
      <c r="CF414" s="71">
        <f t="shared" si="73"/>
        <v>0.33202087312572304</v>
      </c>
      <c r="CG414">
        <f t="shared" si="74"/>
        <v>350537</v>
      </c>
    </row>
    <row r="415" spans="1:85" ht="12">
      <c r="C415" s="58">
        <f t="shared" si="38"/>
        <v>35</v>
      </c>
      <c r="D415">
        <v>6</v>
      </c>
      <c r="E415" t="s">
        <v>18</v>
      </c>
      <c r="F415" s="65">
        <f t="shared" si="35"/>
        <v>6.0869104987663354</v>
      </c>
      <c r="H415" s="58">
        <f t="shared" si="39"/>
        <v>3988801</v>
      </c>
      <c r="I415" s="58">
        <f t="shared" si="39"/>
        <v>3759937</v>
      </c>
      <c r="J415" s="58">
        <f t="shared" si="39"/>
        <v>4025</v>
      </c>
      <c r="K415" s="58">
        <f t="shared" si="39"/>
        <v>3351</v>
      </c>
      <c r="L415" s="66">
        <f t="shared" si="40"/>
        <v>1.1783682093600057E-2</v>
      </c>
      <c r="M415" s="58">
        <f t="shared" si="39"/>
        <v>229828</v>
      </c>
      <c r="N415" s="58">
        <f t="shared" si="39"/>
        <v>155922</v>
      </c>
      <c r="O415" s="67">
        <f t="shared" si="41"/>
        <v>1.9656180409405797</v>
      </c>
      <c r="P415" s="58">
        <f t="shared" si="39"/>
        <v>3758973</v>
      </c>
      <c r="Q415" s="58">
        <f t="shared" si="39"/>
        <v>3604015</v>
      </c>
      <c r="R415" s="67">
        <f t="shared" si="42"/>
        <v>4.1212924578257555</v>
      </c>
      <c r="S415" s="58">
        <f t="shared" si="39"/>
        <v>44074</v>
      </c>
      <c r="T415" s="58">
        <f t="shared" si="39"/>
        <v>33998</v>
      </c>
      <c r="U415" s="66">
        <f t="shared" si="43"/>
        <v>0.20072628763955438</v>
      </c>
      <c r="V415" s="65">
        <f t="shared" si="44"/>
        <v>1.1049435657482036</v>
      </c>
      <c r="W415" s="65">
        <f t="shared" si="45"/>
        <v>0.90421727810864916</v>
      </c>
      <c r="X415" s="58">
        <f t="shared" si="46"/>
        <v>17278</v>
      </c>
      <c r="Y415" s="58">
        <f t="shared" si="46"/>
        <v>19446</v>
      </c>
      <c r="Z415" s="66">
        <f t="shared" si="47"/>
        <v>-8.4026769337204432E-2</v>
      </c>
      <c r="AA415" s="58">
        <f t="shared" si="46"/>
        <v>3889908</v>
      </c>
      <c r="AB415" s="58">
        <f t="shared" si="46"/>
        <v>3709582</v>
      </c>
      <c r="AC415" s="67">
        <f t="shared" si="48"/>
        <v>1.1400151629110122</v>
      </c>
      <c r="AD415" s="31">
        <f t="shared" si="49"/>
        <v>97.520733674104079</v>
      </c>
      <c r="AE415" s="58">
        <f t="shared" si="50"/>
        <v>334355</v>
      </c>
      <c r="AF415" s="58">
        <f t="shared" si="50"/>
        <v>284292</v>
      </c>
      <c r="AG415" s="67">
        <f t="shared" si="51"/>
        <v>0.82125933093295944</v>
      </c>
      <c r="AH415" s="58">
        <f t="shared" si="50"/>
        <v>262936</v>
      </c>
      <c r="AI415" s="58">
        <f t="shared" si="50"/>
        <v>299972</v>
      </c>
      <c r="AJ415" s="67">
        <f t="shared" si="52"/>
        <v>-1.3862568516544036</v>
      </c>
      <c r="AK415" s="58">
        <f t="shared" si="50"/>
        <v>466692</v>
      </c>
      <c r="AL415" s="58">
        <f t="shared" si="50"/>
        <v>752266</v>
      </c>
      <c r="AM415" s="67">
        <f t="shared" si="53"/>
        <v>-8.3073524633755742</v>
      </c>
      <c r="AN415" s="58">
        <f t="shared" si="50"/>
        <v>218246</v>
      </c>
      <c r="AO415" s="58">
        <f t="shared" si="50"/>
        <v>222764</v>
      </c>
      <c r="AP415" s="67">
        <f t="shared" si="54"/>
        <v>-0.45320499326669472</v>
      </c>
      <c r="AQ415" s="58">
        <f t="shared" si="50"/>
        <v>42195</v>
      </c>
      <c r="AR415" s="58">
        <f t="shared" si="50"/>
        <v>46647</v>
      </c>
      <c r="AS415" s="67">
        <f t="shared" si="55"/>
        <v>-0.18279581108106258</v>
      </c>
      <c r="AT415" s="68">
        <f t="shared" si="36"/>
        <v>16097.707526431488</v>
      </c>
      <c r="AU415" s="68">
        <f t="shared" si="36"/>
        <v>21298.455223268134</v>
      </c>
      <c r="AV415" s="68">
        <f t="shared" si="36"/>
        <v>13453.861151769133</v>
      </c>
      <c r="AW415" s="68">
        <f t="shared" si="36"/>
        <v>18729.9995222492</v>
      </c>
      <c r="AX415" s="58">
        <f t="shared" si="37"/>
        <v>334355</v>
      </c>
      <c r="AY415" s="58">
        <f t="shared" si="37"/>
        <v>1449983</v>
      </c>
      <c r="AZ415" s="58">
        <f t="shared" si="37"/>
        <v>539049</v>
      </c>
      <c r="BA415" s="58">
        <f t="shared" si="37"/>
        <v>2323387</v>
      </c>
      <c r="BB415" s="58">
        <f t="shared" si="37"/>
        <v>5382349000</v>
      </c>
      <c r="BC415" s="58">
        <f t="shared" si="37"/>
        <v>30882398000</v>
      </c>
      <c r="BD415" s="58">
        <f t="shared" si="37"/>
        <v>7252290400</v>
      </c>
      <c r="BE415" s="58">
        <f t="shared" si="37"/>
        <v>43517037400</v>
      </c>
      <c r="BG415" s="69">
        <f t="shared" si="56"/>
        <v>2.4385755038189014</v>
      </c>
      <c r="BH415" s="58">
        <f t="shared" si="57"/>
        <v>1060</v>
      </c>
      <c r="BI415" s="58">
        <f t="shared" si="57"/>
        <v>43468</v>
      </c>
      <c r="BJ415" s="58">
        <f t="shared" si="57"/>
        <v>13558283</v>
      </c>
      <c r="BK415" s="58">
        <f t="shared" si="57"/>
        <v>12337172</v>
      </c>
      <c r="BL415" s="67">
        <f t="shared" si="58"/>
        <v>11.786960098564458</v>
      </c>
      <c r="BM415" s="66">
        <f t="shared" si="59"/>
        <v>3.3990873447935859</v>
      </c>
      <c r="BN415" s="70">
        <f t="shared" si="60"/>
        <v>9.8978193705980599E-2</v>
      </c>
      <c r="BO415" s="58">
        <f t="shared" si="61"/>
        <v>388820.79399999994</v>
      </c>
      <c r="BP415" s="58">
        <f t="shared" si="61"/>
        <v>363545.06299999997</v>
      </c>
      <c r="BQ415" s="67">
        <f t="shared" si="62"/>
        <v>-0.16440823249270209</v>
      </c>
      <c r="BR415" s="67">
        <f t="shared" si="63"/>
        <v>22.510504571912232</v>
      </c>
      <c r="BS415" s="70">
        <f t="shared" si="64"/>
        <v>6.9525716540950452E-2</v>
      </c>
      <c r="BT415" s="58">
        <f t="shared" si="65"/>
        <v>1727286</v>
      </c>
      <c r="BU415" s="58">
        <f t="shared" si="65"/>
        <v>1603292</v>
      </c>
      <c r="BV415" s="58">
        <f t="shared" si="65"/>
        <v>618485</v>
      </c>
      <c r="BW415" s="58">
        <f t="shared" si="65"/>
        <v>377289</v>
      </c>
      <c r="BX415" s="67">
        <f t="shared" si="66"/>
        <v>5.4710865808625071</v>
      </c>
      <c r="BY415" s="67">
        <f t="shared" si="67"/>
        <v>10.03445004530661</v>
      </c>
      <c r="BZ415" s="71">
        <f t="shared" si="68"/>
        <v>0.63928712472401794</v>
      </c>
      <c r="CA415" s="58">
        <f t="shared" si="69"/>
        <v>615432</v>
      </c>
      <c r="CB415" s="58">
        <f t="shared" si="69"/>
        <v>369984</v>
      </c>
      <c r="CC415" s="67">
        <f t="shared" si="70"/>
        <v>5.5888324601865156</v>
      </c>
      <c r="CD415" s="67">
        <f t="shared" si="71"/>
        <v>9.8401648751029605</v>
      </c>
      <c r="CE415" s="67">
        <f t="shared" si="72"/>
        <v>15.428997335289477</v>
      </c>
      <c r="CF415" s="71">
        <f t="shared" si="73"/>
        <v>0.36222914157899549</v>
      </c>
      <c r="CG415">
        <f t="shared" si="74"/>
        <v>241196</v>
      </c>
    </row>
    <row r="416" spans="1:85" ht="12">
      <c r="C416" s="58">
        <f t="shared" si="38"/>
        <v>17</v>
      </c>
      <c r="D416">
        <v>7</v>
      </c>
      <c r="E416" t="s">
        <v>10</v>
      </c>
      <c r="F416" s="65">
        <f t="shared" si="35"/>
        <v>8.1871696621834715</v>
      </c>
      <c r="H416" s="58">
        <f t="shared" si="39"/>
        <v>7467720</v>
      </c>
      <c r="I416" s="58">
        <f t="shared" si="39"/>
        <v>6902593</v>
      </c>
      <c r="J416" s="58">
        <f t="shared" si="39"/>
        <v>7794</v>
      </c>
      <c r="K416" s="58">
        <f t="shared" si="39"/>
        <v>5905</v>
      </c>
      <c r="L416" s="66">
        <f t="shared" si="40"/>
        <v>1.8821643439337114E-2</v>
      </c>
      <c r="M416" s="58">
        <f t="shared" si="39"/>
        <v>1105917</v>
      </c>
      <c r="N416" s="58">
        <f t="shared" si="39"/>
        <v>619855</v>
      </c>
      <c r="O416" s="67">
        <f t="shared" si="41"/>
        <v>7.041730549664452</v>
      </c>
      <c r="P416" s="58">
        <f t="shared" si="39"/>
        <v>6361803</v>
      </c>
      <c r="Q416" s="58">
        <f t="shared" si="39"/>
        <v>6282738</v>
      </c>
      <c r="R416" s="67">
        <f t="shared" si="42"/>
        <v>1.1454391125190195</v>
      </c>
      <c r="S416" s="58">
        <f t="shared" si="39"/>
        <v>46639</v>
      </c>
      <c r="T416" s="58">
        <f t="shared" si="39"/>
        <v>40304</v>
      </c>
      <c r="U416" s="66">
        <f t="shared" si="43"/>
        <v>4.0644843933001967E-2</v>
      </c>
      <c r="V416" s="65">
        <f t="shared" si="44"/>
        <v>0.62454135934394972</v>
      </c>
      <c r="W416" s="65">
        <f t="shared" si="45"/>
        <v>0.58389651541094778</v>
      </c>
      <c r="X416" s="58">
        <f t="shared" si="46"/>
        <v>15659</v>
      </c>
      <c r="Y416" s="58">
        <f t="shared" si="46"/>
        <v>9766</v>
      </c>
      <c r="Z416" s="66">
        <f t="shared" si="47"/>
        <v>6.8206105890300683E-2</v>
      </c>
      <c r="AA416" s="58">
        <f t="shared" si="46"/>
        <v>5926787</v>
      </c>
      <c r="AB416" s="58">
        <f t="shared" si="46"/>
        <v>6043826</v>
      </c>
      <c r="AC416" s="67">
        <f t="shared" si="48"/>
        <v>8.1933614102719048</v>
      </c>
      <c r="AD416" s="31">
        <f t="shared" si="49"/>
        <v>79.365415414611149</v>
      </c>
      <c r="AE416" s="58">
        <f t="shared" si="50"/>
        <v>388966</v>
      </c>
      <c r="AF416" s="58">
        <f t="shared" si="50"/>
        <v>288155</v>
      </c>
      <c r="AG416" s="67">
        <f t="shared" si="51"/>
        <v>1.0340406611380075</v>
      </c>
      <c r="AH416" s="58">
        <f t="shared" si="50"/>
        <v>325899</v>
      </c>
      <c r="AI416" s="58">
        <f t="shared" si="50"/>
        <v>361154</v>
      </c>
      <c r="AJ416" s="67">
        <f t="shared" si="52"/>
        <v>-0.86804661559032881</v>
      </c>
      <c r="AK416" s="58">
        <f t="shared" si="50"/>
        <v>1156107</v>
      </c>
      <c r="AL416" s="58">
        <f t="shared" si="50"/>
        <v>1534034</v>
      </c>
      <c r="AM416" s="67">
        <f t="shared" si="53"/>
        <v>-6.7426331765998135</v>
      </c>
      <c r="AN416" s="58">
        <f t="shared" si="50"/>
        <v>412819</v>
      </c>
      <c r="AO416" s="58">
        <f t="shared" si="50"/>
        <v>374099</v>
      </c>
      <c r="AP416" s="67">
        <f t="shared" si="54"/>
        <v>0.10835810884002456</v>
      </c>
      <c r="AQ416" s="58">
        <f t="shared" si="50"/>
        <v>162931</v>
      </c>
      <c r="AR416" s="58">
        <f t="shared" si="50"/>
        <v>151964</v>
      </c>
      <c r="AS416" s="67">
        <f t="shared" si="55"/>
        <v>-1.9745658721008474E-2</v>
      </c>
      <c r="AT416" s="68">
        <f t="shared" si="36"/>
        <v>19149.431055670677</v>
      </c>
      <c r="AU416" s="68">
        <f t="shared" si="36"/>
        <v>22400.790910024818</v>
      </c>
      <c r="AV416" s="68">
        <f t="shared" si="36"/>
        <v>12579.21177959136</v>
      </c>
      <c r="AW416" s="68">
        <f t="shared" si="36"/>
        <v>20348.48712205566</v>
      </c>
      <c r="AX416" s="58">
        <f t="shared" si="37"/>
        <v>388966</v>
      </c>
      <c r="AY416" s="58">
        <f t="shared" si="37"/>
        <v>2686652</v>
      </c>
      <c r="AZ416" s="58">
        <f t="shared" si="37"/>
        <v>649666</v>
      </c>
      <c r="BA416" s="58">
        <f t="shared" si="37"/>
        <v>3725284</v>
      </c>
      <c r="BB416" s="58">
        <f t="shared" si="37"/>
        <v>7448477600</v>
      </c>
      <c r="BC416" s="58">
        <f t="shared" si="37"/>
        <v>60183129700</v>
      </c>
      <c r="BD416" s="58">
        <f t="shared" si="37"/>
        <v>8172286200</v>
      </c>
      <c r="BE416" s="58">
        <f t="shared" si="37"/>
        <v>75803893500</v>
      </c>
      <c r="BG416" s="69">
        <f t="shared" si="56"/>
        <v>1.351584969117855</v>
      </c>
      <c r="BH416" s="58">
        <f t="shared" si="57"/>
        <v>860</v>
      </c>
      <c r="BI416" s="58">
        <f t="shared" si="57"/>
        <v>63629</v>
      </c>
      <c r="BJ416" s="58">
        <f t="shared" si="57"/>
        <v>4307216</v>
      </c>
      <c r="BK416" s="58">
        <f t="shared" si="57"/>
        <v>3874196</v>
      </c>
      <c r="BL416" s="67">
        <f t="shared" si="58"/>
        <v>1.5511160090961318</v>
      </c>
      <c r="BM416" s="66">
        <f t="shared" si="59"/>
        <v>0.57677791882930796</v>
      </c>
      <c r="BN416" s="70">
        <f t="shared" si="60"/>
        <v>0.11177028730606299</v>
      </c>
      <c r="BO416" s="58">
        <f t="shared" si="61"/>
        <v>1069758.314</v>
      </c>
      <c r="BP416" s="58">
        <f t="shared" si="61"/>
        <v>1031370.714</v>
      </c>
      <c r="BQ416" s="67">
        <f t="shared" si="62"/>
        <v>-1.4351040437432294</v>
      </c>
      <c r="BR416" s="67">
        <f t="shared" si="63"/>
        <v>34.06831297318282</v>
      </c>
      <c r="BS416" s="70">
        <f t="shared" si="64"/>
        <v>3.7219982571659462E-2</v>
      </c>
      <c r="BT416" s="58">
        <f t="shared" si="65"/>
        <v>3140039</v>
      </c>
      <c r="BU416" s="58">
        <f t="shared" si="65"/>
        <v>2904990</v>
      </c>
      <c r="BV416" s="58">
        <f t="shared" si="65"/>
        <v>1370753</v>
      </c>
      <c r="BW416" s="58">
        <f t="shared" si="65"/>
        <v>671406</v>
      </c>
      <c r="BX416" s="67">
        <f t="shared" si="66"/>
        <v>8.6288432300343416</v>
      </c>
      <c r="BY416" s="67">
        <f t="shared" si="67"/>
        <v>9.7268664109270233</v>
      </c>
      <c r="BZ416" s="71">
        <f t="shared" si="68"/>
        <v>1.0416156543134854</v>
      </c>
      <c r="CA416" s="58">
        <f t="shared" si="69"/>
        <v>1415269</v>
      </c>
      <c r="CB416" s="58">
        <f t="shared" si="69"/>
        <v>877535</v>
      </c>
      <c r="CC416" s="67">
        <f t="shared" si="70"/>
        <v>6.2387009784105221</v>
      </c>
      <c r="CD416" s="67">
        <f t="shared" si="71"/>
        <v>12.713120996703703</v>
      </c>
      <c r="CE416" s="67">
        <f t="shared" si="72"/>
        <v>18.951821975114225</v>
      </c>
      <c r="CF416" s="71">
        <f t="shared" si="73"/>
        <v>0.32918739879482856</v>
      </c>
      <c r="CG416">
        <f t="shared" si="74"/>
        <v>699347</v>
      </c>
    </row>
    <row r="417" spans="3:85" ht="12">
      <c r="C417" s="58">
        <f t="shared" si="38"/>
        <v>39</v>
      </c>
      <c r="D417">
        <v>8</v>
      </c>
      <c r="E417" t="s">
        <v>8</v>
      </c>
      <c r="F417" s="65">
        <f t="shared" si="35"/>
        <v>4.5140260677603381</v>
      </c>
      <c r="H417" s="58">
        <f t="shared" si="39"/>
        <v>8129380</v>
      </c>
      <c r="I417" s="58">
        <f t="shared" si="39"/>
        <v>7778267</v>
      </c>
      <c r="J417" s="58">
        <f t="shared" si="39"/>
        <v>4727</v>
      </c>
      <c r="K417" s="58">
        <f t="shared" si="39"/>
        <v>3884</v>
      </c>
      <c r="L417" s="66">
        <f t="shared" si="40"/>
        <v>8.2131137617898128E-3</v>
      </c>
      <c r="M417" s="58">
        <f t="shared" si="39"/>
        <v>637833</v>
      </c>
      <c r="N417" s="58">
        <f t="shared" si="39"/>
        <v>355413</v>
      </c>
      <c r="O417" s="67">
        <f t="shared" si="41"/>
        <v>3.6308859029909879</v>
      </c>
      <c r="P417" s="58">
        <f t="shared" si="39"/>
        <v>7491547</v>
      </c>
      <c r="Q417" s="58">
        <f t="shared" si="39"/>
        <v>7422854</v>
      </c>
      <c r="R417" s="67">
        <f t="shared" si="42"/>
        <v>0.8831401647693502</v>
      </c>
      <c r="S417" s="58">
        <f t="shared" si="39"/>
        <v>54143</v>
      </c>
      <c r="T417" s="58">
        <f t="shared" si="39"/>
        <v>42491</v>
      </c>
      <c r="U417" s="66">
        <f t="shared" si="43"/>
        <v>0.11973785434495568</v>
      </c>
      <c r="V417" s="65">
        <f t="shared" si="44"/>
        <v>0.66601635057040021</v>
      </c>
      <c r="W417" s="65">
        <f t="shared" si="45"/>
        <v>0.54627849622544455</v>
      </c>
      <c r="X417" s="58">
        <f t="shared" si="46"/>
        <v>8729</v>
      </c>
      <c r="Y417" s="58">
        <f t="shared" si="46"/>
        <v>6861</v>
      </c>
      <c r="Z417" s="66">
        <f t="shared" si="47"/>
        <v>1.9168653347376587E-2</v>
      </c>
      <c r="AA417" s="58">
        <f t="shared" si="46"/>
        <v>7323848</v>
      </c>
      <c r="AB417" s="58">
        <f t="shared" si="46"/>
        <v>7339707</v>
      </c>
      <c r="AC417" s="67">
        <f t="shared" si="48"/>
        <v>4.2706244175721997</v>
      </c>
      <c r="AD417" s="31">
        <f t="shared" si="49"/>
        <v>90.091101658429054</v>
      </c>
      <c r="AE417" s="58">
        <f t="shared" si="50"/>
        <v>417527</v>
      </c>
      <c r="AF417" s="58">
        <f t="shared" si="50"/>
        <v>328700</v>
      </c>
      <c r="AG417" s="67">
        <f t="shared" si="51"/>
        <v>0.91014808405157288</v>
      </c>
      <c r="AH417" s="58">
        <f t="shared" si="50"/>
        <v>385547</v>
      </c>
      <c r="AI417" s="58">
        <f t="shared" si="50"/>
        <v>442007</v>
      </c>
      <c r="AJ417" s="67">
        <f t="shared" si="52"/>
        <v>-0.93995250807964936</v>
      </c>
      <c r="AK417" s="58">
        <f t="shared" si="50"/>
        <v>1214003</v>
      </c>
      <c r="AL417" s="58">
        <f t="shared" si="50"/>
        <v>1825206</v>
      </c>
      <c r="AM417" s="67">
        <f t="shared" si="53"/>
        <v>-8.5319332425145049</v>
      </c>
      <c r="AN417" s="58">
        <f t="shared" si="50"/>
        <v>462698</v>
      </c>
      <c r="AO417" s="58">
        <f t="shared" si="50"/>
        <v>452748</v>
      </c>
      <c r="AP417" s="67">
        <f t="shared" si="54"/>
        <v>-0.12900322953612112</v>
      </c>
      <c r="AQ417" s="58">
        <f t="shared" si="50"/>
        <v>111250</v>
      </c>
      <c r="AR417" s="58">
        <f t="shared" si="50"/>
        <v>109676</v>
      </c>
      <c r="AS417" s="67">
        <f t="shared" si="55"/>
        <v>-4.1538262820495914E-2</v>
      </c>
      <c r="AT417" s="68">
        <f t="shared" si="36"/>
        <v>16048.143952367152</v>
      </c>
      <c r="AU417" s="68">
        <f t="shared" si="36"/>
        <v>21960.115049856551</v>
      </c>
      <c r="AV417" s="68">
        <f t="shared" si="36"/>
        <v>12102.870328522275</v>
      </c>
      <c r="AW417" s="68">
        <f t="shared" si="36"/>
        <v>19425.452159947909</v>
      </c>
      <c r="AX417" s="58">
        <f t="shared" si="37"/>
        <v>417527</v>
      </c>
      <c r="AY417" s="58">
        <f t="shared" si="37"/>
        <v>3100395</v>
      </c>
      <c r="AZ417" s="58">
        <f t="shared" si="37"/>
        <v>880610</v>
      </c>
      <c r="BA417" s="58">
        <f t="shared" si="37"/>
        <v>4398532</v>
      </c>
      <c r="BB417" s="58">
        <f t="shared" si="37"/>
        <v>6700533400</v>
      </c>
      <c r="BC417" s="58">
        <f t="shared" si="37"/>
        <v>68085030900</v>
      </c>
      <c r="BD417" s="58">
        <f t="shared" si="37"/>
        <v>10657908640</v>
      </c>
      <c r="BE417" s="58">
        <f t="shared" si="37"/>
        <v>85443472940</v>
      </c>
      <c r="BG417" s="69">
        <f t="shared" si="56"/>
        <v>0.65931747455034551</v>
      </c>
      <c r="BH417" s="58">
        <f t="shared" si="57"/>
        <v>500</v>
      </c>
      <c r="BI417" s="58">
        <f t="shared" si="57"/>
        <v>75836</v>
      </c>
      <c r="BJ417" s="58">
        <f t="shared" si="57"/>
        <v>15766441</v>
      </c>
      <c r="BK417" s="58">
        <f t="shared" si="57"/>
        <v>14186606</v>
      </c>
      <c r="BL417" s="67">
        <f t="shared" si="58"/>
        <v>11.556206094801169</v>
      </c>
      <c r="BM417" s="66">
        <f t="shared" si="59"/>
        <v>1.9394395390546388</v>
      </c>
      <c r="BN417" s="70">
        <f t="shared" si="60"/>
        <v>0.111361026026944</v>
      </c>
      <c r="BO417" s="58">
        <f t="shared" si="61"/>
        <v>1051834.861</v>
      </c>
      <c r="BP417" s="58">
        <f t="shared" si="61"/>
        <v>1021645.0239999999</v>
      </c>
      <c r="BQ417" s="67">
        <f t="shared" si="62"/>
        <v>-0.96945852852975412</v>
      </c>
      <c r="BR417" s="67">
        <f t="shared" si="63"/>
        <v>30.366404546899357</v>
      </c>
      <c r="BS417" s="70">
        <f t="shared" si="64"/>
        <v>2.9550221741206441E-2</v>
      </c>
      <c r="BT417" s="58">
        <f t="shared" si="65"/>
        <v>3463811</v>
      </c>
      <c r="BU417" s="58">
        <f t="shared" si="65"/>
        <v>3260306</v>
      </c>
      <c r="BV417" s="58">
        <f t="shared" si="65"/>
        <v>1062326</v>
      </c>
      <c r="BW417" s="58">
        <f t="shared" si="65"/>
        <v>484678</v>
      </c>
      <c r="BX417" s="67">
        <f t="shared" si="66"/>
        <v>6.8365546786507778</v>
      </c>
      <c r="BY417" s="67">
        <f t="shared" si="67"/>
        <v>6.2311823443448269</v>
      </c>
      <c r="BZ417" s="71">
        <f t="shared" si="68"/>
        <v>1.1918180730299293</v>
      </c>
      <c r="CA417" s="58">
        <f t="shared" si="69"/>
        <v>1248664</v>
      </c>
      <c r="CB417" s="58">
        <f t="shared" si="69"/>
        <v>773128</v>
      </c>
      <c r="CC417" s="67">
        <f t="shared" si="70"/>
        <v>5.4203002017724087</v>
      </c>
      <c r="CD417" s="67">
        <f t="shared" si="71"/>
        <v>9.9395919425239576</v>
      </c>
      <c r="CE417" s="67">
        <f t="shared" si="72"/>
        <v>15.359892144296367</v>
      </c>
      <c r="CF417" s="71">
        <f t="shared" si="73"/>
        <v>0.35288660563838303</v>
      </c>
      <c r="CG417">
        <f t="shared" si="74"/>
        <v>577648</v>
      </c>
    </row>
    <row r="418" spans="3:85" ht="12">
      <c r="C418" s="58">
        <f t="shared" si="38"/>
        <v>24</v>
      </c>
      <c r="D418">
        <v>9</v>
      </c>
      <c r="E418" t="s">
        <v>20</v>
      </c>
      <c r="F418" s="65">
        <f t="shared" si="35"/>
        <v>4.8605437088353645</v>
      </c>
      <c r="H418" s="58">
        <f t="shared" si="39"/>
        <v>2460258</v>
      </c>
      <c r="I418" s="58">
        <f t="shared" si="39"/>
        <v>2346219</v>
      </c>
      <c r="J418" s="58">
        <f t="shared" si="39"/>
        <v>984</v>
      </c>
      <c r="K418" s="58">
        <f t="shared" si="39"/>
        <v>821</v>
      </c>
      <c r="L418" s="66">
        <f t="shared" si="40"/>
        <v>5.0033344531533516E-3</v>
      </c>
      <c r="M418" s="58">
        <f t="shared" si="39"/>
        <v>138775</v>
      </c>
      <c r="N418" s="58">
        <f t="shared" si="39"/>
        <v>91518</v>
      </c>
      <c r="O418" s="67">
        <f t="shared" si="41"/>
        <v>2.0141768522034815</v>
      </c>
      <c r="P418" s="58">
        <f t="shared" si="39"/>
        <v>2321483</v>
      </c>
      <c r="Q418" s="58">
        <f t="shared" si="39"/>
        <v>2254701</v>
      </c>
      <c r="R418" s="67">
        <f t="shared" si="42"/>
        <v>2.8463668566318829</v>
      </c>
      <c r="S418" s="58">
        <f t="shared" si="39"/>
        <v>17058</v>
      </c>
      <c r="T418" s="58">
        <f t="shared" si="39"/>
        <v>13034</v>
      </c>
      <c r="U418" s="66">
        <f t="shared" si="43"/>
        <v>0.13780980421526515</v>
      </c>
      <c r="V418" s="65">
        <f t="shared" si="44"/>
        <v>0.693341917798865</v>
      </c>
      <c r="W418" s="65">
        <f t="shared" si="45"/>
        <v>0.55553211358359977</v>
      </c>
      <c r="X418" s="58">
        <f t="shared" si="46"/>
        <v>3158</v>
      </c>
      <c r="Y418" s="58">
        <f t="shared" si="46"/>
        <v>2464</v>
      </c>
      <c r="Z418" s="66">
        <f t="shared" si="47"/>
        <v>2.3340487177129252E-2</v>
      </c>
      <c r="AA418" s="58">
        <f t="shared" si="46"/>
        <v>2319264</v>
      </c>
      <c r="AB418" s="58">
        <f t="shared" si="46"/>
        <v>2260357</v>
      </c>
      <c r="AC418" s="67">
        <f t="shared" si="48"/>
        <v>2.0712721983108917</v>
      </c>
      <c r="AD418" s="31">
        <f t="shared" si="49"/>
        <v>94.269137627029366</v>
      </c>
      <c r="AE418" s="58">
        <f t="shared" si="50"/>
        <v>158463</v>
      </c>
      <c r="AF418" s="58">
        <f t="shared" si="50"/>
        <v>133516</v>
      </c>
      <c r="AG418" s="67">
        <f t="shared" si="51"/>
        <v>0.75022198735707346</v>
      </c>
      <c r="AH418" s="58">
        <f t="shared" si="50"/>
        <v>138144</v>
      </c>
      <c r="AI418" s="58">
        <f t="shared" si="50"/>
        <v>157705</v>
      </c>
      <c r="AJ418" s="67">
        <f t="shared" si="52"/>
        <v>-1.1066449313860096</v>
      </c>
      <c r="AK418" s="58">
        <f t="shared" si="50"/>
        <v>334899</v>
      </c>
      <c r="AL418" s="58">
        <f t="shared" si="50"/>
        <v>504776</v>
      </c>
      <c r="AM418" s="67">
        <f t="shared" si="53"/>
        <v>-7.902092305429381</v>
      </c>
      <c r="AN418" s="58">
        <f t="shared" si="50"/>
        <v>129932</v>
      </c>
      <c r="AO418" s="58">
        <f t="shared" si="50"/>
        <v>132031</v>
      </c>
      <c r="AP418" s="67">
        <f t="shared" si="54"/>
        <v>-0.34615981186576428</v>
      </c>
      <c r="AQ418" s="58">
        <f t="shared" si="50"/>
        <v>31416</v>
      </c>
      <c r="AR418" s="58">
        <f t="shared" si="50"/>
        <v>31313</v>
      </c>
      <c r="AS418" s="67">
        <f t="shared" si="55"/>
        <v>-5.7676148255492686E-2</v>
      </c>
      <c r="AT418" s="68">
        <f t="shared" si="36"/>
        <v>16903.581277648409</v>
      </c>
      <c r="AU418" s="68">
        <f t="shared" si="36"/>
        <v>22454.007328506599</v>
      </c>
      <c r="AV418" s="68">
        <f t="shared" si="36"/>
        <v>12870.751032018594</v>
      </c>
      <c r="AW418" s="68">
        <f t="shared" si="36"/>
        <v>19867.624827437325</v>
      </c>
      <c r="AX418" s="58">
        <f t="shared" si="37"/>
        <v>158463</v>
      </c>
      <c r="AY418" s="58">
        <f t="shared" si="37"/>
        <v>961451</v>
      </c>
      <c r="AZ418" s="58">
        <f t="shared" si="37"/>
        <v>288270</v>
      </c>
      <c r="BA418" s="58">
        <f t="shared" si="37"/>
        <v>1408184</v>
      </c>
      <c r="BB418" s="58">
        <f t="shared" si="37"/>
        <v>2678592200</v>
      </c>
      <c r="BC418" s="58">
        <f t="shared" si="37"/>
        <v>21588427800</v>
      </c>
      <c r="BD418" s="58">
        <f t="shared" si="37"/>
        <v>3710251400</v>
      </c>
      <c r="BE418" s="58">
        <f t="shared" si="37"/>
        <v>27977271400</v>
      </c>
      <c r="BG418" s="69">
        <f t="shared" si="56"/>
        <v>0.46872336799045511</v>
      </c>
      <c r="BH418" s="58">
        <f t="shared" si="57"/>
        <v>110</v>
      </c>
      <c r="BI418" s="58">
        <f t="shared" si="57"/>
        <v>23468</v>
      </c>
      <c r="BJ418" s="58">
        <f t="shared" si="57"/>
        <v>10394745</v>
      </c>
      <c r="BK418" s="58">
        <f t="shared" si="57"/>
        <v>9530186</v>
      </c>
      <c r="BL418" s="67">
        <f t="shared" si="58"/>
        <v>16.312929129249465</v>
      </c>
      <c r="BM418" s="66">
        <f t="shared" si="59"/>
        <v>4.2250629811995326</v>
      </c>
      <c r="BN418" s="70">
        <f t="shared" si="60"/>
        <v>9.0717956606513245E-2</v>
      </c>
      <c r="BO418" s="58">
        <f t="shared" si="61"/>
        <v>272332.31</v>
      </c>
      <c r="BP418" s="58">
        <f t="shared" si="61"/>
        <v>262034.80199999997</v>
      </c>
      <c r="BQ418" s="67">
        <f t="shared" si="62"/>
        <v>-1.0031872246914542</v>
      </c>
      <c r="BR418" s="67">
        <f t="shared" si="63"/>
        <v>26.120322422542724</v>
      </c>
      <c r="BS418" s="70">
        <f t="shared" si="64"/>
        <v>3.929824558189806E-2</v>
      </c>
      <c r="BT418" s="58">
        <f t="shared" si="65"/>
        <v>1042607</v>
      </c>
      <c r="BU418" s="58">
        <f t="shared" si="65"/>
        <v>966080</v>
      </c>
      <c r="BV418" s="58">
        <f t="shared" si="65"/>
        <v>294488</v>
      </c>
      <c r="BW418" s="58">
        <f t="shared" si="65"/>
        <v>156917</v>
      </c>
      <c r="BX418" s="67">
        <f t="shared" si="66"/>
        <v>5.2817216986351365</v>
      </c>
      <c r="BY418" s="67">
        <f t="shared" si="67"/>
        <v>6.6880798425040453</v>
      </c>
      <c r="BZ418" s="71">
        <f t="shared" si="68"/>
        <v>0.87671189227425961</v>
      </c>
      <c r="CA418" s="58">
        <f t="shared" si="69"/>
        <v>407497</v>
      </c>
      <c r="CB418" s="58">
        <f t="shared" si="69"/>
        <v>263322</v>
      </c>
      <c r="CC418" s="67">
        <f t="shared" si="70"/>
        <v>5.3399326044268749</v>
      </c>
      <c r="CD418" s="67">
        <f t="shared" si="71"/>
        <v>11.223248980593883</v>
      </c>
      <c r="CE418" s="67">
        <f t="shared" si="72"/>
        <v>16.563181585020757</v>
      </c>
      <c r="CF418" s="71">
        <f t="shared" si="73"/>
        <v>0.3223977577626842</v>
      </c>
      <c r="CG418">
        <f t="shared" si="74"/>
        <v>137571</v>
      </c>
    </row>
    <row r="419" spans="3:85" ht="12">
      <c r="C419" s="58">
        <f t="shared" si="38"/>
        <v>86</v>
      </c>
      <c r="D419">
        <v>10</v>
      </c>
      <c r="E419" t="s">
        <v>12</v>
      </c>
      <c r="F419" s="65">
        <f t="shared" si="35"/>
        <v>4.5265591879355709</v>
      </c>
      <c r="H419" s="58">
        <f t="shared" si="39"/>
        <v>11724787</v>
      </c>
      <c r="I419" s="58">
        <f t="shared" si="39"/>
        <v>11217041</v>
      </c>
      <c r="J419" s="58">
        <f t="shared" si="39"/>
        <v>5362</v>
      </c>
      <c r="K419" s="58">
        <f t="shared" si="39"/>
        <v>4592</v>
      </c>
      <c r="L419" s="66">
        <f t="shared" si="40"/>
        <v>4.7944615291518593E-3</v>
      </c>
      <c r="M419" s="58">
        <f t="shared" si="39"/>
        <v>572865</v>
      </c>
      <c r="N419" s="58">
        <f t="shared" si="39"/>
        <v>353560</v>
      </c>
      <c r="O419" s="67">
        <f t="shared" si="41"/>
        <v>1.9551056290157094</v>
      </c>
      <c r="P419" s="58">
        <f t="shared" si="39"/>
        <v>11151922</v>
      </c>
      <c r="Q419" s="58">
        <f t="shared" si="39"/>
        <v>10863481</v>
      </c>
      <c r="R419" s="67">
        <f t="shared" si="42"/>
        <v>2.5714535589198615</v>
      </c>
      <c r="S419" s="58">
        <f t="shared" si="39"/>
        <v>90230</v>
      </c>
      <c r="T419" s="58">
        <f t="shared" si="39"/>
        <v>69472</v>
      </c>
      <c r="U419" s="66">
        <f t="shared" si="43"/>
        <v>0.15022284670039127</v>
      </c>
      <c r="V419" s="65">
        <f t="shared" si="44"/>
        <v>0.76956621898547073</v>
      </c>
      <c r="W419" s="65">
        <f t="shared" si="45"/>
        <v>0.61934337228507952</v>
      </c>
      <c r="X419" s="58">
        <f t="shared" si="46"/>
        <v>20537</v>
      </c>
      <c r="Y419" s="58">
        <f t="shared" si="46"/>
        <v>16751</v>
      </c>
      <c r="Z419" s="66">
        <f t="shared" si="47"/>
        <v>2.5823548610553984E-2</v>
      </c>
      <c r="AA419" s="58">
        <f t="shared" si="46"/>
        <v>11342891</v>
      </c>
      <c r="AB419" s="58">
        <f t="shared" si="46"/>
        <v>11009564</v>
      </c>
      <c r="AC419" s="67">
        <f t="shared" si="48"/>
        <v>1.407508987529138</v>
      </c>
      <c r="AD419" s="31">
        <f t="shared" si="49"/>
        <v>96.742832087269477</v>
      </c>
      <c r="AE419" s="58">
        <f t="shared" si="50"/>
        <v>763415</v>
      </c>
      <c r="AF419" s="58">
        <f t="shared" si="50"/>
        <v>640696</v>
      </c>
      <c r="AG419" s="67">
        <f t="shared" si="51"/>
        <v>0.79931103520485614</v>
      </c>
      <c r="AH419" s="58">
        <f t="shared" si="50"/>
        <v>689761</v>
      </c>
      <c r="AI419" s="58">
        <f t="shared" si="50"/>
        <v>781139</v>
      </c>
      <c r="AJ419" s="67">
        <f t="shared" si="52"/>
        <v>-1.080929821369446</v>
      </c>
      <c r="AK419" s="58">
        <f t="shared" si="50"/>
        <v>1477070</v>
      </c>
      <c r="AL419" s="58">
        <f t="shared" si="50"/>
        <v>2314861</v>
      </c>
      <c r="AM419" s="67">
        <f t="shared" si="53"/>
        <v>-8.039161421725078</v>
      </c>
      <c r="AN419" s="58">
        <f t="shared" si="50"/>
        <v>631080</v>
      </c>
      <c r="AO419" s="58">
        <f t="shared" si="50"/>
        <v>631645</v>
      </c>
      <c r="AP419" s="67">
        <f t="shared" si="54"/>
        <v>-0.24867645597856647</v>
      </c>
      <c r="AQ419" s="58">
        <f t="shared" si="50"/>
        <v>180791</v>
      </c>
      <c r="AR419" s="58">
        <f t="shared" si="50"/>
        <v>178286</v>
      </c>
      <c r="AS419" s="67">
        <f t="shared" si="55"/>
        <v>-4.7465436376821317E-2</v>
      </c>
      <c r="AT419" s="68">
        <f t="shared" si="36"/>
        <v>17486.455073583831</v>
      </c>
      <c r="AU419" s="68">
        <f t="shared" si="36"/>
        <v>23010.125623711381</v>
      </c>
      <c r="AV419" s="68">
        <f t="shared" si="36"/>
        <v>13316.773703247381</v>
      </c>
      <c r="AW419" s="68">
        <f t="shared" si="36"/>
        <v>20352.52686949079</v>
      </c>
      <c r="AX419" s="58">
        <f t="shared" si="37"/>
        <v>763415</v>
      </c>
      <c r="AY419" s="58">
        <f t="shared" si="37"/>
        <v>4566415</v>
      </c>
      <c r="AZ419" s="58">
        <f t="shared" si="37"/>
        <v>1413878</v>
      </c>
      <c r="BA419" s="58">
        <f t="shared" si="37"/>
        <v>6743708</v>
      </c>
      <c r="BB419" s="58">
        <f t="shared" si="37"/>
        <v>13349422100</v>
      </c>
      <c r="BC419" s="58">
        <f t="shared" si="37"/>
        <v>105073782800</v>
      </c>
      <c r="BD419" s="58">
        <f t="shared" si="37"/>
        <v>18828293370</v>
      </c>
      <c r="BE419" s="58">
        <f t="shared" si="37"/>
        <v>137251498270</v>
      </c>
      <c r="BG419" s="69">
        <f t="shared" si="56"/>
        <v>1.1465481025066517</v>
      </c>
      <c r="BH419" s="58">
        <f t="shared" si="57"/>
        <v>1310</v>
      </c>
      <c r="BI419" s="58">
        <f t="shared" si="57"/>
        <v>114256</v>
      </c>
      <c r="BJ419" s="58">
        <f t="shared" si="57"/>
        <v>25659524</v>
      </c>
      <c r="BK419" s="58">
        <f t="shared" si="57"/>
        <v>23038539</v>
      </c>
      <c r="BL419" s="67">
        <f t="shared" si="58"/>
        <v>13.45979160328783</v>
      </c>
      <c r="BM419" s="66">
        <f t="shared" si="59"/>
        <v>2.1884853004152656</v>
      </c>
      <c r="BN419" s="70">
        <f t="shared" si="60"/>
        <v>0.11376524353388902</v>
      </c>
      <c r="BO419" s="58">
        <f t="shared" si="61"/>
        <v>1274417.9269999999</v>
      </c>
      <c r="BP419" s="58">
        <f t="shared" si="61"/>
        <v>1212105.5599999991</v>
      </c>
      <c r="BQ419" s="67">
        <f t="shared" si="62"/>
        <v>-0.58880368881111256</v>
      </c>
      <c r="BR419" s="67">
        <f t="shared" si="63"/>
        <v>25.419410929794022</v>
      </c>
      <c r="BS419" s="70">
        <f t="shared" si="64"/>
        <v>5.1408366611238737E-2</v>
      </c>
      <c r="BT419" s="58">
        <f t="shared" si="65"/>
        <v>5013562</v>
      </c>
      <c r="BU419" s="58">
        <f t="shared" si="65"/>
        <v>4660472</v>
      </c>
      <c r="BV419" s="58">
        <f t="shared" si="65"/>
        <v>1421556</v>
      </c>
      <c r="BW419" s="58">
        <f t="shared" si="65"/>
        <v>713636</v>
      </c>
      <c r="BX419" s="67">
        <f t="shared" si="66"/>
        <v>5.7622952474410338</v>
      </c>
      <c r="BY419" s="67">
        <f t="shared" si="67"/>
        <v>6.3620699968913366</v>
      </c>
      <c r="BZ419" s="71">
        <f t="shared" si="68"/>
        <v>0.9919903143899691</v>
      </c>
      <c r="CA419" s="58">
        <f t="shared" si="69"/>
        <v>1990719</v>
      </c>
      <c r="CB419" s="58">
        <f t="shared" si="69"/>
        <v>1293789</v>
      </c>
      <c r="CC419" s="67">
        <f t="shared" si="70"/>
        <v>5.4445839838966812</v>
      </c>
      <c r="CD419" s="67">
        <f t="shared" si="71"/>
        <v>11.534138102909672</v>
      </c>
      <c r="CE419" s="67">
        <f t="shared" si="72"/>
        <v>16.978722086806354</v>
      </c>
      <c r="CF419" s="71">
        <f t="shared" si="73"/>
        <v>0.320671011402413</v>
      </c>
      <c r="CG419">
        <f t="shared" si="74"/>
        <v>707920</v>
      </c>
    </row>
    <row r="420" spans="3:85" ht="12">
      <c r="C420" s="58">
        <f t="shared" si="38"/>
        <v>20</v>
      </c>
      <c r="D420">
        <v>11</v>
      </c>
      <c r="E420" t="s">
        <v>22</v>
      </c>
      <c r="F420" s="65">
        <f t="shared" si="35"/>
        <v>5.8124722263368396</v>
      </c>
      <c r="H420" s="58">
        <f t="shared" si="39"/>
        <v>1821567</v>
      </c>
      <c r="I420" s="58">
        <f t="shared" si="39"/>
        <v>1721505</v>
      </c>
      <c r="J420" s="58">
        <f t="shared" si="39"/>
        <v>698</v>
      </c>
      <c r="K420" s="58">
        <f t="shared" si="39"/>
        <v>572</v>
      </c>
      <c r="L420" s="66">
        <f t="shared" si="40"/>
        <v>5.0919158540615444E-3</v>
      </c>
      <c r="M420" s="58">
        <f t="shared" si="39"/>
        <v>91099</v>
      </c>
      <c r="N420" s="58">
        <f t="shared" si="39"/>
        <v>55298</v>
      </c>
      <c r="O420" s="67">
        <f t="shared" si="41"/>
        <v>2.0796338087894024</v>
      </c>
      <c r="P420" s="58">
        <f t="shared" si="39"/>
        <v>1730468</v>
      </c>
      <c r="Q420" s="58">
        <f t="shared" si="39"/>
        <v>1666207</v>
      </c>
      <c r="R420" s="67">
        <f t="shared" si="42"/>
        <v>3.7328384175474372</v>
      </c>
      <c r="S420" s="58">
        <f t="shared" si="39"/>
        <v>14587</v>
      </c>
      <c r="T420" s="58">
        <f t="shared" si="39"/>
        <v>11244</v>
      </c>
      <c r="U420" s="66">
        <f t="shared" si="43"/>
        <v>0.14764461712748894</v>
      </c>
      <c r="V420" s="65">
        <f t="shared" si="44"/>
        <v>0.80079404161362178</v>
      </c>
      <c r="W420" s="65">
        <f t="shared" si="45"/>
        <v>0.65314942448613278</v>
      </c>
      <c r="X420" s="58">
        <f t="shared" si="46"/>
        <v>3261</v>
      </c>
      <c r="Y420" s="58">
        <f t="shared" si="46"/>
        <v>2466</v>
      </c>
      <c r="Z420" s="66">
        <f t="shared" si="47"/>
        <v>3.5774936354168341E-2</v>
      </c>
      <c r="AA420" s="58">
        <f t="shared" si="46"/>
        <v>1788984</v>
      </c>
      <c r="AB420" s="58">
        <f t="shared" si="46"/>
        <v>1706103</v>
      </c>
      <c r="AC420" s="66">
        <f t="shared" si="48"/>
        <v>0.89405237510888913</v>
      </c>
      <c r="AD420" s="31">
        <f t="shared" si="49"/>
        <v>98.211265355597675</v>
      </c>
      <c r="AE420" s="58">
        <f t="shared" si="50"/>
        <v>139251</v>
      </c>
      <c r="AF420" s="58">
        <f t="shared" si="50"/>
        <v>119034</v>
      </c>
      <c r="AG420" s="67">
        <f t="shared" si="51"/>
        <v>0.73004077314214744</v>
      </c>
      <c r="AH420" s="58">
        <f t="shared" si="50"/>
        <v>102237</v>
      </c>
      <c r="AI420" s="58">
        <f t="shared" si="50"/>
        <v>113276</v>
      </c>
      <c r="AJ420" s="67">
        <f t="shared" si="52"/>
        <v>-0.96747119590469766</v>
      </c>
      <c r="AK420" s="58">
        <f t="shared" si="50"/>
        <v>281882</v>
      </c>
      <c r="AL420" s="58">
        <f t="shared" si="50"/>
        <v>391351</v>
      </c>
      <c r="AM420" s="67">
        <f t="shared" si="53"/>
        <v>-7.2583752440888247</v>
      </c>
      <c r="AN420" s="58">
        <f t="shared" si="50"/>
        <v>91894</v>
      </c>
      <c r="AO420" s="58">
        <f t="shared" si="50"/>
        <v>89194</v>
      </c>
      <c r="AP420" s="67">
        <f t="shared" si="54"/>
        <v>-0.1363867745495434</v>
      </c>
      <c r="AQ420" s="58">
        <f t="shared" si="50"/>
        <v>17229</v>
      </c>
      <c r="AR420" s="58">
        <f t="shared" si="50"/>
        <v>14884</v>
      </c>
      <c r="AS420" s="67">
        <f t="shared" si="55"/>
        <v>8.1241680038781142E-2</v>
      </c>
      <c r="AT420" s="68">
        <f t="shared" si="36"/>
        <v>14738.080157413591</v>
      </c>
      <c r="AU420" s="68">
        <f t="shared" si="36"/>
        <v>20179.935721504557</v>
      </c>
      <c r="AV420" s="68">
        <f t="shared" si="36"/>
        <v>12825.552717713581</v>
      </c>
      <c r="AW420" s="68">
        <f t="shared" si="36"/>
        <v>17798.871148662372</v>
      </c>
      <c r="AX420" s="58">
        <f t="shared" si="37"/>
        <v>139251</v>
      </c>
      <c r="AY420" s="58">
        <f t="shared" si="37"/>
        <v>626337</v>
      </c>
      <c r="AZ420" s="58">
        <f t="shared" si="37"/>
        <v>214169</v>
      </c>
      <c r="BA420" s="58">
        <f t="shared" si="37"/>
        <v>979757</v>
      </c>
      <c r="BB420" s="58">
        <f t="shared" si="37"/>
        <v>2052292400</v>
      </c>
      <c r="BC420" s="58">
        <f t="shared" si="37"/>
        <v>12639440400</v>
      </c>
      <c r="BD420" s="58">
        <f t="shared" si="37"/>
        <v>2746835800</v>
      </c>
      <c r="BE420" s="58">
        <f t="shared" si="37"/>
        <v>17438568600</v>
      </c>
      <c r="BG420" s="69">
        <f t="shared" si="56"/>
        <v>0.72298537344975244</v>
      </c>
      <c r="BH420" s="58">
        <f t="shared" si="57"/>
        <v>130</v>
      </c>
      <c r="BI420" s="58">
        <f t="shared" si="57"/>
        <v>17981</v>
      </c>
      <c r="BJ420" s="58">
        <f t="shared" si="57"/>
        <v>4908207</v>
      </c>
      <c r="BK420" s="58">
        <f t="shared" si="57"/>
        <v>4403797</v>
      </c>
      <c r="BL420" s="67">
        <f t="shared" si="58"/>
        <v>13.638835270442673</v>
      </c>
      <c r="BM420" s="66">
        <f t="shared" si="59"/>
        <v>2.6944971005732974</v>
      </c>
      <c r="BN420" s="70">
        <f t="shared" si="60"/>
        <v>0.11453979372800335</v>
      </c>
      <c r="BO420" s="58">
        <f t="shared" si="61"/>
        <v>198175.56799999997</v>
      </c>
      <c r="BP420" s="58">
        <f t="shared" si="61"/>
        <v>194298.85200000001</v>
      </c>
      <c r="BQ420" s="67">
        <f t="shared" si="62"/>
        <v>-1.7586666054903721</v>
      </c>
      <c r="BR420" s="67">
        <f t="shared" si="63"/>
        <v>26.372211812800746</v>
      </c>
      <c r="BS420" s="70">
        <f t="shared" si="64"/>
        <v>1.9952336105413308E-2</v>
      </c>
      <c r="BT420" s="58">
        <f t="shared" si="65"/>
        <v>751456</v>
      </c>
      <c r="BU420" s="58">
        <f t="shared" si="65"/>
        <v>690696</v>
      </c>
      <c r="BV420" s="58">
        <f t="shared" si="65"/>
        <v>243789</v>
      </c>
      <c r="BW420" s="58">
        <f t="shared" si="65"/>
        <v>144423</v>
      </c>
      <c r="BX420" s="67">
        <f t="shared" si="66"/>
        <v>4.9941316040836004</v>
      </c>
      <c r="BY420" s="67">
        <f t="shared" si="67"/>
        <v>8.3893453693134798</v>
      </c>
      <c r="BZ420" s="71">
        <f t="shared" si="68"/>
        <v>0.6880206061361418</v>
      </c>
      <c r="CA420" s="58">
        <f t="shared" si="69"/>
        <v>286903</v>
      </c>
      <c r="CB420" s="58">
        <f t="shared" si="69"/>
        <v>179217</v>
      </c>
      <c r="CC420" s="67">
        <f t="shared" si="70"/>
        <v>5.339856379157391</v>
      </c>
      <c r="CD420" s="67">
        <f t="shared" si="71"/>
        <v>10.410483849887163</v>
      </c>
      <c r="CE420" s="67">
        <f t="shared" si="72"/>
        <v>15.750340229044554</v>
      </c>
      <c r="CF420" s="71">
        <f t="shared" si="73"/>
        <v>0.3390311765653406</v>
      </c>
      <c r="CG420">
        <f t="shared" si="74"/>
        <v>99366</v>
      </c>
    </row>
    <row r="421" spans="3:85" ht="12">
      <c r="C421" s="58">
        <f t="shared" si="38"/>
        <v>8</v>
      </c>
      <c r="D421">
        <v>12</v>
      </c>
      <c r="E421" t="s">
        <v>24</v>
      </c>
      <c r="F421" s="65">
        <f t="shared" si="35"/>
        <v>7.4659046769576038</v>
      </c>
      <c r="H421" s="58">
        <f t="shared" si="39"/>
        <v>597605</v>
      </c>
      <c r="I421" s="58">
        <f t="shared" si="39"/>
        <v>556088</v>
      </c>
      <c r="J421" s="58">
        <f t="shared" si="39"/>
        <v>125</v>
      </c>
      <c r="K421" s="58">
        <f t="shared" si="39"/>
        <v>89</v>
      </c>
      <c r="L421" s="66">
        <f t="shared" si="40"/>
        <v>4.9121651990039787E-3</v>
      </c>
      <c r="M421" s="58">
        <f t="shared" si="39"/>
        <v>33675</v>
      </c>
      <c r="N421" s="58">
        <f t="shared" si="39"/>
        <v>20324</v>
      </c>
      <c r="O421" s="67">
        <f t="shared" si="41"/>
        <v>2.4008789975687299</v>
      </c>
      <c r="P421" s="58">
        <f t="shared" si="39"/>
        <v>563930</v>
      </c>
      <c r="Q421" s="58">
        <f t="shared" si="39"/>
        <v>535764</v>
      </c>
      <c r="R421" s="67">
        <f t="shared" si="42"/>
        <v>5.0650256793888744</v>
      </c>
      <c r="S421" s="58">
        <f t="shared" si="39"/>
        <v>4727</v>
      </c>
      <c r="T421" s="58">
        <f t="shared" si="39"/>
        <v>3613</v>
      </c>
      <c r="U421" s="66">
        <f t="shared" si="43"/>
        <v>0.14127339363317268</v>
      </c>
      <c r="V421" s="65">
        <f t="shared" si="44"/>
        <v>0.79099070456237819</v>
      </c>
      <c r="W421" s="65">
        <f t="shared" si="45"/>
        <v>0.64971731092920548</v>
      </c>
      <c r="X421" s="58">
        <f t="shared" si="46"/>
        <v>1128</v>
      </c>
      <c r="Y421" s="58">
        <f t="shared" si="46"/>
        <v>811</v>
      </c>
      <c r="Z421" s="66">
        <f t="shared" si="47"/>
        <v>4.2913214091226455E-2</v>
      </c>
      <c r="AA421" s="58">
        <f t="shared" si="46"/>
        <v>587334</v>
      </c>
      <c r="AB421" s="58">
        <f t="shared" si="46"/>
        <v>551679</v>
      </c>
      <c r="AC421" s="66">
        <f t="shared" si="48"/>
        <v>0.92583366317098292</v>
      </c>
      <c r="AD421" s="31">
        <f t="shared" si="49"/>
        <v>98.281306213970765</v>
      </c>
      <c r="AE421" s="58">
        <f t="shared" si="50"/>
        <v>49363</v>
      </c>
      <c r="AF421" s="58">
        <f t="shared" si="50"/>
        <v>42273</v>
      </c>
      <c r="AG421" s="67">
        <f t="shared" si="51"/>
        <v>0.6582840029634468</v>
      </c>
      <c r="AH421" s="58">
        <f t="shared" si="50"/>
        <v>40369</v>
      </c>
      <c r="AI421" s="58">
        <f t="shared" si="50"/>
        <v>41627</v>
      </c>
      <c r="AJ421" s="67">
        <f t="shared" si="52"/>
        <v>-0.7305548213079105</v>
      </c>
      <c r="AK421" s="58">
        <f t="shared" si="50"/>
        <v>78388</v>
      </c>
      <c r="AL421" s="58">
        <f t="shared" si="50"/>
        <v>114028</v>
      </c>
      <c r="AM421" s="67">
        <f t="shared" si="53"/>
        <v>-7.3883621765281795</v>
      </c>
      <c r="AN421" s="58">
        <f t="shared" si="50"/>
        <v>32345</v>
      </c>
      <c r="AO421" s="58">
        <f t="shared" si="50"/>
        <v>32272</v>
      </c>
      <c r="AP421" s="67">
        <f t="shared" si="54"/>
        <v>-0.39096004172450988</v>
      </c>
      <c r="AQ421" s="58">
        <f t="shared" si="50"/>
        <v>4246</v>
      </c>
      <c r="AR421" s="58">
        <f t="shared" si="50"/>
        <v>4239</v>
      </c>
      <c r="AS421" s="67">
        <f t="shared" si="55"/>
        <v>-5.1786664980418923E-2</v>
      </c>
      <c r="AT421" s="68">
        <f t="shared" si="36"/>
        <v>13938.101411988737</v>
      </c>
      <c r="AU421" s="68">
        <f t="shared" si="36"/>
        <v>21095.723629272874</v>
      </c>
      <c r="AV421" s="68">
        <f t="shared" si="36"/>
        <v>13277.07722035354</v>
      </c>
      <c r="AW421" s="68">
        <f t="shared" si="36"/>
        <v>18455.911447863815</v>
      </c>
      <c r="AX421" s="58">
        <f t="shared" si="37"/>
        <v>49363</v>
      </c>
      <c r="AY421" s="58">
        <f t="shared" si="37"/>
        <v>221543</v>
      </c>
      <c r="AZ421" s="58">
        <f t="shared" si="37"/>
        <v>69865</v>
      </c>
      <c r="BA421" s="58">
        <f t="shared" si="37"/>
        <v>340771</v>
      </c>
      <c r="BB421" s="58">
        <f t="shared" si="37"/>
        <v>688026500</v>
      </c>
      <c r="BC421" s="58">
        <f t="shared" si="37"/>
        <v>4673609900</v>
      </c>
      <c r="BD421" s="58">
        <f t="shared" si="37"/>
        <v>927603000</v>
      </c>
      <c r="BE421" s="58">
        <f t="shared" si="37"/>
        <v>6289239400</v>
      </c>
      <c r="BG421" s="69">
        <f t="shared" si="56"/>
        <v>0.67114093959731547</v>
      </c>
      <c r="BH421" s="58">
        <f t="shared" si="57"/>
        <v>40</v>
      </c>
      <c r="BI421" s="58">
        <f t="shared" si="57"/>
        <v>5960</v>
      </c>
      <c r="BJ421" s="58">
        <f t="shared" si="57"/>
        <v>2090636</v>
      </c>
      <c r="BK421" s="58">
        <f t="shared" si="57"/>
        <v>1889651</v>
      </c>
      <c r="BL421" s="67">
        <f t="shared" si="58"/>
        <v>10.024256425703237</v>
      </c>
      <c r="BM421" s="66">
        <f t="shared" si="59"/>
        <v>3.4983576107964289</v>
      </c>
      <c r="BN421" s="70">
        <f t="shared" si="60"/>
        <v>0.10636091003047653</v>
      </c>
      <c r="BO421" s="58">
        <f t="shared" si="61"/>
        <v>65641.865999999995</v>
      </c>
      <c r="BP421" s="58">
        <f t="shared" si="61"/>
        <v>64873.827000000005</v>
      </c>
      <c r="BQ421" s="67">
        <f t="shared" si="62"/>
        <v>-2.5821764931829083</v>
      </c>
      <c r="BR421" s="67">
        <f t="shared" si="63"/>
        <v>25.712162792064081</v>
      </c>
      <c r="BS421" s="70">
        <f t="shared" si="64"/>
        <v>1.1838965504532201E-2</v>
      </c>
      <c r="BT421" s="58">
        <f t="shared" si="65"/>
        <v>255295</v>
      </c>
      <c r="BU421" s="58">
        <f t="shared" si="65"/>
        <v>229282</v>
      </c>
      <c r="BV421" s="58">
        <f t="shared" si="65"/>
        <v>72489</v>
      </c>
      <c r="BW421" s="58">
        <f t="shared" si="65"/>
        <v>47740</v>
      </c>
      <c r="BX421" s="67">
        <f t="shared" si="66"/>
        <v>3.5449464290326276</v>
      </c>
      <c r="BY421" s="67">
        <f t="shared" si="67"/>
        <v>8.5849721626792892</v>
      </c>
      <c r="BZ421" s="71">
        <f t="shared" si="68"/>
        <v>0.51841223292836192</v>
      </c>
      <c r="CA421" s="58">
        <f t="shared" si="69"/>
        <v>99285</v>
      </c>
      <c r="CB421" s="58">
        <f t="shared" si="69"/>
        <v>64225</v>
      </c>
      <c r="CC421" s="67">
        <f t="shared" si="70"/>
        <v>5.0643857934963687</v>
      </c>
      <c r="CD421" s="67">
        <f t="shared" si="71"/>
        <v>11.549431025305347</v>
      </c>
      <c r="CE421" s="67">
        <f t="shared" si="72"/>
        <v>16.613816818801716</v>
      </c>
      <c r="CF421" s="71">
        <f t="shared" si="73"/>
        <v>0.3048297599962127</v>
      </c>
      <c r="CG421">
        <f t="shared" si="74"/>
        <v>24749</v>
      </c>
    </row>
    <row r="422" spans="3:85" ht="12">
      <c r="H422" s="72">
        <f>SUM(H410:H415)/H423</f>
        <v>0.49034177011118546</v>
      </c>
      <c r="J422" s="73">
        <f>(J410+J411+J412)/J423</f>
        <v>0.5919617269113433</v>
      </c>
      <c r="K422" s="73">
        <f>(K410+K411+K412)/K423</f>
        <v>0.51412347279820259</v>
      </c>
      <c r="L422" s="65">
        <f>L410/L421</f>
        <v>202.04825172793682</v>
      </c>
      <c r="M422" s="58"/>
      <c r="N422" s="58"/>
      <c r="O422" s="65">
        <f>O410/O421</f>
        <v>8.3436753970439792</v>
      </c>
      <c r="P422" s="58"/>
      <c r="Q422" s="58"/>
      <c r="R422" s="65"/>
      <c r="S422" s="58"/>
      <c r="T422" s="58"/>
      <c r="X422" s="73">
        <f>(X410+X411+X412)/X423</f>
        <v>0.39642775708748196</v>
      </c>
      <c r="Y422" s="73">
        <f>(Y410+Y411+Y412)/Y423</f>
        <v>0.35594450616037165</v>
      </c>
      <c r="Z422" s="65">
        <f>Z410/Z421</f>
        <v>7.0706161082603725</v>
      </c>
      <c r="AA422" s="73">
        <f>(AA410+AA411+AA412)/AA423</f>
        <v>0.13564180498109146</v>
      </c>
      <c r="AB422" s="73">
        <f>(AB410+AB411+AB412)/AB423</f>
        <v>0.14099151274392105</v>
      </c>
      <c r="AC422" s="42">
        <f>AC410/AC420</f>
        <v>12.761383259262711</v>
      </c>
      <c r="AD422" s="31">
        <f t="shared" si="49"/>
        <v>27.662706554722956</v>
      </c>
      <c r="AE422" s="73">
        <f>(AE410+AE411+AE412)/AE423</f>
        <v>0.20821531933067092</v>
      </c>
      <c r="AF422" s="73">
        <f>(AF410+AF411+AF412)/AF423</f>
        <v>0.18120004209416141</v>
      </c>
      <c r="AG422" s="42">
        <f>AG410/AG420</f>
        <v>1.4893183837766075</v>
      </c>
      <c r="AH422" s="73">
        <f>(AH410+AH411+AH412)/AH423</f>
        <v>0.21101171179515679</v>
      </c>
      <c r="AI422" s="73">
        <f>(AI410+AI411+AI412)/AI423</f>
        <v>0.18606249020818114</v>
      </c>
      <c r="AJ422" s="42">
        <f>AJ410/AJ420</f>
        <v>-1.4132641395345136</v>
      </c>
      <c r="AK422" s="73">
        <f>(AK410+AK411+AK412)/AK423</f>
        <v>0.20119831824006651</v>
      </c>
      <c r="AL422" s="73">
        <f>(AL410+AL411+AL412)/AL423</f>
        <v>0.14830904835548211</v>
      </c>
      <c r="AM422" s="42">
        <f>AM410/AM420</f>
        <v>-0.48713742277506855</v>
      </c>
      <c r="AN422" s="73">
        <f>(AN410+AN411+AN412)/AN423</f>
        <v>0.17034466640284876</v>
      </c>
      <c r="AO422" s="73">
        <f>(AO410+AO411+AO412)/AO423</f>
        <v>0.14565053416207019</v>
      </c>
      <c r="AP422" s="42">
        <f>AP410/AP420</f>
        <v>2.0914032827048126</v>
      </c>
      <c r="AQ422" s="73">
        <f>(AQ410+AQ411+AQ412)/AQ423</f>
        <v>0.30122351527565283</v>
      </c>
      <c r="AR422" s="73">
        <f>(AR410+AR411+AR412)/AR423</f>
        <v>0.27675866088362105</v>
      </c>
      <c r="AS422" s="42">
        <f>AS410/AS420</f>
        <v>31.417843788598148</v>
      </c>
      <c r="AX422"/>
      <c r="AY422"/>
      <c r="AZ422"/>
      <c r="BA422"/>
      <c r="BH422"/>
      <c r="BI422"/>
      <c r="BJ422" s="73">
        <f>(BJ410+BJ411+BJ412)/BJ423</f>
        <v>9.0695565442378084E-2</v>
      </c>
      <c r="BK422" s="73">
        <f>(BK410+BK411+BK412)/BK423</f>
        <v>8.9795456886443525E-2</v>
      </c>
      <c r="BL422" s="42" t="s">
        <v>1385</v>
      </c>
      <c r="BO422" s="73">
        <f>(BO410+BO411+BO412)/BO423</f>
        <v>0.2123371160401836</v>
      </c>
      <c r="BP422" s="73">
        <f>(BP410+BP411+BP412)/BP423</f>
        <v>0.2001809149547179</v>
      </c>
      <c r="BQ422" s="42" t="s">
        <v>1385</v>
      </c>
      <c r="BT422" s="73">
        <f>(BT410+BT411+BT412)/BT423</f>
        <v>0.17273679817212675</v>
      </c>
      <c r="BU422" s="73">
        <f>(BU410+BU411+BU412)/BU423</f>
        <v>0.17152974788351971</v>
      </c>
      <c r="BV422" s="73">
        <f>(BV410+BV411+BV412)/BV423</f>
        <v>0.27436629753905256</v>
      </c>
      <c r="BW422" s="73">
        <f>(BW410+BW411+BW412)/BW423</f>
        <v>0.26835394035715349</v>
      </c>
      <c r="BX422" s="42" t="s">
        <v>1385</v>
      </c>
      <c r="CA422" s="73">
        <f>(CA410+CA411+CA412)/CA423</f>
        <v>0.24710530587033433</v>
      </c>
      <c r="CB422" s="73">
        <f>(CB410+CB411+CB412)/CB423</f>
        <v>0.26121843574834541</v>
      </c>
      <c r="CC422" s="42" t="s">
        <v>1385</v>
      </c>
    </row>
    <row r="423" spans="3:85" ht="12">
      <c r="F423" s="65">
        <f>(H423-I423)/I423*100</f>
        <v>7.4726904093404878</v>
      </c>
      <c r="H423" s="73">
        <f>SUM(H410:H421)</f>
        <v>63182178</v>
      </c>
      <c r="I423" s="73">
        <f>SUM(I410:I421)</f>
        <v>58789054</v>
      </c>
      <c r="J423" s="73">
        <f>SUM(J410:J421)</f>
        <v>129804</v>
      </c>
      <c r="K423" s="73">
        <f>SUM(K410:K421)</f>
        <v>89461</v>
      </c>
      <c r="L423" s="66">
        <f t="shared" si="40"/>
        <v>5.3271124070619888E-2</v>
      </c>
      <c r="M423" s="73">
        <f>SUM(M410:M421)</f>
        <v>8001507</v>
      </c>
      <c r="N423" s="73">
        <f>SUM(N410:N421)</f>
        <v>4905240</v>
      </c>
      <c r="O423" s="67">
        <f t="shared" si="41"/>
        <v>5.2667406418888802</v>
      </c>
      <c r="P423" s="73">
        <f>SUM(P410:P421)</f>
        <v>55180671</v>
      </c>
      <c r="Q423" s="73">
        <f>SUM(Q410:Q421)</f>
        <v>53883814</v>
      </c>
      <c r="R423" s="67">
        <f>(P423/H423-Q423/I423)*100</f>
        <v>-4.3203854114761135</v>
      </c>
      <c r="S423" s="73">
        <f>SUM(S410:S421)</f>
        <v>473644</v>
      </c>
      <c r="T423" s="73">
        <f>SUM(T410:T421)</f>
        <v>371997</v>
      </c>
      <c r="U423" s="66">
        <f>(S423/$H423-T423/$I423)*100</f>
        <v>0.11688235226390209</v>
      </c>
      <c r="V423" s="65">
        <f t="shared" si="44"/>
        <v>0.74964810488172784</v>
      </c>
      <c r="W423" s="65">
        <f t="shared" si="45"/>
        <v>0.63276575261782575</v>
      </c>
      <c r="X423" s="73">
        <f>SUM(X410:X421)</f>
        <v>197355</v>
      </c>
      <c r="Y423" s="73">
        <f>SUM(Y410:Y421)</f>
        <v>158432</v>
      </c>
      <c r="Z423" s="66">
        <f>(X423/$H423-Y423/$I423)*100</f>
        <v>4.2866308171069518E-2</v>
      </c>
      <c r="AA423" s="73">
        <f>SUM(AA410:AA421)</f>
        <v>55073552</v>
      </c>
      <c r="AB423" s="73">
        <f>SUM(AB410:AB421)</f>
        <v>54153898</v>
      </c>
      <c r="AC423" s="42">
        <f t="shared" si="48"/>
        <v>4.9493373623967667</v>
      </c>
      <c r="AE423" s="73">
        <f>SUM(AE410:AE421)</f>
        <v>4402020</v>
      </c>
      <c r="AF423" s="73">
        <f>SUM(AF410:AF421)</f>
        <v>3458912</v>
      </c>
      <c r="AG423" s="42">
        <f>-(AE423/$H423-AF423/$I423)*100</f>
        <v>-1.0835875501292045</v>
      </c>
      <c r="AH423" s="73">
        <f>SUM(AH410:AH421)</f>
        <v>3886680</v>
      </c>
      <c r="AI423" s="73">
        <f>SUM(AI410:AI421)</f>
        <v>4238232</v>
      </c>
      <c r="AJ423" s="42">
        <f>-(AH423/$H423-AI423/$I423)*100</f>
        <v>1.0576747705493779</v>
      </c>
      <c r="AK423" s="73">
        <f>SUM(AK410:AK421)</f>
        <v>8399772</v>
      </c>
      <c r="AL423" s="73">
        <f>SUM(AL410:AL421)</f>
        <v>11726385</v>
      </c>
      <c r="AM423" s="42">
        <f>-(AK423/$H423-AL423/$I423)*100</f>
        <v>6.6520173572638477</v>
      </c>
      <c r="AN423" s="73">
        <f>SUM(AN410:AN421)</f>
        <v>3333107</v>
      </c>
      <c r="AO423" s="73">
        <f>SUM(AO410:AO421)</f>
        <v>3172539</v>
      </c>
      <c r="AP423" s="42">
        <f>-(AN423/$H423-AO423/$I423)*100</f>
        <v>0.12108797133518617</v>
      </c>
      <c r="AQ423" s="73">
        <f>SUM(AQ410:AQ421)</f>
        <v>1284986</v>
      </c>
      <c r="AR423" s="73">
        <f>SUM(AR410:AR421)</f>
        <v>1242252</v>
      </c>
      <c r="AS423" s="42">
        <f>-(AQ423/$H423-AR423/$I423)*100</f>
        <v>7.9287621366646091E-2</v>
      </c>
      <c r="AT423" s="68">
        <f t="shared" ref="AT423:AW424" si="75">BB423/AX423</f>
        <v>23297.87954696815</v>
      </c>
      <c r="AU423" s="68">
        <f t="shared" si="75"/>
        <v>28626.064090563952</v>
      </c>
      <c r="AV423" s="68">
        <f t="shared" si="75"/>
        <v>14406.621776125507</v>
      </c>
      <c r="AW423" s="68">
        <f t="shared" si="75"/>
        <v>25482.732719657524</v>
      </c>
      <c r="AX423">
        <f t="shared" ref="AX423:BE423" si="76">SUM(AX410:AX415)</f>
        <v>2485035</v>
      </c>
      <c r="AY423">
        <f t="shared" si="76"/>
        <v>12042584</v>
      </c>
      <c r="AZ423">
        <f t="shared" si="76"/>
        <v>2927417</v>
      </c>
      <c r="BA423">
        <f t="shared" si="76"/>
        <v>17455036</v>
      </c>
      <c r="BB423">
        <f t="shared" si="76"/>
        <v>57896046100</v>
      </c>
      <c r="BC423">
        <f t="shared" si="76"/>
        <v>344731781400</v>
      </c>
      <c r="BD423">
        <f t="shared" si="76"/>
        <v>42174189500</v>
      </c>
      <c r="BE423">
        <f t="shared" si="76"/>
        <v>444802017000</v>
      </c>
      <c r="BG423" s="69">
        <f t="shared" si="56"/>
        <v>3.6676625750430958</v>
      </c>
      <c r="BH423">
        <f>SUM(BH410:BH415)</f>
        <v>9170</v>
      </c>
      <c r="BI423">
        <f>SUM(BI410:BI415)</f>
        <v>250023</v>
      </c>
      <c r="BJ423" s="73">
        <f>SUM(BJ410:BJ421)</f>
        <v>140492503</v>
      </c>
      <c r="BK423" s="73">
        <f>SUM(BK410:BK421)</f>
        <v>126947124</v>
      </c>
      <c r="BL423" s="42">
        <f>(BJ423/$H423-BK423/$I423)*100</f>
        <v>6.424301232411489</v>
      </c>
      <c r="BM423" s="66">
        <f t="shared" si="59"/>
        <v>2.2236096862631105</v>
      </c>
      <c r="BO423" s="73">
        <f>SUM(BO410:BO421)</f>
        <v>7275497.0860000011</v>
      </c>
      <c r="BP423" s="73">
        <f>SUM(BP410:BP421)</f>
        <v>6734907.027999999</v>
      </c>
      <c r="BQ423" s="67">
        <f>(BO423/$BT423-BP423/$BU423)*100</f>
        <v>2.3218310065020731E-3</v>
      </c>
      <c r="BR423" s="67">
        <f>BO423/BT423*100</f>
        <v>27.514827440305794</v>
      </c>
      <c r="BT423" s="73">
        <f>SUM(BT410:BT421)</f>
        <v>26442096</v>
      </c>
      <c r="BU423" s="73">
        <f>SUM(BU410:BU421)</f>
        <v>24479439</v>
      </c>
      <c r="BV423" s="73">
        <f>SUM(BV410:BV421)</f>
        <v>10116104</v>
      </c>
      <c r="BW423" s="73">
        <f>SUM(BW410:BW421)</f>
        <v>5094056</v>
      </c>
      <c r="BX423" s="42">
        <f>(BV423/$H423-BW423/$I423)*100</f>
        <v>7.3460350889479731</v>
      </c>
      <c r="CA423" s="73">
        <f>SUM(CA410:CA421)</f>
        <v>12045055</v>
      </c>
      <c r="CB423" s="73">
        <f>SUM(CB410:CB421)</f>
        <v>7742501</v>
      </c>
      <c r="CC423" s="42">
        <f>(CA423/$H423-CB423/$I423)*100</f>
        <v>5.8940368759207828</v>
      </c>
    </row>
    <row r="424" spans="3:85" ht="12">
      <c r="J424" s="53">
        <f>K424/L424</f>
        <v>547.30555555555554</v>
      </c>
      <c r="K424" s="1">
        <f>J411-K411</f>
        <v>19703</v>
      </c>
      <c r="L424" s="66">
        <f>J421-K421</f>
        <v>36</v>
      </c>
      <c r="M424" s="30">
        <f>SUM(M410:M415)</f>
        <v>5421343</v>
      </c>
      <c r="N424" s="30">
        <f>SUM(N410:N415)</f>
        <v>3409272</v>
      </c>
      <c r="O424" s="31">
        <f>M424-N424</f>
        <v>2012071</v>
      </c>
      <c r="P424" s="30">
        <f>SUM(P410:P415)</f>
        <v>25559518</v>
      </c>
      <c r="Q424" s="30">
        <f>SUM(Q410:Q415)</f>
        <v>24858069</v>
      </c>
      <c r="R424" s="31">
        <f>P424-Q424</f>
        <v>701449</v>
      </c>
      <c r="S424" s="70">
        <f>SUM(S410:S415)/S423</f>
        <v>0.51992635819307331</v>
      </c>
      <c r="T424" s="70">
        <f>SUM(T410:T415)/T423</f>
        <v>0.51570039543329649</v>
      </c>
      <c r="W424" s="74">
        <f>1/(X421/H421)</f>
        <v>529.79166666666663</v>
      </c>
      <c r="X424" s="53">
        <f>Y424/Z424</f>
        <v>41.542586750788644</v>
      </c>
      <c r="Y424" s="1">
        <f>X411-Y411</f>
        <v>13169</v>
      </c>
      <c r="Z424" s="66">
        <f>X421-Y421</f>
        <v>317</v>
      </c>
      <c r="AA424" s="53">
        <f>AB424/AC424</f>
        <v>0.78157341186369378</v>
      </c>
      <c r="AB424" s="1">
        <f>AA411-AB411</f>
        <v>27867</v>
      </c>
      <c r="AC424" s="66">
        <f>AA421-AB421</f>
        <v>35655</v>
      </c>
      <c r="AE424" s="53">
        <f>AF424/AG424</f>
        <v>15.682228490832157</v>
      </c>
      <c r="AF424" s="1">
        <f>AE411-AF411</f>
        <v>111187</v>
      </c>
      <c r="AG424" s="66">
        <f>AE421-AF421</f>
        <v>7090</v>
      </c>
      <c r="AH424" s="53">
        <f>AI424/AJ424</f>
        <v>-45.257551669316378</v>
      </c>
      <c r="AI424" s="1">
        <f>AH411-AI411</f>
        <v>56934</v>
      </c>
      <c r="AJ424" s="66">
        <f>AH421-AI421</f>
        <v>-1258</v>
      </c>
      <c r="AK424" s="53">
        <f>SUM(AK410:AK415)/AK423</f>
        <v>0.45922948860992896</v>
      </c>
      <c r="AL424" s="53">
        <f>SUM(AL410:AL415)/AL423</f>
        <v>0.42998153309822251</v>
      </c>
      <c r="AM424" s="66">
        <f>AK421-AL421</f>
        <v>-35640</v>
      </c>
      <c r="AN424" s="53">
        <f>SUM(AN410:AN415)/AN423</f>
        <v>0.47173373072031594</v>
      </c>
      <c r="AO424" s="53">
        <f>SUM(AO410:AO415)/AO423</f>
        <v>0.46037259116436396</v>
      </c>
      <c r="AP424" s="66">
        <f>AN421-AO421</f>
        <v>73</v>
      </c>
      <c r="AQ424" s="53">
        <f>SUM(AQ410:AQ415)/AQ423</f>
        <v>0.60477156949569877</v>
      </c>
      <c r="AR424" s="53">
        <f>SUM(AR410:AR415)/AR423</f>
        <v>0.60526366630925121</v>
      </c>
      <c r="AS424" s="66">
        <f>AQ421-AR421</f>
        <v>7</v>
      </c>
      <c r="AT424" s="68">
        <f t="shared" si="75"/>
        <v>20629.935870350429</v>
      </c>
      <c r="AU424" s="68">
        <f t="shared" si="75"/>
        <v>25489.179652107876</v>
      </c>
      <c r="AV424" s="68">
        <f t="shared" si="75"/>
        <v>13534.92547729433</v>
      </c>
      <c r="AW424" s="68">
        <f t="shared" si="75"/>
        <v>22681.229973907935</v>
      </c>
      <c r="AX424">
        <f t="shared" ref="AX424:BE424" si="77">SUM(AX410:AX421)</f>
        <v>4402020</v>
      </c>
      <c r="AY424">
        <f t="shared" si="77"/>
        <v>24205377</v>
      </c>
      <c r="AZ424">
        <f t="shared" si="77"/>
        <v>6443875</v>
      </c>
      <c r="BA424">
        <f t="shared" si="77"/>
        <v>35051272</v>
      </c>
      <c r="BB424">
        <f t="shared" si="77"/>
        <v>90813390300</v>
      </c>
      <c r="BC424">
        <f t="shared" si="77"/>
        <v>616975202900</v>
      </c>
      <c r="BD424">
        <f t="shared" si="77"/>
        <v>87217367910</v>
      </c>
      <c r="BE424">
        <f t="shared" si="77"/>
        <v>795005961110</v>
      </c>
      <c r="BG424" s="69">
        <f t="shared" si="56"/>
        <v>2.1990264046462595</v>
      </c>
      <c r="BH424">
        <f>SUM(BH410:BH421)</f>
        <v>12120</v>
      </c>
      <c r="BI424">
        <f>SUM(BI410:BI421)</f>
        <v>551153</v>
      </c>
      <c r="BJ424" s="53">
        <f>SUM(BJ410:BJ415)/BJ423</f>
        <v>0.55067517730821547</v>
      </c>
      <c r="BK424" s="53">
        <f>SUM(BK410:BK415)/BK423</f>
        <v>0.55160090905249648</v>
      </c>
      <c r="BL424" s="75">
        <f>BJ423-BK423</f>
        <v>13545379</v>
      </c>
      <c r="BO424" s="53">
        <f>SUM(BO410:BO415)/BO423</f>
        <v>0.45953371989296399</v>
      </c>
      <c r="BP424" s="53">
        <f>SUM(BP410:BP415)/BP423</f>
        <v>0.43780533817934691</v>
      </c>
      <c r="BQ424" s="75">
        <f>BO423-BP423</f>
        <v>540590.05800000206</v>
      </c>
      <c r="BV424" s="53">
        <f>SUM(BV410:BV415)/BV423</f>
        <v>0.55858490580958831</v>
      </c>
      <c r="BW424" s="53">
        <f>SUM(BW410:BW415)/BW423</f>
        <v>0.56443352801775248</v>
      </c>
      <c r="BX424" s="75">
        <f>BV423-BW423</f>
        <v>5022048</v>
      </c>
      <c r="CA424" s="53">
        <f>SUM(CA410:CA415)/CA423</f>
        <v>0.54767022649543728</v>
      </c>
      <c r="CB424" s="53">
        <f>SUM(CB410:CB415)/CB423</f>
        <v>0.55425049347749522</v>
      </c>
      <c r="CC424" s="75">
        <f>CA423-CB423</f>
        <v>4302554</v>
      </c>
    </row>
    <row r="425" spans="3:85" ht="12">
      <c r="M425" s="30"/>
      <c r="N425" s="30"/>
      <c r="R425">
        <f>P423-Q423</f>
        <v>1296857</v>
      </c>
      <c r="W425" s="74">
        <f>1/(X410/H410)</f>
        <v>28.289795409181636</v>
      </c>
      <c r="X425" s="30"/>
      <c r="AK425"/>
      <c r="AL425"/>
      <c r="AN425" s="76">
        <f>AN423/H423</f>
        <v>5.2753911079165397E-2</v>
      </c>
      <c r="AO425" s="76">
        <f>AO423/I423</f>
        <v>5.3964790792517259E-2</v>
      </c>
      <c r="AQ425" s="76">
        <f>AQ423/K423</f>
        <v>14.363644493131085</v>
      </c>
      <c r="AR425" s="76">
        <f>AR423/L423</f>
        <v>23319425.329812542</v>
      </c>
      <c r="AX425" s="71">
        <f t="shared" ref="AX425:BE425" si="78">AX423/AX424</f>
        <v>0.56452151512260285</v>
      </c>
      <c r="AY425" s="71">
        <f t="shared" si="78"/>
        <v>0.49751689469657917</v>
      </c>
      <c r="AZ425" s="71">
        <f t="shared" si="78"/>
        <v>0.45429450447130026</v>
      </c>
      <c r="BA425" s="71">
        <f t="shared" si="78"/>
        <v>0.49798580776184098</v>
      </c>
      <c r="BB425" s="71">
        <f t="shared" si="78"/>
        <v>0.63752763671460466</v>
      </c>
      <c r="BC425" s="71">
        <f t="shared" si="78"/>
        <v>0.55874495405915769</v>
      </c>
      <c r="BD425" s="71">
        <f t="shared" si="78"/>
        <v>0.48355265138842229</v>
      </c>
      <c r="BE425" s="71">
        <f t="shared" si="78"/>
        <v>0.55949519721708796</v>
      </c>
      <c r="BH425" s="71">
        <f>BH423/BH424</f>
        <v>0.75660066006600657</v>
      </c>
      <c r="BI425" s="71">
        <f>BI423/BI424</f>
        <v>0.45363628611293055</v>
      </c>
      <c r="BJ425" s="77" t="s">
        <v>1385</v>
      </c>
      <c r="BK425" s="77" t="s">
        <v>1385</v>
      </c>
      <c r="BV425" s="49"/>
      <c r="CA425"/>
      <c r="CB425"/>
    </row>
    <row r="426" spans="3:85">
      <c r="M426" s="30"/>
      <c r="N426" s="30"/>
      <c r="X426" s="30"/>
      <c r="AK426"/>
      <c r="AL426"/>
      <c r="BV426" s="49"/>
      <c r="CA426"/>
      <c r="CB426"/>
    </row>
    <row r="427" spans="3:85">
      <c r="M427" s="30"/>
      <c r="N427" s="30"/>
      <c r="X427" s="30"/>
      <c r="AK427"/>
      <c r="AL427"/>
      <c r="BV427" s="49"/>
      <c r="CA427"/>
      <c r="CB427"/>
    </row>
    <row r="428" spans="3:85">
      <c r="M428" s="30"/>
      <c r="N428" s="30"/>
      <c r="X428" s="30"/>
      <c r="AK428"/>
      <c r="AL428"/>
      <c r="BV428" s="49"/>
      <c r="CA428"/>
      <c r="CB428"/>
    </row>
    <row r="429" spans="3:85">
      <c r="M429" s="30"/>
      <c r="N429" s="30"/>
      <c r="X429" s="30"/>
      <c r="AK429"/>
      <c r="AL429"/>
      <c r="BV429" s="49"/>
      <c r="CA429"/>
      <c r="CB429"/>
    </row>
    <row r="430" spans="3:85">
      <c r="M430" s="30"/>
      <c r="N430" s="30"/>
      <c r="X430" s="30"/>
      <c r="AK430"/>
      <c r="AL430"/>
      <c r="BV430" s="49"/>
      <c r="CA430"/>
      <c r="CB430"/>
    </row>
    <row r="431" spans="3:85">
      <c r="M431" s="30"/>
      <c r="N431" s="30"/>
      <c r="X431" s="30"/>
      <c r="AK431"/>
      <c r="AL431"/>
      <c r="BV431" s="49"/>
      <c r="CA431"/>
      <c r="CB431"/>
    </row>
    <row r="432" spans="3:85">
      <c r="M432" s="30"/>
      <c r="N432" s="30"/>
      <c r="X432" s="30"/>
      <c r="AK432"/>
      <c r="AL432"/>
      <c r="BV432" s="49"/>
      <c r="CA432"/>
      <c r="CB432"/>
    </row>
    <row r="433" spans="13:75" customFormat="1">
      <c r="M433" s="30"/>
      <c r="N433" s="30"/>
      <c r="X433" s="30"/>
      <c r="Y433" s="59"/>
      <c r="AE433" s="55"/>
      <c r="AF433" s="52"/>
      <c r="AH433" s="57"/>
      <c r="AI433" s="61"/>
      <c r="AN433" s="59"/>
      <c r="AO433" s="59"/>
      <c r="AQ433" s="55"/>
      <c r="AR433" s="42"/>
      <c r="AT433" s="63"/>
      <c r="AU433" s="63"/>
      <c r="AV433" s="63"/>
      <c r="AW433" s="63"/>
      <c r="AX433" s="55"/>
      <c r="AY433" s="55"/>
      <c r="AZ433" s="55"/>
      <c r="BA433" s="55"/>
      <c r="BF433" s="55"/>
      <c r="BG433" s="55"/>
      <c r="BH433" s="64"/>
      <c r="BI433" s="64"/>
      <c r="BJ433" s="57"/>
      <c r="BO433" s="55"/>
      <c r="BT433" s="55"/>
      <c r="BV433" s="49"/>
      <c r="BW433" s="57"/>
    </row>
    <row r="434" spans="13:75" customFormat="1">
      <c r="M434" s="30"/>
      <c r="N434" s="30"/>
      <c r="X434" s="30"/>
      <c r="Y434" s="59"/>
      <c r="AE434" s="55"/>
      <c r="AF434" s="52"/>
      <c r="AH434" s="57"/>
      <c r="AI434" s="61"/>
      <c r="AN434" s="59"/>
      <c r="AO434" s="59"/>
      <c r="AQ434" s="55"/>
      <c r="AR434" s="42"/>
      <c r="AT434" s="63"/>
      <c r="AU434" s="63"/>
      <c r="AV434" s="63"/>
      <c r="AW434" s="63"/>
      <c r="AX434" s="55"/>
      <c r="AY434" s="55"/>
      <c r="AZ434" s="55"/>
      <c r="BA434" s="55"/>
      <c r="BF434" s="55"/>
      <c r="BG434" s="55"/>
      <c r="BH434" s="64"/>
      <c r="BI434" s="64"/>
      <c r="BJ434" s="57"/>
      <c r="BO434" s="55"/>
      <c r="BT434" s="55"/>
      <c r="BV434" s="49"/>
      <c r="BW434" s="57"/>
    </row>
    <row r="435" spans="13:75" customFormat="1">
      <c r="M435" s="30"/>
      <c r="N435" s="30"/>
      <c r="X435" s="30"/>
      <c r="Y435" s="59"/>
      <c r="AE435" s="55"/>
      <c r="AF435" s="52"/>
      <c r="AH435" s="57"/>
      <c r="AI435" s="61"/>
      <c r="AN435" s="59"/>
      <c r="AO435" s="59"/>
      <c r="AQ435" s="55"/>
      <c r="AR435" s="42"/>
      <c r="AT435" s="63"/>
      <c r="AU435" s="63"/>
      <c r="AV435" s="63"/>
      <c r="AW435" s="63"/>
      <c r="AX435" s="55"/>
      <c r="AY435" s="55"/>
      <c r="AZ435" s="55"/>
      <c r="BA435" s="55"/>
      <c r="BF435" s="55"/>
      <c r="BG435" s="55"/>
      <c r="BH435" s="64"/>
      <c r="BI435" s="64"/>
      <c r="BJ435" s="57"/>
      <c r="BO435" s="55"/>
      <c r="BT435" s="55"/>
      <c r="BV435" s="49"/>
      <c r="BW435" s="57"/>
    </row>
    <row r="436" spans="13:75" customFormat="1">
      <c r="M436" s="30"/>
      <c r="N436" s="30"/>
      <c r="X436" s="30"/>
      <c r="Y436" s="59"/>
      <c r="AE436" s="55"/>
      <c r="AF436" s="52"/>
      <c r="AH436" s="57"/>
      <c r="AI436" s="61"/>
      <c r="AN436" s="59"/>
      <c r="AO436" s="59"/>
      <c r="AQ436" s="55"/>
      <c r="AR436" s="42"/>
      <c r="AT436" s="63"/>
      <c r="AU436" s="63"/>
      <c r="AV436" s="63"/>
      <c r="AW436" s="63"/>
      <c r="AX436" s="55"/>
      <c r="AY436" s="55"/>
      <c r="AZ436" s="55"/>
      <c r="BA436" s="55"/>
      <c r="BF436" s="55"/>
      <c r="BG436" s="55"/>
      <c r="BH436" s="64"/>
      <c r="BI436" s="64"/>
      <c r="BJ436" s="57"/>
      <c r="BO436" s="55"/>
      <c r="BT436" s="55"/>
      <c r="BV436" s="49"/>
      <c r="BW436" s="57"/>
    </row>
    <row r="437" spans="13:75" customFormat="1">
      <c r="M437" s="30"/>
      <c r="N437" s="30"/>
      <c r="X437" s="30"/>
      <c r="Y437" s="59"/>
      <c r="AE437" s="55"/>
      <c r="AF437" s="52"/>
      <c r="AH437" s="57"/>
      <c r="AI437" s="61"/>
      <c r="AN437" s="59"/>
      <c r="AO437" s="59"/>
      <c r="AQ437" s="55"/>
      <c r="AR437" s="42"/>
      <c r="AT437" s="63"/>
      <c r="AU437" s="63"/>
      <c r="AV437" s="63"/>
      <c r="AW437" s="63"/>
      <c r="AX437" s="55"/>
      <c r="AY437" s="55"/>
      <c r="AZ437" s="55"/>
      <c r="BA437" s="55"/>
      <c r="BF437" s="55"/>
      <c r="BG437" s="55"/>
      <c r="BH437" s="64"/>
      <c r="BI437" s="64"/>
      <c r="BJ437" s="57"/>
      <c r="BO437" s="55"/>
      <c r="BT437" s="55"/>
      <c r="BV437" s="49"/>
      <c r="BW437" s="57"/>
    </row>
    <row r="438" spans="13:75" customFormat="1">
      <c r="M438" s="30"/>
      <c r="N438" s="30"/>
      <c r="X438" s="30"/>
      <c r="Y438" s="59"/>
      <c r="AE438" s="55"/>
      <c r="AF438" s="52"/>
      <c r="AH438" s="57"/>
      <c r="AI438" s="61"/>
      <c r="AN438" s="59"/>
      <c r="AO438" s="59"/>
      <c r="AQ438" s="55"/>
      <c r="AR438" s="42"/>
      <c r="AT438" s="63"/>
      <c r="AU438" s="63"/>
      <c r="AV438" s="63"/>
      <c r="AW438" s="63"/>
      <c r="AX438" s="55"/>
      <c r="AY438" s="55"/>
      <c r="AZ438" s="55"/>
      <c r="BA438" s="55"/>
      <c r="BF438" s="55"/>
      <c r="BG438" s="55"/>
      <c r="BH438" s="64"/>
      <c r="BI438" s="64"/>
      <c r="BJ438" s="57"/>
      <c r="BO438" s="55"/>
      <c r="BT438" s="55"/>
      <c r="BV438" s="49"/>
      <c r="BW438" s="57"/>
    </row>
    <row r="439" spans="13:75" customFormat="1">
      <c r="M439" s="30"/>
      <c r="N439" s="30"/>
      <c r="X439" s="30"/>
      <c r="Y439" s="59"/>
      <c r="AE439" s="55"/>
      <c r="AF439" s="52"/>
      <c r="AH439" s="57"/>
      <c r="AI439" s="61"/>
      <c r="AN439" s="59"/>
      <c r="AO439" s="59"/>
      <c r="AQ439" s="55"/>
      <c r="AR439" s="42"/>
      <c r="AT439" s="63"/>
      <c r="AU439" s="63"/>
      <c r="AV439" s="63"/>
      <c r="AW439" s="63"/>
      <c r="AX439" s="55"/>
      <c r="AY439" s="55"/>
      <c r="AZ439" s="55"/>
      <c r="BA439" s="55"/>
      <c r="BF439" s="55"/>
      <c r="BG439" s="55"/>
      <c r="BH439" s="64"/>
      <c r="BI439" s="64"/>
      <c r="BJ439" s="57"/>
      <c r="BO439" s="55"/>
      <c r="BT439" s="55"/>
      <c r="BV439" s="49"/>
      <c r="BW439" s="57"/>
    </row>
    <row r="440" spans="13:75" customFormat="1">
      <c r="M440" s="30"/>
      <c r="N440" s="30"/>
      <c r="X440" s="30"/>
      <c r="Y440" s="59"/>
      <c r="AE440" s="55"/>
      <c r="AF440" s="52"/>
      <c r="AH440" s="57"/>
      <c r="AI440" s="61"/>
      <c r="AN440" s="59"/>
      <c r="AO440" s="59"/>
      <c r="AQ440" s="55"/>
      <c r="AR440" s="42"/>
      <c r="AT440" s="63"/>
      <c r="AU440" s="63"/>
      <c r="AV440" s="63"/>
      <c r="AW440" s="63"/>
      <c r="AX440" s="55"/>
      <c r="AY440" s="55"/>
      <c r="AZ440" s="55"/>
      <c r="BA440" s="55"/>
      <c r="BF440" s="55"/>
      <c r="BG440" s="55"/>
      <c r="BH440" s="64"/>
      <c r="BI440" s="64"/>
      <c r="BJ440" s="57"/>
      <c r="BO440" s="55"/>
      <c r="BT440" s="55"/>
      <c r="BV440" s="49"/>
      <c r="BW440" s="57"/>
    </row>
    <row r="441" spans="13:75" customFormat="1">
      <c r="M441" s="30"/>
      <c r="N441" s="30"/>
      <c r="X441" s="30"/>
      <c r="Y441" s="59"/>
      <c r="AE441" s="55"/>
      <c r="AF441" s="52"/>
      <c r="AH441" s="57"/>
      <c r="AI441" s="61"/>
      <c r="AN441" s="59"/>
      <c r="AO441" s="59"/>
      <c r="AQ441" s="55"/>
      <c r="AR441" s="42"/>
      <c r="AT441" s="63"/>
      <c r="AU441" s="63"/>
      <c r="AV441" s="63"/>
      <c r="AW441" s="63"/>
      <c r="AX441" s="55"/>
      <c r="AY441" s="55"/>
      <c r="AZ441" s="55"/>
      <c r="BA441" s="55"/>
      <c r="BF441" s="55"/>
      <c r="BG441" s="55"/>
      <c r="BH441" s="64"/>
      <c r="BI441" s="64"/>
      <c r="BJ441" s="57"/>
      <c r="BO441" s="55"/>
      <c r="BT441" s="55"/>
      <c r="BV441" s="49"/>
      <c r="BW441" s="57"/>
    </row>
    <row r="442" spans="13:75" customFormat="1">
      <c r="M442" s="30"/>
      <c r="N442" s="30"/>
      <c r="X442" s="30"/>
      <c r="Y442" s="59"/>
      <c r="AE442" s="55"/>
      <c r="AF442" s="52"/>
      <c r="AH442" s="57"/>
      <c r="AI442" s="61"/>
      <c r="AN442" s="59"/>
      <c r="AO442" s="59"/>
      <c r="AQ442" s="55"/>
      <c r="AR442" s="42"/>
      <c r="AT442" s="63"/>
      <c r="AU442" s="63"/>
      <c r="AV442" s="63"/>
      <c r="AW442" s="63"/>
      <c r="AX442" s="55"/>
      <c r="AY442" s="55"/>
      <c r="AZ442" s="55"/>
      <c r="BA442" s="55"/>
      <c r="BF442" s="55"/>
      <c r="BG442" s="55"/>
      <c r="BH442" s="64"/>
      <c r="BI442" s="64"/>
      <c r="BJ442" s="57"/>
      <c r="BO442" s="55"/>
      <c r="BT442" s="55"/>
      <c r="BV442" s="49"/>
      <c r="BW442" s="57"/>
    </row>
    <row r="443" spans="13:75" customFormat="1">
      <c r="M443" s="30"/>
      <c r="N443" s="30"/>
      <c r="X443" s="30"/>
      <c r="Y443" s="59"/>
      <c r="AE443" s="55"/>
      <c r="AF443" s="52"/>
      <c r="AH443" s="57"/>
      <c r="AI443" s="61"/>
      <c r="AN443" s="59"/>
      <c r="AO443" s="59"/>
      <c r="AQ443" s="55"/>
      <c r="AR443" s="42"/>
      <c r="AT443" s="63"/>
      <c r="AU443" s="63"/>
      <c r="AV443" s="63"/>
      <c r="AW443" s="63"/>
      <c r="AX443" s="55"/>
      <c r="AY443" s="55"/>
      <c r="AZ443" s="55"/>
      <c r="BA443" s="55"/>
      <c r="BF443" s="55"/>
      <c r="BG443" s="55"/>
      <c r="BH443" s="64"/>
      <c r="BI443" s="64"/>
      <c r="BJ443" s="57"/>
      <c r="BO443" s="55"/>
      <c r="BT443" s="55"/>
      <c r="BV443" s="49"/>
      <c r="BW443" s="57"/>
    </row>
    <row r="444" spans="13:75" customFormat="1">
      <c r="M444" s="30"/>
      <c r="N444" s="30"/>
      <c r="X444" s="30"/>
      <c r="Y444" s="59"/>
      <c r="AE444" s="55"/>
      <c r="AF444" s="52"/>
      <c r="AH444" s="57"/>
      <c r="AI444" s="61"/>
      <c r="AN444" s="59"/>
      <c r="AO444" s="59"/>
      <c r="AQ444" s="55"/>
      <c r="AR444" s="42"/>
      <c r="AT444" s="63"/>
      <c r="AU444" s="63"/>
      <c r="AV444" s="63"/>
      <c r="AW444" s="63"/>
      <c r="AX444" s="55"/>
      <c r="AY444" s="55"/>
      <c r="AZ444" s="55"/>
      <c r="BA444" s="55"/>
      <c r="BF444" s="55"/>
      <c r="BG444" s="55"/>
      <c r="BH444" s="64"/>
      <c r="BI444" s="64"/>
      <c r="BJ444" s="57"/>
      <c r="BO444" s="55"/>
      <c r="BT444" s="55"/>
      <c r="BV444" s="49"/>
      <c r="BW444" s="57"/>
    </row>
    <row r="445" spans="13:75" customFormat="1">
      <c r="M445" s="30"/>
      <c r="N445" s="30"/>
      <c r="X445" s="30"/>
      <c r="Y445" s="59"/>
      <c r="AE445" s="55"/>
      <c r="AF445" s="52"/>
      <c r="AH445" s="57"/>
      <c r="AI445" s="61"/>
      <c r="AN445" s="59"/>
      <c r="AO445" s="59"/>
      <c r="AQ445" s="55"/>
      <c r="AR445" s="42"/>
      <c r="AT445" s="63"/>
      <c r="AU445" s="63"/>
      <c r="AV445" s="63"/>
      <c r="AW445" s="63"/>
      <c r="AX445" s="55"/>
      <c r="AY445" s="55"/>
      <c r="AZ445" s="55"/>
      <c r="BA445" s="55"/>
      <c r="BF445" s="55"/>
      <c r="BG445" s="55"/>
      <c r="BH445" s="64"/>
      <c r="BI445" s="64"/>
      <c r="BJ445" s="57"/>
      <c r="BO445" s="55"/>
      <c r="BT445" s="55"/>
      <c r="BV445" s="49"/>
      <c r="BW445" s="57"/>
    </row>
    <row r="446" spans="13:75" customFormat="1">
      <c r="M446" s="30"/>
      <c r="N446" s="30"/>
      <c r="X446" s="30"/>
      <c r="Y446" s="59"/>
      <c r="AE446" s="55"/>
      <c r="AF446" s="52"/>
      <c r="AH446" s="57"/>
      <c r="AI446" s="61"/>
      <c r="AN446" s="59"/>
      <c r="AO446" s="59"/>
      <c r="AQ446" s="55"/>
      <c r="AR446" s="42"/>
      <c r="AT446" s="63"/>
      <c r="AU446" s="63"/>
      <c r="AV446" s="63"/>
      <c r="AW446" s="63"/>
      <c r="AX446" s="55"/>
      <c r="AY446" s="55"/>
      <c r="AZ446" s="55"/>
      <c r="BA446" s="55"/>
      <c r="BF446" s="55"/>
      <c r="BG446" s="55"/>
      <c r="BH446" s="64"/>
      <c r="BI446" s="64"/>
      <c r="BJ446" s="57"/>
      <c r="BO446" s="55"/>
      <c r="BT446" s="55"/>
      <c r="BV446" s="49"/>
      <c r="BW446" s="57"/>
    </row>
    <row r="447" spans="13:75" customFormat="1">
      <c r="M447" s="30"/>
      <c r="N447" s="30"/>
      <c r="X447" s="30"/>
      <c r="Y447" s="59"/>
      <c r="AE447" s="55"/>
      <c r="AF447" s="52"/>
      <c r="AH447" s="57"/>
      <c r="AI447" s="61"/>
      <c r="AN447" s="59"/>
      <c r="AO447" s="59"/>
      <c r="AQ447" s="55"/>
      <c r="AR447" s="42"/>
      <c r="AT447" s="63"/>
      <c r="AU447" s="63"/>
      <c r="AV447" s="63"/>
      <c r="AW447" s="63"/>
      <c r="AX447" s="55"/>
      <c r="AY447" s="55"/>
      <c r="AZ447" s="55"/>
      <c r="BA447" s="55"/>
      <c r="BF447" s="55"/>
      <c r="BG447" s="55"/>
      <c r="BH447" s="64"/>
      <c r="BI447" s="64"/>
      <c r="BJ447" s="57"/>
      <c r="BO447" s="55"/>
      <c r="BT447" s="55"/>
      <c r="BV447" s="49"/>
      <c r="BW447" s="57"/>
    </row>
    <row r="448" spans="13:75" customFormat="1">
      <c r="M448" s="30"/>
      <c r="N448" s="30"/>
      <c r="X448" s="30"/>
      <c r="Y448" s="59"/>
      <c r="AE448" s="55"/>
      <c r="AF448" s="52"/>
      <c r="AH448" s="57"/>
      <c r="AI448" s="61"/>
      <c r="AN448" s="59"/>
      <c r="AO448" s="59"/>
      <c r="AQ448" s="55"/>
      <c r="AR448" s="42"/>
      <c r="AT448" s="63"/>
      <c r="AU448" s="63"/>
      <c r="AV448" s="63"/>
      <c r="AW448" s="63"/>
      <c r="AX448" s="55"/>
      <c r="AY448" s="55"/>
      <c r="AZ448" s="55"/>
      <c r="BA448" s="55"/>
      <c r="BF448" s="55"/>
      <c r="BG448" s="55"/>
      <c r="BH448" s="64"/>
      <c r="BI448" s="64"/>
      <c r="BJ448" s="57"/>
      <c r="BO448" s="55"/>
      <c r="BT448" s="55"/>
      <c r="BV448" s="49"/>
      <c r="BW448" s="57"/>
    </row>
    <row r="449" spans="13:80" customFormat="1">
      <c r="M449" s="30"/>
      <c r="N449" s="30"/>
      <c r="X449" s="30"/>
      <c r="Y449" s="59"/>
      <c r="AE449" s="55"/>
      <c r="AF449" s="52"/>
      <c r="AH449" s="57"/>
      <c r="AI449" s="61"/>
      <c r="AN449" s="59"/>
      <c r="AO449" s="59"/>
      <c r="AQ449" s="55"/>
      <c r="AR449" s="42"/>
      <c r="AT449" s="63"/>
      <c r="AU449" s="63"/>
      <c r="AV449" s="63"/>
      <c r="AW449" s="63"/>
      <c r="AX449" s="55"/>
      <c r="AY449" s="55"/>
      <c r="AZ449" s="55"/>
      <c r="BA449" s="55"/>
      <c r="BF449" s="55"/>
      <c r="BG449" s="55"/>
      <c r="BH449" s="64"/>
      <c r="BI449" s="64"/>
      <c r="BJ449" s="57"/>
      <c r="BO449" s="55"/>
      <c r="BT449" s="55"/>
      <c r="BV449" s="49"/>
      <c r="BW449" s="57"/>
    </row>
    <row r="450" spans="13:80" customFormat="1">
      <c r="M450" s="30"/>
      <c r="N450" s="30"/>
      <c r="X450" s="30"/>
      <c r="Y450" s="59"/>
      <c r="AE450" s="55"/>
      <c r="AF450" s="52"/>
      <c r="AH450" s="57"/>
      <c r="AI450" s="61"/>
      <c r="AN450" s="59"/>
      <c r="AO450" s="59"/>
      <c r="AQ450" s="55"/>
      <c r="AR450" s="42"/>
      <c r="AT450" s="63"/>
      <c r="AU450" s="63"/>
      <c r="AV450" s="63"/>
      <c r="AW450" s="63"/>
      <c r="AX450" s="55"/>
      <c r="AY450" s="55"/>
      <c r="AZ450" s="55"/>
      <c r="BA450" s="55"/>
      <c r="BF450" s="55"/>
      <c r="BG450" s="55"/>
      <c r="BH450" s="64"/>
      <c r="BI450" s="64"/>
      <c r="BJ450" s="57"/>
      <c r="BO450" s="55"/>
      <c r="BT450" s="55"/>
      <c r="BV450" s="49"/>
      <c r="BW450" s="57"/>
    </row>
    <row r="451" spans="13:80" customFormat="1">
      <c r="M451" s="30"/>
      <c r="N451" s="30"/>
      <c r="X451" s="30"/>
      <c r="Y451" s="59"/>
      <c r="AE451" s="55"/>
      <c r="AF451" s="52"/>
      <c r="AH451" s="57"/>
      <c r="AI451" s="61"/>
      <c r="AN451" s="59"/>
      <c r="AO451" s="59"/>
      <c r="AQ451" s="55"/>
      <c r="AR451" s="42"/>
      <c r="AT451" s="63"/>
      <c r="AU451" s="63"/>
      <c r="AV451" s="63"/>
      <c r="AW451" s="63"/>
      <c r="AX451" s="55"/>
      <c r="AY451" s="55"/>
      <c r="AZ451" s="55"/>
      <c r="BA451" s="55"/>
      <c r="BF451" s="55"/>
      <c r="BG451" s="55"/>
      <c r="BH451" s="64"/>
      <c r="BI451" s="64"/>
      <c r="BJ451" s="57"/>
      <c r="BO451" s="55"/>
      <c r="BT451" s="55"/>
      <c r="BV451" s="49"/>
      <c r="BW451" s="57"/>
    </row>
    <row r="452" spans="13:80" customFormat="1">
      <c r="M452" s="30"/>
      <c r="N452" s="30"/>
      <c r="X452" s="30"/>
      <c r="Y452" s="59"/>
      <c r="AE452" s="55"/>
      <c r="AF452" s="52"/>
      <c r="AH452" s="57"/>
      <c r="AI452" s="61"/>
      <c r="AN452" s="59"/>
      <c r="AO452" s="59"/>
      <c r="AQ452" s="55"/>
      <c r="AR452" s="42"/>
      <c r="AT452" s="63"/>
      <c r="AU452" s="63"/>
      <c r="AV452" s="63"/>
      <c r="AW452" s="63"/>
      <c r="AX452" s="55"/>
      <c r="AY452" s="55"/>
      <c r="AZ452" s="55"/>
      <c r="BA452" s="55"/>
      <c r="BF452" s="55"/>
      <c r="BG452" s="55"/>
      <c r="BH452" s="64"/>
      <c r="BI452" s="64"/>
      <c r="BJ452" s="57"/>
      <c r="BO452" s="55"/>
      <c r="BT452" s="55"/>
      <c r="BV452" s="49"/>
      <c r="BW452" s="57"/>
    </row>
    <row r="453" spans="13:80" customFormat="1">
      <c r="M453" s="30"/>
      <c r="N453" s="30"/>
      <c r="X453" s="30"/>
      <c r="Y453" s="59"/>
      <c r="AE453" s="55"/>
      <c r="AF453" s="52"/>
      <c r="AH453" s="57"/>
      <c r="AI453" s="61"/>
      <c r="AN453" s="59"/>
      <c r="AO453" s="59"/>
      <c r="AQ453" s="55"/>
      <c r="AR453" s="42"/>
      <c r="AT453" s="63"/>
      <c r="AU453" s="63"/>
      <c r="AV453" s="63"/>
      <c r="AW453" s="63"/>
      <c r="AX453" s="55"/>
      <c r="AY453" s="55"/>
      <c r="AZ453" s="55"/>
      <c r="BA453" s="55"/>
      <c r="BF453" s="55"/>
      <c r="BG453" s="55"/>
      <c r="BH453" s="64"/>
      <c r="BI453" s="64"/>
      <c r="BJ453" s="57"/>
      <c r="BO453" s="55"/>
      <c r="BT453" s="55"/>
      <c r="BV453" s="49"/>
      <c r="BW453" s="57"/>
    </row>
    <row r="454" spans="13:80" customFormat="1">
      <c r="M454" s="30"/>
      <c r="N454" s="30"/>
      <c r="X454" s="30"/>
      <c r="Y454" s="59"/>
      <c r="AE454" s="55"/>
      <c r="AF454" s="52"/>
      <c r="AH454" s="57"/>
      <c r="AI454" s="61"/>
      <c r="AN454" s="59"/>
      <c r="AO454" s="59"/>
      <c r="AQ454" s="55"/>
      <c r="AR454" s="42"/>
      <c r="AT454" s="63"/>
      <c r="AU454" s="63"/>
      <c r="AV454" s="63"/>
      <c r="AW454" s="63"/>
      <c r="AX454" s="55"/>
      <c r="AY454" s="55"/>
      <c r="AZ454" s="55"/>
      <c r="BA454" s="55"/>
      <c r="BF454" s="55"/>
      <c r="BG454" s="55"/>
      <c r="BH454" s="64"/>
      <c r="BI454" s="64"/>
      <c r="BJ454" s="57"/>
      <c r="BO454" s="55"/>
      <c r="BT454" s="55"/>
      <c r="BV454" s="49"/>
      <c r="BW454" s="57"/>
    </row>
    <row r="455" spans="13:80" customFormat="1">
      <c r="M455" s="30"/>
      <c r="N455" s="30"/>
      <c r="X455" s="30"/>
      <c r="Y455" s="59"/>
      <c r="AE455" s="55"/>
      <c r="AF455" s="52"/>
      <c r="AH455" s="57"/>
      <c r="AI455" s="61"/>
      <c r="AN455" s="59"/>
      <c r="AO455" s="59"/>
      <c r="AQ455" s="55"/>
      <c r="AR455" s="42"/>
      <c r="AT455" s="63"/>
      <c r="AU455" s="63"/>
      <c r="AV455" s="63"/>
      <c r="AW455" s="63"/>
      <c r="AX455" s="55"/>
      <c r="AY455" s="55"/>
      <c r="AZ455" s="55"/>
      <c r="BA455" s="55"/>
      <c r="BF455" s="55"/>
      <c r="BG455" s="55"/>
      <c r="BH455" s="64"/>
      <c r="BI455" s="64"/>
      <c r="BJ455" s="57"/>
      <c r="BO455" s="55"/>
      <c r="BT455" s="55"/>
      <c r="BV455" s="49"/>
      <c r="BW455" s="57"/>
    </row>
    <row r="456" spans="13:80" customFormat="1">
      <c r="M456" s="30"/>
      <c r="N456" s="30"/>
      <c r="X456" s="30"/>
      <c r="Y456" s="59"/>
      <c r="AE456" s="55"/>
      <c r="AF456" s="52"/>
      <c r="AH456" s="57"/>
      <c r="AI456" s="61"/>
      <c r="AN456" s="59"/>
      <c r="AO456" s="59"/>
      <c r="AQ456" s="55"/>
      <c r="AR456" s="42"/>
      <c r="AT456" s="63"/>
      <c r="AU456" s="63"/>
      <c r="AV456" s="63"/>
      <c r="AW456" s="63"/>
      <c r="AX456" s="55"/>
      <c r="AY456" s="55"/>
      <c r="AZ456" s="55"/>
      <c r="BA456" s="55"/>
      <c r="BF456" s="55"/>
      <c r="BG456" s="55"/>
      <c r="BH456" s="64"/>
      <c r="BI456" s="64"/>
      <c r="BJ456" s="57"/>
      <c r="BO456" s="55"/>
      <c r="BT456" s="55"/>
      <c r="BV456" s="49"/>
      <c r="BW456" s="57"/>
    </row>
    <row r="457" spans="13:80" customFormat="1">
      <c r="M457" s="30"/>
      <c r="N457" s="30"/>
      <c r="X457" s="30"/>
      <c r="Y457" s="59"/>
      <c r="AE457" s="55"/>
      <c r="AF457" s="52"/>
      <c r="AH457" s="57"/>
      <c r="AI457" s="61"/>
      <c r="AN457" s="59"/>
      <c r="AO457" s="59"/>
      <c r="AQ457" s="55"/>
      <c r="AR457" s="42"/>
      <c r="AT457" s="63"/>
      <c r="AU457" s="63"/>
      <c r="AV457" s="63"/>
      <c r="AW457" s="63"/>
      <c r="AX457" s="55"/>
      <c r="AY457" s="55"/>
      <c r="AZ457" s="55"/>
      <c r="BA457" s="55"/>
      <c r="BF457" s="55"/>
      <c r="BG457" s="55"/>
      <c r="BH457" s="64"/>
      <c r="BI457" s="64"/>
      <c r="BJ457" s="57"/>
      <c r="BO457" s="55"/>
      <c r="BT457" s="55"/>
      <c r="BV457" s="49"/>
      <c r="BW457" s="57"/>
    </row>
    <row r="458" spans="13:80" customFormat="1">
      <c r="M458" s="30"/>
      <c r="N458" s="30"/>
      <c r="X458" s="30"/>
      <c r="Y458" s="59"/>
      <c r="AE458" s="55"/>
      <c r="AF458" s="52"/>
      <c r="AH458" s="57"/>
      <c r="AI458" s="61"/>
      <c r="AN458" s="59"/>
      <c r="AO458" s="59"/>
      <c r="AQ458" s="55"/>
      <c r="AR458" s="42"/>
      <c r="AT458" s="63"/>
      <c r="AU458" s="63"/>
      <c r="AV458" s="63"/>
      <c r="AW458" s="63"/>
      <c r="AX458" s="55"/>
      <c r="AY458" s="55"/>
      <c r="AZ458" s="55"/>
      <c r="BA458" s="55"/>
      <c r="BF458" s="55"/>
      <c r="BG458" s="55"/>
      <c r="BH458" s="64"/>
      <c r="BI458" s="64"/>
      <c r="BJ458" s="57"/>
      <c r="BO458" s="55"/>
      <c r="BT458" s="55"/>
      <c r="BV458" s="49"/>
      <c r="BW458" s="57"/>
    </row>
    <row r="459" spans="13:80" customFormat="1">
      <c r="M459" s="30"/>
      <c r="N459" s="30"/>
      <c r="X459" s="30"/>
      <c r="Y459" s="59"/>
      <c r="AE459" s="55"/>
      <c r="AF459" s="52"/>
      <c r="AH459" s="57"/>
      <c r="AI459" s="61"/>
      <c r="AN459" s="59"/>
      <c r="AO459" s="59"/>
      <c r="AQ459" s="55"/>
      <c r="AR459" s="42"/>
      <c r="AT459" s="63"/>
      <c r="AU459" s="63"/>
      <c r="AV459" s="63"/>
      <c r="AW459" s="63"/>
      <c r="AX459" s="55"/>
      <c r="AY459" s="55"/>
      <c r="AZ459" s="55"/>
      <c r="BA459" s="55"/>
      <c r="BF459" s="55"/>
      <c r="BG459" s="55"/>
      <c r="BH459" s="64"/>
      <c r="BI459" s="64"/>
      <c r="BJ459" s="57"/>
      <c r="BO459" s="55"/>
      <c r="BT459" s="55"/>
      <c r="BV459" s="49"/>
      <c r="BW459" s="57"/>
    </row>
    <row r="460" spans="13:80" customFormat="1">
      <c r="M460" s="30"/>
      <c r="N460" s="30"/>
      <c r="X460" s="30"/>
      <c r="Y460" s="59"/>
      <c r="AE460" s="55"/>
      <c r="AF460" s="52"/>
      <c r="AH460" s="57"/>
      <c r="AI460" s="61"/>
      <c r="AN460" s="59"/>
      <c r="AO460" s="59"/>
      <c r="AQ460" s="55"/>
      <c r="AR460" s="42"/>
      <c r="AT460" s="63"/>
      <c r="AU460" s="63"/>
      <c r="AV460" s="63"/>
      <c r="AW460" s="63"/>
      <c r="AX460" s="55"/>
      <c r="AY460" s="55"/>
      <c r="AZ460" s="55"/>
      <c r="BA460" s="55"/>
      <c r="BF460" s="55"/>
      <c r="BG460" s="55"/>
      <c r="BH460" s="64"/>
      <c r="BI460" s="64"/>
      <c r="BJ460" s="57"/>
      <c r="BO460" s="55"/>
      <c r="BT460" s="55"/>
      <c r="BV460" s="49"/>
      <c r="BW460" s="57"/>
    </row>
    <row r="461" spans="13:80" customFormat="1">
      <c r="M461" s="30"/>
      <c r="N461" s="30"/>
      <c r="X461" s="30"/>
      <c r="Y461" s="59"/>
      <c r="AE461" s="55"/>
      <c r="AF461" s="52"/>
      <c r="AH461" s="57"/>
      <c r="AI461" s="61"/>
      <c r="AN461" s="59"/>
      <c r="AO461" s="59"/>
      <c r="AQ461" s="55"/>
      <c r="AR461" s="42"/>
      <c r="AT461" s="63"/>
      <c r="AU461" s="63"/>
      <c r="AV461" s="63"/>
      <c r="AW461" s="63"/>
      <c r="AX461" s="55"/>
      <c r="AY461" s="55"/>
      <c r="AZ461" s="55"/>
      <c r="BA461" s="55"/>
      <c r="BF461" s="55"/>
      <c r="BG461" s="55"/>
      <c r="BH461" s="64"/>
      <c r="BI461" s="64"/>
      <c r="BJ461" s="57"/>
      <c r="BO461" s="55"/>
      <c r="BT461" s="55"/>
      <c r="BV461" s="49"/>
      <c r="BW461" s="57"/>
    </row>
    <row r="462" spans="13:80" customFormat="1">
      <c r="M462" s="30"/>
      <c r="N462" s="30"/>
      <c r="X462" s="30"/>
      <c r="Y462" s="59"/>
      <c r="AE462" s="55"/>
      <c r="AF462" s="52"/>
      <c r="AH462" s="57"/>
      <c r="AI462" s="61"/>
      <c r="AN462" s="59"/>
      <c r="AO462" s="59"/>
      <c r="AQ462" s="55"/>
      <c r="AR462" s="42"/>
      <c r="AT462" s="63"/>
      <c r="AU462" s="63"/>
      <c r="AV462" s="63"/>
      <c r="AW462" s="63"/>
      <c r="AX462" s="55"/>
      <c r="AY462" s="55"/>
      <c r="AZ462" s="55"/>
      <c r="BA462" s="55"/>
      <c r="BF462" s="55"/>
      <c r="BG462" s="55"/>
      <c r="BH462" s="64"/>
      <c r="BI462" s="64"/>
      <c r="BJ462" s="57"/>
      <c r="BO462" s="55"/>
      <c r="BT462" s="55"/>
      <c r="BV462" s="49"/>
      <c r="BW462" s="57"/>
    </row>
    <row r="463" spans="13:80" customFormat="1">
      <c r="M463" s="30"/>
      <c r="N463" s="30"/>
      <c r="X463" s="30"/>
      <c r="Y463" s="59"/>
      <c r="AE463" s="55"/>
      <c r="AF463" s="52"/>
      <c r="AH463" s="57"/>
      <c r="AI463" s="61"/>
      <c r="AN463" s="59"/>
      <c r="AO463" s="59"/>
      <c r="AQ463" s="55"/>
      <c r="AR463" s="42"/>
      <c r="AT463" s="63"/>
      <c r="AU463" s="63"/>
      <c r="AV463" s="63"/>
      <c r="AW463" s="63"/>
      <c r="AX463" s="55"/>
      <c r="AY463" s="55"/>
      <c r="AZ463" s="55"/>
      <c r="BA463" s="55"/>
      <c r="BF463" s="55"/>
      <c r="BG463" s="55"/>
      <c r="BH463" s="64"/>
      <c r="BI463" s="64"/>
      <c r="BJ463" s="57"/>
      <c r="BO463" s="55"/>
      <c r="BT463" s="55"/>
      <c r="BV463" s="49"/>
      <c r="BW463" s="57"/>
    </row>
    <row r="464" spans="13:80" customFormat="1">
      <c r="M464" s="30"/>
      <c r="N464" s="30"/>
      <c r="X464" s="30"/>
      <c r="Y464" s="59"/>
      <c r="AE464" s="55"/>
      <c r="AF464" s="52"/>
      <c r="AH464" s="57"/>
      <c r="AI464" s="61"/>
      <c r="AK464" s="62"/>
      <c r="AL464" s="55"/>
      <c r="AN464" s="59"/>
      <c r="AO464" s="59"/>
      <c r="AQ464" s="55"/>
      <c r="AR464" s="42"/>
      <c r="AT464" s="63"/>
      <c r="AU464" s="63"/>
      <c r="AV464" s="63"/>
      <c r="AW464" s="63"/>
      <c r="AX464" s="55"/>
      <c r="AY464" s="55"/>
      <c r="AZ464" s="55"/>
      <c r="BA464" s="55"/>
      <c r="BF464" s="55"/>
      <c r="BG464" s="55"/>
      <c r="BH464" s="64"/>
      <c r="BI464" s="64"/>
      <c r="BJ464" s="57"/>
      <c r="BO464" s="55"/>
      <c r="BT464" s="55"/>
      <c r="BV464" s="49"/>
      <c r="BW464" s="57"/>
      <c r="CA464" s="62"/>
      <c r="CB464" s="55"/>
    </row>
    <row r="465" spans="1:74" customFormat="1">
      <c r="H465" s="58"/>
      <c r="I465" s="58"/>
      <c r="J465" s="53"/>
      <c r="K465" s="1"/>
      <c r="M465" s="30"/>
      <c r="N465" s="30"/>
      <c r="X465" s="30"/>
      <c r="Y465" s="59"/>
      <c r="AE465" s="55"/>
      <c r="AF465" s="52"/>
      <c r="AH465" s="57"/>
      <c r="AI465" s="61"/>
      <c r="AK465" s="62"/>
      <c r="AL465" s="55"/>
      <c r="AN465" s="59"/>
      <c r="AO465" s="59"/>
      <c r="AQ465" s="55"/>
      <c r="AR465" s="42"/>
      <c r="AT465" s="63"/>
      <c r="AU465" s="63"/>
      <c r="AV465" s="63"/>
      <c r="AW465" s="63"/>
      <c r="AX465" s="55"/>
      <c r="AY465" s="55"/>
      <c r="AZ465" s="55"/>
      <c r="BA465" s="55"/>
      <c r="BF465" s="55"/>
      <c r="BG465" s="55"/>
      <c r="BH465" s="64"/>
      <c r="BI465" s="64"/>
      <c r="BJ465" s="57"/>
      <c r="BO465" s="55"/>
      <c r="BT465" s="55"/>
      <c r="BV465" s="49"/>
    </row>
    <row r="466" spans="1:74" customFormat="1">
      <c r="H466" s="58"/>
      <c r="I466" s="58"/>
      <c r="J466" s="53"/>
      <c r="K466" s="1"/>
      <c r="M466" s="30"/>
      <c r="N466" s="30"/>
      <c r="X466" s="30"/>
      <c r="Y466" s="59"/>
      <c r="AE466" s="55"/>
      <c r="AF466" s="52"/>
      <c r="AH466" s="57"/>
      <c r="AI466" s="61"/>
      <c r="AK466" s="62"/>
      <c r="AL466" s="55"/>
      <c r="AN466" s="59"/>
      <c r="AO466" s="59"/>
      <c r="AQ466" s="55"/>
      <c r="AR466" s="42"/>
      <c r="AT466" s="63"/>
      <c r="AU466" s="63"/>
      <c r="AV466" s="63"/>
      <c r="AW466" s="63"/>
      <c r="AX466" s="55"/>
      <c r="AY466" s="55"/>
      <c r="AZ466" s="55"/>
      <c r="BA466" s="55"/>
      <c r="BF466" s="55"/>
      <c r="BG466" s="55"/>
      <c r="BH466" s="64"/>
      <c r="BI466" s="64"/>
      <c r="BJ466" s="57"/>
      <c r="BO466" s="55"/>
      <c r="BT466" s="55"/>
      <c r="BV466" s="49"/>
    </row>
    <row r="467" spans="1:74" customFormat="1">
      <c r="H467" s="58"/>
      <c r="I467" s="58"/>
      <c r="J467" s="53"/>
      <c r="K467" s="1"/>
      <c r="M467" s="30"/>
      <c r="N467" s="30"/>
      <c r="X467" s="30"/>
      <c r="Y467" s="59"/>
      <c r="AE467" s="55"/>
      <c r="AF467" s="52"/>
      <c r="AH467" s="57"/>
      <c r="AI467" s="61"/>
      <c r="AK467" s="62"/>
      <c r="AL467" s="55"/>
      <c r="AN467" s="59"/>
      <c r="AO467" s="59"/>
      <c r="AQ467" s="55"/>
      <c r="AR467" s="42"/>
      <c r="AT467" s="63"/>
      <c r="AU467" s="63"/>
      <c r="AV467" s="63"/>
      <c r="AW467" s="63"/>
      <c r="AX467" s="55"/>
      <c r="AY467" s="55"/>
      <c r="AZ467" s="55"/>
      <c r="BA467" s="55"/>
      <c r="BF467" s="55"/>
      <c r="BG467" s="55"/>
      <c r="BH467" s="64"/>
      <c r="BI467" s="64"/>
      <c r="BJ467" s="57"/>
      <c r="BO467" s="55"/>
      <c r="BT467" s="55"/>
      <c r="BV467" s="49"/>
    </row>
    <row r="468" spans="1:74" customFormat="1">
      <c r="H468" s="58"/>
      <c r="I468" s="58"/>
      <c r="J468" s="53"/>
      <c r="K468" s="1"/>
      <c r="M468" s="78"/>
      <c r="N468" s="78"/>
      <c r="X468" s="78"/>
      <c r="Y468" s="59"/>
      <c r="AE468" s="55"/>
      <c r="AF468" s="52"/>
      <c r="AH468" s="57"/>
      <c r="AI468" s="61"/>
      <c r="AK468" s="62"/>
      <c r="AL468" s="55"/>
      <c r="AN468" s="59"/>
      <c r="AO468" s="59"/>
      <c r="AQ468" s="55"/>
      <c r="AR468" s="42"/>
      <c r="AT468" s="63"/>
      <c r="AU468" s="63"/>
      <c r="AV468" s="63"/>
      <c r="AW468" s="63"/>
      <c r="AX468" s="55"/>
      <c r="AY468" s="55"/>
      <c r="AZ468" s="55"/>
      <c r="BA468" s="55"/>
      <c r="BF468" s="55"/>
      <c r="BG468" s="55"/>
      <c r="BH468" s="64"/>
      <c r="BI468" s="64"/>
      <c r="BJ468" s="57"/>
      <c r="BO468" s="55"/>
      <c r="BT468" s="55"/>
      <c r="BV468" s="27"/>
    </row>
    <row r="469" spans="1:74" customFormat="1">
      <c r="C469">
        <v>2001</v>
      </c>
      <c r="D469">
        <v>2011</v>
      </c>
      <c r="E469" t="s">
        <v>1387</v>
      </c>
      <c r="F469" t="s">
        <v>1388</v>
      </c>
      <c r="H469" s="58"/>
      <c r="I469" s="58"/>
      <c r="J469" s="53"/>
      <c r="K469" s="1"/>
      <c r="M469" s="59"/>
      <c r="N469" s="59"/>
      <c r="X469" s="59"/>
      <c r="Y469" s="59"/>
      <c r="AE469" s="55"/>
      <c r="AF469" s="52"/>
      <c r="AH469" s="57"/>
      <c r="AI469" s="61"/>
      <c r="AK469" s="62"/>
      <c r="AL469" s="55"/>
      <c r="AN469" s="59"/>
      <c r="AO469" s="59"/>
      <c r="AQ469" s="55"/>
      <c r="AR469" s="42"/>
      <c r="AT469" s="63"/>
      <c r="AU469" s="63"/>
      <c r="AV469" s="63"/>
      <c r="AW469" s="63"/>
      <c r="AX469" s="55"/>
      <c r="AY469" s="55"/>
      <c r="AZ469" s="55"/>
      <c r="BA469" s="55"/>
      <c r="BF469" s="55"/>
      <c r="BG469" s="55"/>
      <c r="BH469" s="64"/>
      <c r="BI469" s="64"/>
      <c r="BJ469" s="57"/>
      <c r="BO469" s="55"/>
      <c r="BT469" s="55"/>
      <c r="BV469" s="27"/>
    </row>
    <row r="470" spans="1:74" customFormat="1">
      <c r="A470">
        <v>1</v>
      </c>
      <c r="B470" t="s">
        <v>2</v>
      </c>
      <c r="C470" s="79">
        <f>INT(I410/1000+0.5)*1000</f>
        <v>188000</v>
      </c>
      <c r="D470" s="79">
        <f>INT(H410/1000+0.5)*1000</f>
        <v>227000</v>
      </c>
      <c r="E470" s="80">
        <f>D470-C470</f>
        <v>39000</v>
      </c>
      <c r="F470" s="65">
        <f>F410</f>
        <v>20.327174708959898</v>
      </c>
      <c r="H470" s="58"/>
      <c r="I470" s="58"/>
      <c r="J470" s="53"/>
      <c r="K470" s="1"/>
      <c r="M470" s="59"/>
      <c r="N470" s="59"/>
      <c r="X470" s="59"/>
      <c r="Y470" s="59"/>
      <c r="AE470" s="55"/>
      <c r="AF470" s="52"/>
      <c r="AH470" s="57"/>
      <c r="AI470" s="61"/>
      <c r="AK470" s="62"/>
      <c r="AL470" s="55"/>
      <c r="AN470" s="59"/>
      <c r="AO470" s="59"/>
      <c r="AQ470" s="55"/>
      <c r="AR470" s="42"/>
      <c r="AT470" s="63"/>
      <c r="AU470" s="63"/>
      <c r="AV470" s="63"/>
      <c r="AW470" s="63"/>
      <c r="AX470" s="55"/>
      <c r="AY470" s="55"/>
      <c r="AZ470" s="55"/>
      <c r="BA470" s="55"/>
      <c r="BF470" s="55"/>
      <c r="BG470" s="55"/>
      <c r="BH470" s="64"/>
      <c r="BI470" s="64"/>
      <c r="BJ470" s="57"/>
      <c r="BO470" s="55"/>
      <c r="BT470" s="55"/>
      <c r="BV470" s="27"/>
    </row>
    <row r="471" spans="1:74" customFormat="1">
      <c r="A471">
        <v>2</v>
      </c>
      <c r="B471" t="s">
        <v>6</v>
      </c>
      <c r="C471" s="79">
        <f t="shared" ref="C471:C481" si="79">INT(I411/1000+0.5)*1000</f>
        <v>2841000</v>
      </c>
      <c r="D471" s="79">
        <f t="shared" ref="D471:D481" si="80">INT(H411/1000+0.5)*1000</f>
        <v>3316000</v>
      </c>
      <c r="E471" s="80">
        <f t="shared" ref="E471:E483" si="81">D471-C471</f>
        <v>475000</v>
      </c>
      <c r="F471" s="65">
        <f t="shared" ref="F471:F481" si="82">F411</f>
        <v>16.726061943554249</v>
      </c>
      <c r="H471" s="58"/>
      <c r="I471" s="58"/>
      <c r="J471" s="53"/>
      <c r="K471" s="1"/>
      <c r="M471" s="59"/>
      <c r="N471" s="59"/>
      <c r="X471" s="59"/>
      <c r="Y471" s="59"/>
      <c r="AE471" s="55"/>
      <c r="AF471" s="52"/>
      <c r="AH471" s="57"/>
      <c r="AI471" s="61"/>
      <c r="AK471" s="62"/>
      <c r="AL471" s="55"/>
      <c r="AN471" s="59"/>
      <c r="AO471" s="59"/>
      <c r="AQ471" s="55"/>
      <c r="AR471" s="42"/>
      <c r="AT471" s="63"/>
      <c r="AU471" s="63"/>
      <c r="AV471" s="63"/>
      <c r="AW471" s="63"/>
      <c r="AX471" s="55"/>
      <c r="AY471" s="55"/>
      <c r="AZ471" s="55"/>
      <c r="BA471" s="55"/>
      <c r="BF471" s="55"/>
      <c r="BG471" s="55"/>
      <c r="BH471" s="64"/>
      <c r="BI471" s="64"/>
      <c r="BJ471" s="57"/>
      <c r="BO471" s="55"/>
      <c r="BT471" s="55"/>
      <c r="BV471" s="27"/>
    </row>
    <row r="472" spans="1:74" customFormat="1">
      <c r="A472">
        <v>3</v>
      </c>
      <c r="B472" t="s">
        <v>4</v>
      </c>
      <c r="C472" s="79">
        <f t="shared" si="79"/>
        <v>6973000</v>
      </c>
      <c r="D472" s="79">
        <f t="shared" si="80"/>
        <v>7792000</v>
      </c>
      <c r="E472" s="80">
        <f t="shared" si="81"/>
        <v>819000</v>
      </c>
      <c r="F472" s="65">
        <f t="shared" si="82"/>
        <v>11.740978417497292</v>
      </c>
      <c r="H472" s="58"/>
      <c r="I472" s="58"/>
      <c r="J472" s="53"/>
      <c r="K472" s="1"/>
      <c r="M472" s="59"/>
      <c r="N472" s="59"/>
      <c r="X472" s="59"/>
      <c r="Y472" s="59"/>
      <c r="AE472" s="55"/>
      <c r="AF472" s="52"/>
      <c r="AH472" s="57"/>
      <c r="AI472" s="61"/>
      <c r="AK472" s="62"/>
      <c r="AL472" s="55"/>
      <c r="AN472" s="59"/>
      <c r="AO472" s="59"/>
      <c r="AQ472" s="55"/>
      <c r="AR472" s="42"/>
      <c r="AT472" s="63"/>
      <c r="AU472" s="63"/>
      <c r="AV472" s="63"/>
      <c r="AW472" s="63"/>
      <c r="AX472" s="55"/>
      <c r="AY472" s="55"/>
      <c r="AZ472" s="55"/>
      <c r="BA472" s="55"/>
      <c r="BF472" s="55"/>
      <c r="BG472" s="55"/>
      <c r="BH472" s="64"/>
      <c r="BI472" s="64"/>
      <c r="BJ472" s="57"/>
      <c r="BO472" s="55"/>
      <c r="BT472" s="55"/>
      <c r="BV472" s="27"/>
    </row>
    <row r="473" spans="1:74" customFormat="1">
      <c r="A473">
        <v>4</v>
      </c>
      <c r="B473" t="s">
        <v>14</v>
      </c>
      <c r="C473" s="79">
        <f t="shared" si="79"/>
        <v>9902000</v>
      </c>
      <c r="D473" s="79">
        <f t="shared" si="80"/>
        <v>10711000</v>
      </c>
      <c r="E473" s="80">
        <f t="shared" si="81"/>
        <v>809000</v>
      </c>
      <c r="F473" s="65">
        <f t="shared" si="82"/>
        <v>8.1680423577944179</v>
      </c>
      <c r="H473" s="58"/>
      <c r="I473" s="58"/>
      <c r="J473" s="53"/>
      <c r="K473" s="1"/>
      <c r="M473" s="59"/>
      <c r="N473" s="59"/>
      <c r="X473" s="59"/>
      <c r="Y473" s="59"/>
      <c r="AE473" s="55"/>
      <c r="AF473" s="52"/>
      <c r="AH473" s="57"/>
      <c r="AI473" s="61"/>
      <c r="AK473" s="62"/>
      <c r="AL473" s="55"/>
      <c r="AN473" s="59"/>
      <c r="AO473" s="59"/>
      <c r="AQ473" s="55"/>
      <c r="AR473" s="42"/>
      <c r="AT473" s="63"/>
      <c r="AU473" s="63"/>
      <c r="AV473" s="63"/>
      <c r="AW473" s="63"/>
      <c r="AX473" s="55"/>
      <c r="AY473" s="55"/>
      <c r="AZ473" s="55"/>
      <c r="BA473" s="55"/>
      <c r="BF473" s="55"/>
      <c r="BG473" s="55"/>
      <c r="BH473" s="64"/>
      <c r="BI473" s="64"/>
      <c r="BJ473" s="57"/>
      <c r="BO473" s="55"/>
      <c r="BT473" s="55"/>
      <c r="BV473" s="27"/>
    </row>
    <row r="474" spans="1:74" customFormat="1">
      <c r="A474">
        <v>5</v>
      </c>
      <c r="B474" t="s">
        <v>16</v>
      </c>
      <c r="C474" s="79">
        <f t="shared" si="79"/>
        <v>4603000</v>
      </c>
      <c r="D474" s="79">
        <f t="shared" si="80"/>
        <v>4946000</v>
      </c>
      <c r="E474" s="80">
        <f t="shared" si="81"/>
        <v>343000</v>
      </c>
      <c r="F474" s="65">
        <f t="shared" si="82"/>
        <v>7.4658160575073671</v>
      </c>
      <c r="H474" s="58"/>
      <c r="I474" s="58"/>
      <c r="J474" s="53"/>
      <c r="K474" s="1"/>
      <c r="M474" s="59"/>
      <c r="N474" s="59"/>
      <c r="X474" s="59"/>
      <c r="Y474" s="59"/>
      <c r="AE474" s="55"/>
      <c r="AF474" s="52"/>
      <c r="AH474" s="57"/>
      <c r="AI474" s="61"/>
      <c r="AK474" s="62"/>
      <c r="AL474" s="55"/>
      <c r="AN474" s="59"/>
      <c r="AO474" s="59"/>
      <c r="AQ474" s="55"/>
      <c r="AR474" s="42"/>
      <c r="AT474" s="63"/>
      <c r="AU474" s="63"/>
      <c r="AV474" s="63"/>
      <c r="AW474" s="63"/>
      <c r="AX474" s="55"/>
      <c r="AY474" s="55"/>
      <c r="AZ474" s="55"/>
      <c r="BA474" s="55"/>
      <c r="BF474" s="55"/>
      <c r="BG474" s="55"/>
      <c r="BH474" s="64"/>
      <c r="BI474" s="64"/>
      <c r="BJ474" s="57"/>
      <c r="BO474" s="55"/>
      <c r="BT474" s="55"/>
      <c r="BV474" s="27"/>
    </row>
    <row r="475" spans="1:74" customFormat="1">
      <c r="A475">
        <v>6</v>
      </c>
      <c r="B475" t="s">
        <v>18</v>
      </c>
      <c r="C475" s="79">
        <f t="shared" si="79"/>
        <v>3760000</v>
      </c>
      <c r="D475" s="79">
        <f t="shared" si="80"/>
        <v>3989000</v>
      </c>
      <c r="E475" s="80">
        <f t="shared" si="81"/>
        <v>229000</v>
      </c>
      <c r="F475" s="65">
        <f t="shared" si="82"/>
        <v>6.0869104987663354</v>
      </c>
      <c r="H475" s="58"/>
      <c r="I475" s="58"/>
      <c r="J475" s="53"/>
      <c r="K475" s="1"/>
      <c r="M475" s="59"/>
      <c r="N475" s="59"/>
      <c r="X475" s="59"/>
      <c r="Y475" s="59"/>
      <c r="AE475" s="55"/>
      <c r="AF475" s="52"/>
      <c r="AH475" s="57"/>
      <c r="AI475" s="61"/>
      <c r="AK475" s="62"/>
      <c r="AL475" s="55"/>
      <c r="AN475" s="59"/>
      <c r="AO475" s="59"/>
      <c r="AQ475" s="55"/>
      <c r="AR475" s="42"/>
      <c r="AT475" s="63"/>
      <c r="AU475" s="63"/>
      <c r="AV475" s="63"/>
      <c r="AW475" s="63"/>
      <c r="AX475" s="55"/>
      <c r="AY475" s="55"/>
      <c r="AZ475" s="55"/>
      <c r="BA475" s="55"/>
      <c r="BF475" s="55"/>
      <c r="BG475" s="55"/>
      <c r="BH475" s="64"/>
      <c r="BI475" s="64"/>
      <c r="BJ475" s="57"/>
      <c r="BO475" s="55"/>
      <c r="BT475" s="55"/>
      <c r="BV475" s="27"/>
    </row>
    <row r="476" spans="1:74" customFormat="1">
      <c r="A476">
        <v>7</v>
      </c>
      <c r="B476" t="s">
        <v>10</v>
      </c>
      <c r="C476" s="79">
        <f t="shared" si="79"/>
        <v>6903000</v>
      </c>
      <c r="D476" s="79">
        <f t="shared" si="80"/>
        <v>7468000</v>
      </c>
      <c r="E476" s="80">
        <f t="shared" si="81"/>
        <v>565000</v>
      </c>
      <c r="F476" s="65">
        <f t="shared" si="82"/>
        <v>8.1871696621834715</v>
      </c>
      <c r="H476" s="58"/>
      <c r="I476" s="58"/>
      <c r="J476" s="53"/>
      <c r="K476" s="1"/>
      <c r="M476" s="59"/>
      <c r="N476" s="59"/>
      <c r="X476" s="59"/>
      <c r="Y476" s="59"/>
      <c r="AE476" s="55"/>
      <c r="AF476" s="52"/>
      <c r="AH476" s="57"/>
      <c r="AI476" s="61"/>
      <c r="AK476" s="62"/>
      <c r="AL476" s="55"/>
      <c r="AN476" s="59"/>
      <c r="AO476" s="59"/>
      <c r="AQ476" s="55"/>
      <c r="AR476" s="42"/>
      <c r="AT476" s="63"/>
      <c r="AU476" s="63"/>
      <c r="AV476" s="63"/>
      <c r="AW476" s="63"/>
      <c r="AX476" s="55"/>
      <c r="AY476" s="55"/>
      <c r="AZ476" s="55"/>
      <c r="BA476" s="55"/>
      <c r="BF476" s="55"/>
      <c r="BG476" s="55"/>
      <c r="BH476" s="64"/>
      <c r="BI476" s="64"/>
      <c r="BJ476" s="57"/>
      <c r="BO476" s="55"/>
      <c r="BT476" s="55"/>
      <c r="BV476" s="27"/>
    </row>
    <row r="477" spans="1:74" customFormat="1">
      <c r="A477">
        <v>8</v>
      </c>
      <c r="B477" t="s">
        <v>8</v>
      </c>
      <c r="C477" s="79">
        <f t="shared" si="79"/>
        <v>7778000</v>
      </c>
      <c r="D477" s="79">
        <f t="shared" si="80"/>
        <v>8129000</v>
      </c>
      <c r="E477" s="80">
        <f t="shared" si="81"/>
        <v>351000</v>
      </c>
      <c r="F477" s="65">
        <f t="shared" si="82"/>
        <v>4.5140260677603381</v>
      </c>
      <c r="H477" s="58"/>
      <c r="I477" s="58"/>
      <c r="J477" s="53"/>
      <c r="K477" s="1"/>
      <c r="M477" s="59"/>
      <c r="N477" s="59"/>
      <c r="X477" s="59"/>
      <c r="Y477" s="59"/>
      <c r="AE477" s="55"/>
      <c r="AF477" s="52"/>
      <c r="AH477" s="57"/>
      <c r="AI477" s="61"/>
      <c r="AK477" s="62"/>
      <c r="AL477" s="55"/>
      <c r="AN477" s="59"/>
      <c r="AO477" s="59"/>
      <c r="AQ477" s="55"/>
      <c r="AR477" s="42"/>
      <c r="AT477" s="63"/>
      <c r="AU477" s="63"/>
      <c r="AV477" s="63"/>
      <c r="AW477" s="63"/>
      <c r="AX477" s="55"/>
      <c r="AY477" s="55"/>
      <c r="AZ477" s="55"/>
      <c r="BA477" s="55"/>
      <c r="BF477" s="55"/>
      <c r="BG477" s="55"/>
      <c r="BH477" s="64"/>
      <c r="BI477" s="64"/>
      <c r="BJ477" s="57"/>
      <c r="BO477" s="55"/>
      <c r="BT477" s="55"/>
      <c r="BV477" s="27"/>
    </row>
    <row r="478" spans="1:74" customFormat="1">
      <c r="A478">
        <v>9</v>
      </c>
      <c r="B478" t="s">
        <v>20</v>
      </c>
      <c r="C478" s="79">
        <f t="shared" si="79"/>
        <v>2346000</v>
      </c>
      <c r="D478" s="79">
        <f t="shared" si="80"/>
        <v>2460000</v>
      </c>
      <c r="E478" s="80">
        <f t="shared" si="81"/>
        <v>114000</v>
      </c>
      <c r="F478" s="65">
        <f t="shared" si="82"/>
        <v>4.8605437088353645</v>
      </c>
      <c r="H478" s="58"/>
      <c r="I478" s="58"/>
      <c r="J478" s="53"/>
      <c r="K478" s="1"/>
      <c r="M478" s="59"/>
      <c r="N478" s="59"/>
      <c r="X478" s="59"/>
      <c r="Y478" s="59"/>
      <c r="AE478" s="55"/>
      <c r="AF478" s="52"/>
      <c r="AH478" s="57"/>
      <c r="AI478" s="61"/>
      <c r="AK478" s="62"/>
      <c r="AL478" s="55"/>
      <c r="AN478" s="59"/>
      <c r="AO478" s="59"/>
      <c r="AQ478" s="55"/>
      <c r="AR478" s="42"/>
      <c r="AT478" s="63"/>
      <c r="AU478" s="63"/>
      <c r="AV478" s="63"/>
      <c r="AW478" s="63"/>
      <c r="AX478" s="55"/>
      <c r="AY478" s="55"/>
      <c r="AZ478" s="55"/>
      <c r="BA478" s="55"/>
      <c r="BF478" s="55"/>
      <c r="BG478" s="55"/>
      <c r="BH478" s="64"/>
      <c r="BI478" s="64"/>
      <c r="BJ478" s="57"/>
      <c r="BO478" s="55"/>
      <c r="BT478" s="55"/>
      <c r="BV478" s="27"/>
    </row>
    <row r="479" spans="1:74" customFormat="1">
      <c r="A479">
        <v>10</v>
      </c>
      <c r="B479" t="s">
        <v>12</v>
      </c>
      <c r="C479" s="79">
        <f t="shared" si="79"/>
        <v>11217000</v>
      </c>
      <c r="D479" s="79">
        <f t="shared" si="80"/>
        <v>11725000</v>
      </c>
      <c r="E479" s="80">
        <f t="shared" si="81"/>
        <v>508000</v>
      </c>
      <c r="F479" s="65">
        <f t="shared" si="82"/>
        <v>4.5265591879355709</v>
      </c>
      <c r="H479" s="58"/>
      <c r="I479" s="58"/>
      <c r="J479" s="53"/>
      <c r="K479" s="1"/>
      <c r="M479" s="59"/>
      <c r="N479" s="59"/>
      <c r="X479" s="59"/>
      <c r="Y479" s="59"/>
      <c r="AE479" s="55"/>
      <c r="AF479" s="52"/>
      <c r="AH479" s="57"/>
      <c r="AI479" s="61"/>
      <c r="AK479" s="62"/>
      <c r="AL479" s="55"/>
      <c r="AN479" s="59"/>
      <c r="AO479" s="59"/>
      <c r="AQ479" s="55"/>
      <c r="AR479" s="42"/>
      <c r="AT479" s="63"/>
      <c r="AU479" s="63"/>
      <c r="AV479" s="63"/>
      <c r="AW479" s="63"/>
      <c r="AX479" s="55"/>
      <c r="AY479" s="55"/>
      <c r="AZ479" s="55"/>
      <c r="BA479" s="55"/>
      <c r="BF479" s="55"/>
      <c r="BG479" s="55"/>
      <c r="BH479" s="64"/>
      <c r="BI479" s="64"/>
      <c r="BJ479" s="57"/>
      <c r="BO479" s="55"/>
      <c r="BT479" s="55"/>
      <c r="BV479" s="27"/>
    </row>
    <row r="480" spans="1:74" customFormat="1">
      <c r="A480">
        <v>11</v>
      </c>
      <c r="B480" t="s">
        <v>22</v>
      </c>
      <c r="C480" s="79">
        <f t="shared" si="79"/>
        <v>1722000</v>
      </c>
      <c r="D480" s="79">
        <f t="shared" si="80"/>
        <v>1822000</v>
      </c>
      <c r="E480" s="80">
        <f t="shared" si="81"/>
        <v>100000</v>
      </c>
      <c r="F480" s="65">
        <f t="shared" si="82"/>
        <v>5.8124722263368396</v>
      </c>
      <c r="H480" s="58"/>
      <c r="I480" s="58"/>
      <c r="J480" s="53"/>
      <c r="K480" s="1"/>
      <c r="M480" s="59"/>
      <c r="N480" s="59"/>
      <c r="X480" s="59"/>
      <c r="Y480" s="59"/>
      <c r="AE480" s="55"/>
      <c r="AF480" s="52"/>
      <c r="AH480" s="57"/>
      <c r="AI480" s="61"/>
      <c r="AK480" s="62"/>
      <c r="AL480" s="55"/>
      <c r="AN480" s="59"/>
      <c r="AO480" s="59"/>
      <c r="AQ480" s="55"/>
      <c r="AR480" s="42"/>
      <c r="AT480" s="63"/>
      <c r="AU480" s="63"/>
      <c r="AV480" s="63"/>
      <c r="AW480" s="63"/>
      <c r="AX480" s="55"/>
      <c r="AY480" s="55"/>
      <c r="AZ480" s="55"/>
      <c r="BA480" s="55"/>
      <c r="BF480" s="55"/>
      <c r="BG480" s="55"/>
      <c r="BH480" s="64"/>
      <c r="BI480" s="64"/>
      <c r="BJ480" s="57"/>
      <c r="BO480" s="55"/>
      <c r="BT480" s="55"/>
      <c r="BV480" s="27"/>
    </row>
    <row r="481" spans="1:74" customFormat="1">
      <c r="A481">
        <v>12</v>
      </c>
      <c r="B481" t="s">
        <v>24</v>
      </c>
      <c r="C481" s="79">
        <f t="shared" si="79"/>
        <v>556000</v>
      </c>
      <c r="D481" s="79">
        <f t="shared" si="80"/>
        <v>598000</v>
      </c>
      <c r="E481" s="80">
        <f t="shared" si="81"/>
        <v>42000</v>
      </c>
      <c r="F481" s="65">
        <f t="shared" si="82"/>
        <v>7.4659046769576038</v>
      </c>
      <c r="H481" s="58"/>
      <c r="I481" s="58"/>
      <c r="J481" s="53"/>
      <c r="K481" s="1"/>
      <c r="M481" s="59"/>
      <c r="N481" s="59"/>
      <c r="X481" s="59"/>
      <c r="Y481" s="59"/>
      <c r="AE481" s="55"/>
      <c r="AF481" s="52"/>
      <c r="AH481" s="57"/>
      <c r="AI481" s="61"/>
      <c r="AK481" s="62"/>
      <c r="AL481" s="55"/>
      <c r="AN481" s="59"/>
      <c r="AO481" s="59"/>
      <c r="AQ481" s="55"/>
      <c r="AR481" s="42"/>
      <c r="AT481" s="63"/>
      <c r="AU481" s="63"/>
      <c r="AV481" s="63"/>
      <c r="AW481" s="63"/>
      <c r="AX481" s="55"/>
      <c r="AY481" s="55"/>
      <c r="AZ481" s="55"/>
      <c r="BA481" s="55"/>
      <c r="BF481" s="55"/>
      <c r="BG481" s="55"/>
      <c r="BH481" s="64"/>
      <c r="BI481" s="64"/>
      <c r="BJ481" s="57"/>
      <c r="BO481" s="55"/>
      <c r="BT481" s="55"/>
      <c r="BV481" s="27"/>
    </row>
    <row r="482" spans="1:74" customFormat="1">
      <c r="H482" s="58"/>
      <c r="I482" s="58"/>
      <c r="J482" s="53"/>
      <c r="K482" s="1"/>
      <c r="M482" s="59"/>
      <c r="N482" s="59"/>
      <c r="X482" s="59"/>
      <c r="Y482" s="59"/>
      <c r="AE482" s="55"/>
      <c r="AF482" s="52"/>
      <c r="AH482" s="57"/>
      <c r="AI482" s="61"/>
      <c r="AK482" s="62"/>
      <c r="AL482" s="55"/>
      <c r="AN482" s="59"/>
      <c r="AO482" s="59"/>
      <c r="AQ482" s="55"/>
      <c r="AR482" s="42"/>
      <c r="AT482" s="63"/>
      <c r="AU482" s="63"/>
      <c r="AV482" s="63"/>
      <c r="AW482" s="63"/>
      <c r="AX482" s="55"/>
      <c r="AY482" s="55"/>
      <c r="AZ482" s="55"/>
      <c r="BA482" s="55"/>
      <c r="BF482" s="55"/>
      <c r="BG482" s="55"/>
      <c r="BH482" s="64"/>
      <c r="BI482" s="64"/>
      <c r="BJ482" s="57"/>
      <c r="BO482" s="55"/>
      <c r="BT482" s="55"/>
      <c r="BV482" s="27"/>
    </row>
    <row r="483" spans="1:74" customFormat="1">
      <c r="B483" t="s">
        <v>1389</v>
      </c>
      <c r="C483" s="79">
        <f>INT(I423/1000+0.5)*1000</f>
        <v>58789000</v>
      </c>
      <c r="D483" s="79">
        <f>INT(H423/1000+0.5)*1000</f>
        <v>63182000</v>
      </c>
      <c r="E483" s="80">
        <f t="shared" si="81"/>
        <v>4393000</v>
      </c>
      <c r="F483" s="65">
        <f>F423</f>
        <v>7.4726904093404878</v>
      </c>
      <c r="H483" s="58"/>
      <c r="I483" s="58"/>
      <c r="J483" s="53"/>
      <c r="K483" s="1"/>
      <c r="M483" s="59"/>
      <c r="N483" s="59"/>
      <c r="X483" s="59"/>
      <c r="Y483" s="59"/>
      <c r="AE483" s="55"/>
      <c r="AF483" s="52"/>
      <c r="AH483" s="57"/>
      <c r="AI483" s="61"/>
      <c r="AK483" s="62"/>
      <c r="AL483" s="55"/>
      <c r="AN483" s="59"/>
      <c r="AO483" s="59"/>
      <c r="AQ483" s="55"/>
      <c r="AR483" s="42"/>
      <c r="AT483" s="63"/>
      <c r="AU483" s="63"/>
      <c r="AV483" s="63"/>
      <c r="AW483" s="63"/>
      <c r="AX483" s="55"/>
      <c r="AY483" s="55"/>
      <c r="AZ483" s="55"/>
      <c r="BA483" s="55"/>
      <c r="BF483" s="55"/>
      <c r="BG483" s="55"/>
      <c r="BH483" s="64"/>
      <c r="BI483" s="64"/>
      <c r="BJ483" s="57"/>
      <c r="BO483" s="55"/>
      <c r="BT483" s="55"/>
      <c r="BV483" s="27"/>
    </row>
    <row r="484" spans="1:74" customFormat="1">
      <c r="H484" s="58"/>
      <c r="I484" s="58"/>
      <c r="J484" s="53"/>
      <c r="K484" s="1"/>
      <c r="M484" s="59"/>
      <c r="N484" s="59"/>
      <c r="X484" s="59"/>
      <c r="Y484" s="59"/>
      <c r="AE484" s="55"/>
      <c r="AF484" s="52"/>
      <c r="AH484" s="57"/>
      <c r="AI484" s="61"/>
      <c r="AK484" s="62"/>
      <c r="AL484" s="55"/>
      <c r="AN484" s="59"/>
      <c r="AO484" s="59"/>
      <c r="AQ484" s="55"/>
      <c r="AR484" s="42"/>
      <c r="AT484" s="63"/>
      <c r="AU484" s="63"/>
      <c r="AV484" s="63"/>
      <c r="AW484" s="63"/>
      <c r="AX484" s="55"/>
      <c r="AY484" s="55"/>
      <c r="AZ484" s="55"/>
      <c r="BA484" s="55"/>
      <c r="BF484" s="55"/>
      <c r="BG484" s="55"/>
      <c r="BH484" s="64"/>
      <c r="BI484" s="64"/>
      <c r="BJ484" s="57"/>
      <c r="BO484" s="55"/>
      <c r="BT484" s="55"/>
      <c r="BV484" s="27"/>
    </row>
    <row r="485" spans="1:74" customFormat="1">
      <c r="H485" s="58"/>
      <c r="I485" s="58"/>
      <c r="J485" s="53"/>
      <c r="K485" s="1"/>
      <c r="M485" s="59"/>
      <c r="N485" s="59"/>
      <c r="X485" s="59"/>
      <c r="Y485" s="59"/>
      <c r="AE485" s="55"/>
      <c r="AF485" s="52"/>
      <c r="AH485" s="57"/>
      <c r="AI485" s="61"/>
      <c r="AK485" s="62"/>
      <c r="AL485" s="55"/>
      <c r="AN485" s="59"/>
      <c r="AO485" s="59"/>
      <c r="AQ485" s="55"/>
      <c r="AR485" s="42"/>
      <c r="AT485" s="63"/>
      <c r="AU485" s="63"/>
      <c r="AV485" s="63"/>
      <c r="AW485" s="63"/>
      <c r="AX485" s="55"/>
      <c r="AY485" s="55"/>
      <c r="AZ485" s="55"/>
      <c r="BA485" s="55"/>
      <c r="BF485" s="55"/>
      <c r="BG485" s="55"/>
      <c r="BH485" s="64"/>
      <c r="BI485" s="64"/>
      <c r="BJ485" s="57"/>
      <c r="BO485" s="55"/>
      <c r="BT485" s="55"/>
      <c r="BV485" s="27"/>
    </row>
    <row r="486" spans="1:74" customFormat="1">
      <c r="H486" s="58"/>
      <c r="I486" s="58"/>
      <c r="J486" s="53"/>
      <c r="K486" s="1"/>
      <c r="M486" s="59"/>
      <c r="N486" s="59"/>
      <c r="X486" s="59"/>
      <c r="Y486" s="59"/>
      <c r="AE486" s="55"/>
      <c r="AF486" s="52"/>
      <c r="AH486" s="57"/>
      <c r="AI486" s="61"/>
      <c r="AK486" s="62"/>
      <c r="AL486" s="55"/>
      <c r="AN486" s="59"/>
      <c r="AO486" s="59"/>
      <c r="AQ486" s="55"/>
      <c r="AR486" s="42"/>
      <c r="AT486" s="63"/>
      <c r="AU486" s="63"/>
      <c r="AV486" s="63"/>
      <c r="AW486" s="63"/>
      <c r="AX486" s="55"/>
      <c r="AY486" s="55"/>
      <c r="AZ486" s="55"/>
      <c r="BA486" s="55"/>
      <c r="BF486" s="55"/>
      <c r="BG486" s="55"/>
      <c r="BH486" s="64"/>
      <c r="BI486" s="64"/>
      <c r="BJ486" s="57"/>
      <c r="BO486" s="55"/>
      <c r="BT486" s="55"/>
      <c r="BV486" s="27"/>
    </row>
    <row r="487" spans="1:74" customFormat="1">
      <c r="H487" s="58"/>
      <c r="I487" s="58"/>
      <c r="J487" s="53"/>
      <c r="K487" s="1"/>
      <c r="M487" s="59"/>
      <c r="N487" s="59"/>
      <c r="X487" s="59"/>
      <c r="Y487" s="59"/>
      <c r="AE487" s="55"/>
      <c r="AF487" s="52"/>
      <c r="AH487" s="57"/>
      <c r="AI487" s="61"/>
      <c r="AK487" s="62"/>
      <c r="AL487" s="55"/>
      <c r="AN487" s="59"/>
      <c r="AO487" s="59"/>
      <c r="AQ487" s="55"/>
      <c r="AR487" s="42"/>
      <c r="AT487" s="63"/>
      <c r="AU487" s="63"/>
      <c r="AV487" s="63"/>
      <c r="AW487" s="63"/>
      <c r="AX487" s="55"/>
      <c r="AY487" s="55"/>
      <c r="AZ487" s="55"/>
      <c r="BA487" s="55"/>
      <c r="BF487" s="55"/>
      <c r="BG487" s="55"/>
      <c r="BH487" s="64"/>
      <c r="BI487" s="64"/>
      <c r="BJ487" s="57"/>
      <c r="BO487" s="55"/>
      <c r="BT487" s="55"/>
      <c r="BV487" s="27"/>
    </row>
    <row r="488" spans="1:74" customFormat="1">
      <c r="H488" s="58"/>
      <c r="I488" s="58"/>
      <c r="J488" s="53"/>
      <c r="K488" s="1"/>
      <c r="M488" s="59"/>
      <c r="N488" s="59"/>
      <c r="X488" s="59"/>
      <c r="Y488" s="59"/>
      <c r="AE488" s="55"/>
      <c r="AF488" s="52"/>
      <c r="AH488" s="57"/>
      <c r="AI488" s="61"/>
      <c r="AK488" s="62"/>
      <c r="AL488" s="55"/>
      <c r="AN488" s="59"/>
      <c r="AO488" s="59"/>
      <c r="AQ488" s="55"/>
      <c r="AR488" s="42"/>
      <c r="AT488" s="63"/>
      <c r="AU488" s="63"/>
      <c r="AV488" s="63"/>
      <c r="AW488" s="63"/>
      <c r="AX488" s="55"/>
      <c r="AY488" s="55"/>
      <c r="AZ488" s="55"/>
      <c r="BA488" s="55"/>
      <c r="BF488" s="55"/>
      <c r="BG488" s="55"/>
      <c r="BH488" s="64"/>
      <c r="BI488" s="64"/>
      <c r="BJ488" s="57"/>
      <c r="BO488" s="55"/>
      <c r="BT488" s="55"/>
      <c r="BV488" s="27"/>
    </row>
    <row r="489" spans="1:74" customFormat="1">
      <c r="H489" s="58"/>
      <c r="I489" s="58"/>
      <c r="J489" s="53"/>
      <c r="K489" s="1"/>
      <c r="M489" s="59"/>
      <c r="N489" s="59"/>
      <c r="X489" s="59"/>
      <c r="Y489" s="59"/>
      <c r="AE489" s="55"/>
      <c r="AF489" s="52"/>
      <c r="AH489" s="57"/>
      <c r="AI489" s="61"/>
      <c r="AK489" s="62"/>
      <c r="AL489" s="55"/>
      <c r="AN489" s="59"/>
      <c r="AO489" s="59"/>
      <c r="AQ489" s="55"/>
      <c r="AR489" s="42"/>
      <c r="AT489" s="63"/>
      <c r="AU489" s="63"/>
      <c r="AV489" s="63"/>
      <c r="AW489" s="63"/>
      <c r="AX489" s="55"/>
      <c r="AY489" s="55"/>
      <c r="AZ489" s="55"/>
      <c r="BA489" s="55"/>
      <c r="BF489" s="55"/>
      <c r="BG489" s="55"/>
      <c r="BH489" s="64"/>
      <c r="BI489" s="64"/>
      <c r="BJ489" s="57"/>
      <c r="BO489" s="55"/>
      <c r="BT489" s="55"/>
      <c r="BV489" s="27"/>
    </row>
    <row r="490" spans="1:74" customFormat="1">
      <c r="H490" s="58"/>
      <c r="I490" s="58"/>
      <c r="J490" s="53"/>
      <c r="K490" s="1"/>
      <c r="M490" s="59"/>
      <c r="N490" s="59"/>
      <c r="X490" s="59"/>
      <c r="Y490" s="59"/>
      <c r="AE490" s="55"/>
      <c r="AF490" s="52"/>
      <c r="AH490" s="57"/>
      <c r="AI490" s="61"/>
      <c r="AK490" s="62"/>
      <c r="AL490" s="55"/>
      <c r="AN490" s="59"/>
      <c r="AO490" s="59"/>
      <c r="AQ490" s="55"/>
      <c r="AR490" s="42"/>
      <c r="AT490" s="63"/>
      <c r="AU490" s="63"/>
      <c r="AV490" s="63"/>
      <c r="AW490" s="63"/>
      <c r="AX490" s="55"/>
      <c r="AY490" s="55"/>
      <c r="AZ490" s="55"/>
      <c r="BA490" s="55"/>
      <c r="BF490" s="55"/>
      <c r="BG490" s="55"/>
      <c r="BH490" s="64"/>
      <c r="BI490" s="64"/>
      <c r="BJ490" s="57"/>
      <c r="BO490" s="55"/>
      <c r="BT490" s="55"/>
      <c r="BV490" s="27"/>
    </row>
    <row r="491" spans="1:74" customFormat="1">
      <c r="H491" s="58"/>
      <c r="I491" s="58"/>
      <c r="J491" s="53"/>
      <c r="K491" s="1"/>
      <c r="M491" s="59"/>
      <c r="N491" s="59"/>
      <c r="X491" s="59"/>
      <c r="Y491" s="59"/>
      <c r="AE491" s="55"/>
      <c r="AF491" s="52"/>
      <c r="AH491" s="57"/>
      <c r="AI491" s="61"/>
      <c r="AK491" s="62"/>
      <c r="AL491" s="55"/>
      <c r="AN491" s="59"/>
      <c r="AO491" s="59"/>
      <c r="AQ491" s="55"/>
      <c r="AR491" s="42"/>
      <c r="AT491" s="63"/>
      <c r="AU491" s="63"/>
      <c r="AV491" s="63"/>
      <c r="AW491" s="63"/>
      <c r="AX491" s="55"/>
      <c r="AY491" s="55"/>
      <c r="AZ491" s="55"/>
      <c r="BA491" s="55"/>
      <c r="BF491" s="55"/>
      <c r="BG491" s="55"/>
      <c r="BH491" s="64"/>
      <c r="BI491" s="64"/>
      <c r="BJ491" s="57"/>
      <c r="BO491" s="55"/>
      <c r="BT491" s="55"/>
      <c r="BV491" s="27"/>
    </row>
    <row r="492" spans="1:74" customFormat="1">
      <c r="H492" s="58"/>
      <c r="I492" s="58"/>
      <c r="J492" s="53"/>
      <c r="K492" s="1"/>
      <c r="M492" s="59"/>
      <c r="N492" s="59"/>
      <c r="X492" s="59"/>
      <c r="Y492" s="59"/>
      <c r="AE492" s="55"/>
      <c r="AF492" s="52"/>
      <c r="AH492" s="57"/>
      <c r="AI492" s="61"/>
      <c r="AK492" s="62"/>
      <c r="AL492" s="55"/>
      <c r="AN492" s="59"/>
      <c r="AO492" s="59"/>
      <c r="AQ492" s="55"/>
      <c r="AR492" s="42"/>
      <c r="AT492" s="63"/>
      <c r="AU492" s="63"/>
      <c r="AV492" s="63"/>
      <c r="AW492" s="63"/>
      <c r="AX492" s="55"/>
      <c r="AY492" s="55"/>
      <c r="AZ492" s="55"/>
      <c r="BA492" s="55"/>
      <c r="BF492" s="55"/>
      <c r="BG492" s="55"/>
      <c r="BH492" s="64"/>
      <c r="BI492" s="64"/>
      <c r="BJ492" s="57"/>
      <c r="BO492" s="55"/>
      <c r="BT492" s="55"/>
      <c r="BV492" s="27"/>
    </row>
    <row r="493" spans="1:74" customFormat="1">
      <c r="H493" s="58"/>
      <c r="I493" s="58"/>
      <c r="J493" s="53"/>
      <c r="K493" s="1"/>
      <c r="M493" s="59"/>
      <c r="N493" s="59"/>
      <c r="X493" s="59"/>
      <c r="Y493" s="59"/>
      <c r="AE493" s="55"/>
      <c r="AF493" s="52"/>
      <c r="AH493" s="57"/>
      <c r="AI493" s="61"/>
      <c r="AK493" s="62"/>
      <c r="AL493" s="55"/>
      <c r="AN493" s="59"/>
      <c r="AO493" s="59"/>
      <c r="AQ493" s="55"/>
      <c r="AR493" s="42"/>
      <c r="AT493" s="63"/>
      <c r="AU493" s="63"/>
      <c r="AV493" s="63"/>
      <c r="AW493" s="63"/>
      <c r="AX493" s="55"/>
      <c r="AY493" s="55"/>
      <c r="AZ493" s="55"/>
      <c r="BA493" s="55"/>
      <c r="BF493" s="55"/>
      <c r="BG493" s="55"/>
      <c r="BH493" s="64"/>
      <c r="BI493" s="64"/>
      <c r="BJ493" s="57"/>
      <c r="BO493" s="55"/>
      <c r="BT493" s="55"/>
      <c r="BV493" s="27"/>
    </row>
    <row r="494" spans="1:74" customFormat="1">
      <c r="H494" s="58"/>
      <c r="I494" s="58"/>
      <c r="J494" s="53"/>
      <c r="K494" s="1"/>
      <c r="M494" s="59"/>
      <c r="N494" s="59"/>
      <c r="X494" s="59"/>
      <c r="Y494" s="59"/>
      <c r="AE494" s="55"/>
      <c r="AF494" s="52"/>
      <c r="AH494" s="57"/>
      <c r="AI494" s="61"/>
      <c r="AK494" s="62"/>
      <c r="AL494" s="55"/>
      <c r="AN494" s="59"/>
      <c r="AO494" s="59"/>
      <c r="AQ494" s="55"/>
      <c r="AR494" s="42"/>
      <c r="AT494" s="63"/>
      <c r="AU494" s="63"/>
      <c r="AV494" s="63"/>
      <c r="AW494" s="63"/>
      <c r="AX494" s="55"/>
      <c r="AY494" s="55"/>
      <c r="AZ494" s="55"/>
      <c r="BA494" s="55"/>
      <c r="BF494" s="55"/>
      <c r="BG494" s="55"/>
      <c r="BH494" s="64"/>
      <c r="BI494" s="64"/>
      <c r="BJ494" s="57"/>
      <c r="BO494" s="55"/>
      <c r="BT494" s="55"/>
      <c r="BV494" s="27"/>
    </row>
    <row r="495" spans="1:74" customFormat="1">
      <c r="H495" s="58"/>
      <c r="I495" s="58"/>
      <c r="J495" s="53"/>
      <c r="K495" s="1"/>
      <c r="M495" s="59"/>
      <c r="N495" s="59"/>
      <c r="X495" s="59"/>
      <c r="Y495" s="59"/>
      <c r="AE495" s="55"/>
      <c r="AF495" s="52"/>
      <c r="AH495" s="57"/>
      <c r="AI495" s="61"/>
      <c r="AK495" s="62"/>
      <c r="AL495" s="55"/>
      <c r="AN495" s="59"/>
      <c r="AO495" s="59"/>
      <c r="AQ495" s="55"/>
      <c r="AR495" s="42"/>
      <c r="AT495" s="63"/>
      <c r="AU495" s="63"/>
      <c r="AV495" s="63"/>
      <c r="AW495" s="63"/>
      <c r="AX495" s="55"/>
      <c r="AY495" s="55"/>
      <c r="AZ495" s="55"/>
      <c r="BA495" s="55"/>
      <c r="BF495" s="55"/>
      <c r="BG495" s="55"/>
      <c r="BH495" s="64"/>
      <c r="BI495" s="64"/>
      <c r="BJ495" s="57"/>
      <c r="BO495" s="55"/>
      <c r="BT495" s="55"/>
      <c r="BV495" s="27"/>
    </row>
    <row r="496" spans="1:74" customFormat="1">
      <c r="H496" s="58"/>
      <c r="I496" s="58"/>
      <c r="J496" s="53"/>
      <c r="K496" s="1"/>
      <c r="M496" s="59"/>
      <c r="N496" s="59"/>
      <c r="X496" s="59"/>
      <c r="Y496" s="59"/>
      <c r="AE496" s="55"/>
      <c r="AF496" s="52"/>
      <c r="AH496" s="57"/>
      <c r="AI496" s="61"/>
      <c r="AK496" s="62"/>
      <c r="AL496" s="55"/>
      <c r="AN496" s="59"/>
      <c r="AO496" s="59"/>
      <c r="AQ496" s="55"/>
      <c r="AR496" s="42"/>
      <c r="AT496" s="63"/>
      <c r="AU496" s="63"/>
      <c r="AV496" s="63"/>
      <c r="AW496" s="63"/>
      <c r="AX496" s="55"/>
      <c r="AY496" s="55"/>
      <c r="AZ496" s="55"/>
      <c r="BA496" s="55"/>
      <c r="BF496" s="55"/>
      <c r="BG496" s="55"/>
      <c r="BH496" s="64"/>
      <c r="BI496" s="64"/>
      <c r="BJ496" s="57"/>
      <c r="BO496" s="55"/>
      <c r="BT496" s="55"/>
      <c r="BV496" s="27"/>
    </row>
    <row r="497" spans="74:74" customFormat="1" ht="12">
      <c r="BV497" s="27"/>
    </row>
    <row r="498" spans="74:74" customFormat="1" ht="12">
      <c r="BV498" s="27"/>
    </row>
    <row r="499" spans="74:74" customFormat="1" ht="12">
      <c r="BV499" s="27"/>
    </row>
    <row r="500" spans="74:74" customFormat="1" ht="12">
      <c r="BV500" s="27"/>
    </row>
    <row r="501" spans="74:74" customFormat="1" ht="12">
      <c r="BV501" s="27"/>
    </row>
    <row r="502" spans="74:74" customFormat="1" ht="12">
      <c r="BV502" s="27"/>
    </row>
    <row r="503" spans="74:74" customFormat="1" ht="12">
      <c r="BV503" s="27"/>
    </row>
    <row r="504" spans="74:74" customFormat="1" ht="12">
      <c r="BV504" s="27"/>
    </row>
    <row r="505" spans="74:74" customFormat="1" ht="12">
      <c r="BV505" s="27"/>
    </row>
    <row r="506" spans="74:74" customFormat="1" ht="12">
      <c r="BV506" s="27"/>
    </row>
    <row r="507" spans="74:74" customFormat="1" ht="12">
      <c r="BV507" s="27"/>
    </row>
    <row r="508" spans="74:74" customFormat="1" ht="12">
      <c r="BV508" s="27"/>
    </row>
    <row r="509" spans="74:74" customFormat="1" ht="12">
      <c r="BV509" s="27"/>
    </row>
    <row r="510" spans="74:74" customFormat="1" ht="12">
      <c r="BV510" s="27"/>
    </row>
    <row r="511" spans="74:74" customFormat="1" ht="12">
      <c r="BV511" s="27"/>
    </row>
    <row r="512" spans="74:74" customFormat="1" ht="12">
      <c r="BV512" s="27"/>
    </row>
    <row r="513" spans="74:74" customFormat="1" ht="12">
      <c r="BV513" s="27"/>
    </row>
    <row r="514" spans="74:74" customFormat="1" ht="12">
      <c r="BV514" s="27"/>
    </row>
    <row r="515" spans="74:74" customFormat="1" ht="12">
      <c r="BV515" s="27"/>
    </row>
    <row r="516" spans="74:74" customFormat="1" ht="12">
      <c r="BV516" s="27"/>
    </row>
    <row r="517" spans="74:74" customFormat="1" ht="12">
      <c r="BV517" s="27"/>
    </row>
    <row r="518" spans="74:74" customFormat="1" ht="12">
      <c r="BV518" s="27"/>
    </row>
    <row r="519" spans="74:74" customFormat="1" ht="12">
      <c r="BV519" s="27"/>
    </row>
    <row r="520" spans="74:74" customFormat="1" ht="12">
      <c r="BV520" s="27"/>
    </row>
    <row r="521" spans="74:74" customFormat="1" ht="12">
      <c r="BV521" s="27"/>
    </row>
    <row r="522" spans="74:74" customFormat="1" ht="12">
      <c r="BV522" s="27"/>
    </row>
    <row r="523" spans="74:74" customFormat="1" ht="12">
      <c r="BV523" s="27"/>
    </row>
    <row r="524" spans="74:74" customFormat="1" ht="12">
      <c r="BV524" s="27"/>
    </row>
    <row r="525" spans="74:74" customFormat="1" ht="12">
      <c r="BV525" s="27"/>
    </row>
    <row r="526" spans="74:74" customFormat="1" ht="12">
      <c r="BV526" s="27"/>
    </row>
    <row r="527" spans="74:74" customFormat="1" ht="12">
      <c r="BV527" s="27"/>
    </row>
    <row r="528" spans="74:74" customFormat="1" ht="12">
      <c r="BV528" s="27"/>
    </row>
    <row r="529" spans="74:74" customFormat="1" ht="12">
      <c r="BV529" s="27"/>
    </row>
    <row r="530" spans="74:74" customFormat="1" ht="12">
      <c r="BV530" s="27"/>
    </row>
    <row r="531" spans="74:74" customFormat="1" ht="12">
      <c r="BV531" s="27"/>
    </row>
    <row r="532" spans="74:74" customFormat="1" ht="12">
      <c r="BV532" s="27"/>
    </row>
    <row r="533" spans="74:74" customFormat="1" ht="12">
      <c r="BV533" s="27"/>
    </row>
    <row r="534" spans="74:74" customFormat="1" ht="12">
      <c r="BV534" s="27"/>
    </row>
    <row r="535" spans="74:74" customFormat="1" ht="12">
      <c r="BV535" s="27"/>
    </row>
    <row r="536" spans="74:74" customFormat="1" ht="12">
      <c r="BV536" s="27"/>
    </row>
    <row r="537" spans="74:74" customFormat="1" ht="12">
      <c r="BV537" s="27"/>
    </row>
    <row r="538" spans="74:74" customFormat="1" ht="12">
      <c r="BV538" s="27"/>
    </row>
    <row r="539" spans="74:74" customFormat="1" ht="12">
      <c r="BV539" s="27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archipelago2001</vt:lpstr>
      <vt:lpstr>graphs</vt:lpstr>
    </vt:vector>
  </TitlesOfParts>
  <Company>The University Of Sheffield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</dc:creator>
  <cp:lastModifiedBy>Danny Dorling</cp:lastModifiedBy>
  <dcterms:created xsi:type="dcterms:W3CDTF">2015-08-24T13:19:45Z</dcterms:created>
  <dcterms:modified xsi:type="dcterms:W3CDTF">2016-03-14T00:33:43Z</dcterms:modified>
</cp:coreProperties>
</file>