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5"/>
  <workbookPr autoCompressPictures="0" defaultThemeVersion="166925"/>
  <mc:AlternateContent xmlns:mc="http://schemas.openxmlformats.org/markup-compatibility/2006">
    <mc:Choice Requires="x15">
      <x15ac:absPath xmlns:x15ac="http://schemas.microsoft.com/office/spreadsheetml/2010/11/ac" url="/Users/dannydorling/Documents/Crosspool_14_5_11/Writing/Books/2014/IATOPC/3rdEdition/"/>
    </mc:Choice>
  </mc:AlternateContent>
  <xr:revisionPtr revIDLastSave="0" documentId="8_{70308F7B-13D4-D04C-B525-F7777733DFBE}" xr6:coauthVersionLast="36" xr6:coauthVersionMax="36" xr10:uidLastSave="{00000000-0000-0000-0000-000000000000}"/>
  <bookViews>
    <workbookView xWindow="32460" yWindow="1440" windowWidth="32220" windowHeight="24940" xr2:uid="{00000000-000D-0000-FFFF-FFFF00000000}"/>
  </bookViews>
  <sheets>
    <sheet name="TimeSeries" sheetId="1" r:id="rId1"/>
    <sheet name="Geographical" sheetId="2" r:id="rId2"/>
  </sheets>
  <calcPr calcId="18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J4" i="1" l="1"/>
  <c r="O4" i="1"/>
  <c r="K4" i="1"/>
  <c r="P4" i="1"/>
  <c r="L4" i="1"/>
  <c r="Q4" i="1"/>
  <c r="M4" i="1"/>
  <c r="R4" i="1"/>
  <c r="J5" i="1"/>
  <c r="O5" i="1"/>
  <c r="K5" i="1"/>
  <c r="P5" i="1"/>
  <c r="L5" i="1"/>
  <c r="Q5" i="1"/>
  <c r="M5" i="1"/>
  <c r="R5" i="1"/>
  <c r="J6" i="1"/>
  <c r="O6" i="1"/>
  <c r="K6" i="1"/>
  <c r="P6" i="1"/>
  <c r="L6" i="1"/>
  <c r="Q6" i="1"/>
  <c r="M6" i="1"/>
  <c r="R6" i="1"/>
  <c r="J7" i="1"/>
  <c r="O7" i="1"/>
  <c r="K7" i="1"/>
  <c r="P7" i="1"/>
  <c r="L7" i="1"/>
  <c r="Q7" i="1"/>
  <c r="M7" i="1"/>
  <c r="R7" i="1"/>
  <c r="J8" i="1"/>
  <c r="O8" i="1"/>
  <c r="K8" i="1"/>
  <c r="P8" i="1"/>
  <c r="L8" i="1"/>
  <c r="Q8" i="1"/>
  <c r="M8" i="1"/>
  <c r="R8" i="1"/>
  <c r="J9" i="1"/>
  <c r="O9" i="1"/>
  <c r="K9" i="1"/>
  <c r="P9" i="1"/>
  <c r="L9" i="1"/>
  <c r="Q9" i="1"/>
  <c r="M9" i="1"/>
  <c r="R9" i="1"/>
  <c r="J10" i="1"/>
  <c r="O10" i="1"/>
  <c r="K10" i="1"/>
  <c r="P10" i="1"/>
  <c r="L10" i="1"/>
  <c r="Q10" i="1"/>
  <c r="M10" i="1"/>
  <c r="R10" i="1"/>
  <c r="J11" i="1"/>
  <c r="O11" i="1"/>
  <c r="K11" i="1"/>
  <c r="P11" i="1"/>
  <c r="L11" i="1"/>
  <c r="Q11" i="1"/>
  <c r="M11" i="1"/>
  <c r="R11" i="1"/>
  <c r="J12" i="1"/>
  <c r="O12" i="1"/>
  <c r="K12" i="1"/>
  <c r="P12" i="1"/>
  <c r="L12" i="1"/>
  <c r="Q12" i="1"/>
  <c r="M12" i="1"/>
  <c r="R12" i="1"/>
  <c r="J13" i="1"/>
  <c r="O13" i="1"/>
  <c r="K13" i="1"/>
  <c r="P13" i="1"/>
  <c r="L13" i="1"/>
  <c r="Q13" i="1"/>
  <c r="M13" i="1"/>
  <c r="R13" i="1"/>
  <c r="J14" i="1"/>
  <c r="O14" i="1"/>
  <c r="K14" i="1"/>
  <c r="P14" i="1"/>
  <c r="L14" i="1"/>
  <c r="Q14" i="1"/>
  <c r="M14" i="1"/>
  <c r="R14" i="1"/>
  <c r="J15" i="1"/>
  <c r="O15" i="1"/>
  <c r="K15" i="1"/>
  <c r="P15" i="1"/>
  <c r="L15" i="1"/>
  <c r="Q15" i="1"/>
  <c r="M15" i="1"/>
  <c r="R15" i="1"/>
  <c r="J16" i="1"/>
  <c r="O16" i="1"/>
  <c r="K16" i="1"/>
  <c r="P16" i="1"/>
  <c r="L16" i="1"/>
  <c r="Q16" i="1"/>
  <c r="M16" i="1"/>
  <c r="R16" i="1"/>
  <c r="J17" i="1"/>
  <c r="O17" i="1"/>
  <c r="K17" i="1"/>
  <c r="P17" i="1"/>
  <c r="L17" i="1"/>
  <c r="Q17" i="1"/>
  <c r="M17" i="1"/>
  <c r="R17" i="1"/>
  <c r="J18" i="1"/>
  <c r="O18" i="1"/>
  <c r="K18" i="1"/>
  <c r="P18" i="1"/>
  <c r="L18" i="1"/>
  <c r="Q18" i="1"/>
  <c r="M18" i="1"/>
  <c r="R18" i="1"/>
  <c r="J19" i="1"/>
  <c r="O19" i="1"/>
  <c r="K19" i="1"/>
  <c r="P19" i="1"/>
  <c r="L19" i="1"/>
  <c r="Q19" i="1"/>
  <c r="M19" i="1"/>
  <c r="R19" i="1"/>
  <c r="J20" i="1"/>
  <c r="O20" i="1"/>
  <c r="K20" i="1"/>
  <c r="P20" i="1"/>
  <c r="L20" i="1"/>
  <c r="Q20" i="1"/>
  <c r="M20" i="1"/>
  <c r="R20" i="1"/>
  <c r="J21" i="1"/>
  <c r="O21" i="1"/>
  <c r="K21" i="1"/>
  <c r="P21" i="1"/>
  <c r="L21" i="1"/>
  <c r="Q21" i="1"/>
  <c r="M21" i="1"/>
  <c r="R21" i="1"/>
  <c r="J22" i="1"/>
  <c r="O22" i="1"/>
  <c r="K22" i="1"/>
  <c r="P22" i="1"/>
  <c r="L22" i="1"/>
  <c r="Q22" i="1"/>
  <c r="M22" i="1"/>
  <c r="R22" i="1"/>
  <c r="J23" i="1"/>
  <c r="O23" i="1"/>
  <c r="K23" i="1"/>
  <c r="P23" i="1"/>
  <c r="L23" i="1"/>
  <c r="Q23" i="1"/>
  <c r="M23" i="1"/>
  <c r="R23" i="1"/>
  <c r="J24" i="1"/>
  <c r="O24" i="1"/>
  <c r="K24" i="1"/>
  <c r="P24" i="1"/>
  <c r="L24" i="1"/>
  <c r="Q24" i="1"/>
  <c r="M24" i="1"/>
  <c r="R24" i="1"/>
  <c r="J25" i="1"/>
  <c r="O25" i="1"/>
  <c r="K25" i="1"/>
  <c r="P25" i="1"/>
  <c r="L25" i="1"/>
  <c r="Q25" i="1"/>
  <c r="M25" i="1"/>
  <c r="R25" i="1"/>
  <c r="J26" i="1"/>
  <c r="O26" i="1"/>
  <c r="K26" i="1"/>
  <c r="P26" i="1"/>
  <c r="L26" i="1"/>
  <c r="Q26" i="1"/>
  <c r="M26" i="1"/>
  <c r="R26" i="1"/>
  <c r="J27" i="1"/>
  <c r="O27" i="1"/>
  <c r="K27" i="1"/>
  <c r="P27" i="1"/>
  <c r="L27" i="1"/>
  <c r="Q27" i="1"/>
  <c r="M27" i="1"/>
  <c r="R27" i="1"/>
  <c r="J28" i="1"/>
  <c r="O28" i="1"/>
  <c r="K28" i="1"/>
  <c r="P28" i="1"/>
  <c r="L28" i="1"/>
  <c r="Q28" i="1"/>
  <c r="M28" i="1"/>
  <c r="R28" i="1"/>
  <c r="J29" i="1"/>
  <c r="O29" i="1"/>
  <c r="K29" i="1"/>
  <c r="P29" i="1"/>
  <c r="L29" i="1"/>
  <c r="Q29" i="1"/>
  <c r="M29" i="1"/>
  <c r="R29" i="1"/>
  <c r="J30" i="1"/>
  <c r="O30" i="1"/>
  <c r="K30" i="1"/>
  <c r="P30" i="1"/>
  <c r="L30" i="1"/>
  <c r="Q30" i="1"/>
  <c r="M30" i="1"/>
  <c r="R30" i="1"/>
  <c r="J31" i="1"/>
  <c r="O31" i="1"/>
  <c r="K31" i="1"/>
  <c r="P31" i="1"/>
  <c r="L31" i="1"/>
  <c r="Q31" i="1"/>
  <c r="M31" i="1"/>
  <c r="R31" i="1"/>
  <c r="J32" i="1"/>
  <c r="O32" i="1"/>
  <c r="K32" i="1"/>
  <c r="P32" i="1"/>
  <c r="L32" i="1"/>
  <c r="Q32" i="1"/>
  <c r="M32" i="1"/>
  <c r="R32" i="1"/>
  <c r="J33" i="1"/>
  <c r="O33" i="1"/>
  <c r="K33" i="1"/>
  <c r="P33" i="1"/>
  <c r="L33" i="1"/>
  <c r="Q33" i="1"/>
  <c r="M33" i="1"/>
  <c r="R33" i="1"/>
  <c r="J34" i="1"/>
  <c r="O34" i="1"/>
  <c r="K34" i="1"/>
  <c r="P34" i="1"/>
  <c r="L34" i="1"/>
  <c r="Q34" i="1"/>
  <c r="M34" i="1"/>
  <c r="R34" i="1"/>
  <c r="J35" i="1"/>
  <c r="O35" i="1"/>
  <c r="K35" i="1"/>
  <c r="P35" i="1"/>
  <c r="L35" i="1"/>
  <c r="Q35" i="1"/>
  <c r="M35" i="1"/>
  <c r="R35" i="1"/>
  <c r="J36" i="1"/>
  <c r="O36" i="1"/>
  <c r="K36" i="1"/>
  <c r="P36" i="1"/>
  <c r="L36" i="1"/>
  <c r="Q36" i="1"/>
  <c r="M36" i="1"/>
  <c r="R36" i="1"/>
  <c r="J37" i="1"/>
  <c r="O37" i="1"/>
  <c r="K37" i="1"/>
  <c r="P37" i="1"/>
  <c r="L37" i="1"/>
  <c r="Q37" i="1"/>
  <c r="M37" i="1"/>
  <c r="R37" i="1"/>
  <c r="J38" i="1"/>
  <c r="O38" i="1"/>
  <c r="K38" i="1"/>
  <c r="P38" i="1"/>
  <c r="L38" i="1"/>
  <c r="Q38" i="1"/>
  <c r="M38" i="1"/>
  <c r="R38" i="1"/>
  <c r="J39" i="1"/>
  <c r="O39" i="1"/>
  <c r="K39" i="1"/>
  <c r="P39" i="1"/>
  <c r="L39" i="1"/>
  <c r="Q39" i="1"/>
  <c r="M39" i="1"/>
  <c r="R39" i="1"/>
  <c r="J40" i="1"/>
  <c r="O40" i="1"/>
  <c r="K40" i="1"/>
  <c r="P40" i="1"/>
  <c r="L40" i="1"/>
  <c r="Q40" i="1"/>
  <c r="M40" i="1"/>
  <c r="R40" i="1"/>
  <c r="J41" i="1"/>
  <c r="O41" i="1"/>
  <c r="K41" i="1"/>
  <c r="P41" i="1"/>
  <c r="L41" i="1"/>
  <c r="Q41" i="1"/>
  <c r="M41" i="1"/>
  <c r="R41" i="1"/>
  <c r="J42" i="1"/>
  <c r="O42" i="1"/>
  <c r="K42" i="1"/>
  <c r="P42" i="1"/>
  <c r="L42" i="1"/>
  <c r="Q42" i="1"/>
  <c r="M42" i="1"/>
  <c r="R42" i="1"/>
  <c r="J43" i="1"/>
  <c r="O43" i="1"/>
  <c r="K43" i="1"/>
  <c r="P43" i="1"/>
  <c r="L43" i="1"/>
  <c r="Q43" i="1"/>
  <c r="M43" i="1"/>
  <c r="R43" i="1"/>
  <c r="J44" i="1"/>
  <c r="O44" i="1"/>
  <c r="K44" i="1"/>
  <c r="P44" i="1"/>
  <c r="L44" i="1"/>
  <c r="Q44" i="1"/>
  <c r="M44" i="1"/>
  <c r="R44" i="1"/>
  <c r="J45" i="1"/>
  <c r="O45" i="1"/>
  <c r="K45" i="1"/>
  <c r="P45" i="1"/>
  <c r="L45" i="1"/>
  <c r="Q45" i="1"/>
  <c r="M45" i="1"/>
  <c r="R45" i="1"/>
  <c r="J46" i="1"/>
  <c r="O46" i="1"/>
  <c r="K46" i="1"/>
  <c r="P46" i="1"/>
  <c r="L46" i="1"/>
  <c r="Q46" i="1"/>
  <c r="M46" i="1"/>
  <c r="R46" i="1"/>
  <c r="J47" i="1"/>
  <c r="O47" i="1"/>
  <c r="K47" i="1"/>
  <c r="P47" i="1"/>
  <c r="L47" i="1"/>
  <c r="Q47" i="1"/>
  <c r="M47" i="1"/>
  <c r="R47" i="1"/>
  <c r="J48" i="1"/>
  <c r="O48" i="1"/>
  <c r="K48" i="1"/>
  <c r="P48" i="1"/>
  <c r="L48" i="1"/>
  <c r="Q48" i="1"/>
  <c r="M48" i="1"/>
  <c r="R48" i="1"/>
  <c r="J49" i="1"/>
  <c r="O49" i="1"/>
  <c r="K49" i="1"/>
  <c r="P49" i="1"/>
  <c r="L49" i="1"/>
  <c r="Q49" i="1"/>
  <c r="M49" i="1"/>
  <c r="R49" i="1"/>
  <c r="J50" i="1"/>
  <c r="O50" i="1"/>
  <c r="K50" i="1"/>
  <c r="P50" i="1"/>
  <c r="L50" i="1"/>
  <c r="Q50" i="1"/>
  <c r="M50" i="1"/>
  <c r="R50" i="1"/>
  <c r="J51" i="1"/>
  <c r="O51" i="1"/>
  <c r="K51" i="1"/>
  <c r="P51" i="1"/>
  <c r="L51" i="1"/>
  <c r="Q51" i="1"/>
  <c r="M51" i="1"/>
  <c r="R51" i="1"/>
  <c r="J52" i="1"/>
  <c r="O52" i="1"/>
  <c r="K52" i="1"/>
  <c r="P52" i="1"/>
  <c r="L52" i="1"/>
  <c r="Q52" i="1"/>
  <c r="M52" i="1"/>
  <c r="R52" i="1"/>
  <c r="J53" i="1"/>
  <c r="O53" i="1"/>
  <c r="K53" i="1"/>
  <c r="P53" i="1"/>
  <c r="L53" i="1"/>
  <c r="Q53" i="1"/>
  <c r="M53" i="1"/>
  <c r="R53" i="1"/>
  <c r="J54" i="1"/>
  <c r="O54" i="1"/>
  <c r="K54" i="1"/>
  <c r="P54" i="1"/>
  <c r="L54" i="1"/>
  <c r="Q54" i="1"/>
  <c r="M54" i="1"/>
  <c r="R54" i="1"/>
  <c r="J55" i="1"/>
  <c r="O55" i="1"/>
  <c r="K55" i="1"/>
  <c r="P55" i="1"/>
  <c r="L55" i="1"/>
  <c r="Q55" i="1"/>
  <c r="M55" i="1"/>
  <c r="R55" i="1"/>
  <c r="J56" i="1"/>
  <c r="O56" i="1"/>
  <c r="K56" i="1"/>
  <c r="P56" i="1"/>
  <c r="L56" i="1"/>
  <c r="Q56" i="1"/>
  <c r="M56" i="1"/>
  <c r="R56" i="1"/>
  <c r="J57" i="1"/>
  <c r="O57" i="1"/>
  <c r="K57" i="1"/>
  <c r="P57" i="1"/>
  <c r="L57" i="1"/>
  <c r="Q57" i="1"/>
  <c r="M57" i="1"/>
  <c r="R57" i="1"/>
  <c r="J58" i="1"/>
  <c r="O58" i="1"/>
  <c r="K58" i="1"/>
  <c r="P58" i="1"/>
  <c r="L58" i="1"/>
  <c r="Q58" i="1"/>
  <c r="M58" i="1"/>
  <c r="R58" i="1"/>
  <c r="J59" i="1"/>
  <c r="O59" i="1"/>
  <c r="K59" i="1"/>
  <c r="P59" i="1"/>
  <c r="L59" i="1"/>
  <c r="Q59" i="1"/>
  <c r="M59" i="1"/>
  <c r="R59" i="1"/>
  <c r="J60" i="1"/>
  <c r="O60" i="1"/>
  <c r="K60" i="1"/>
  <c r="P60" i="1"/>
  <c r="L60" i="1"/>
  <c r="Q60" i="1"/>
  <c r="M60" i="1"/>
  <c r="R60" i="1"/>
  <c r="J61" i="1"/>
  <c r="O61" i="1"/>
  <c r="K61" i="1"/>
  <c r="P61" i="1"/>
  <c r="L61" i="1"/>
  <c r="Q61" i="1"/>
  <c r="M61" i="1"/>
  <c r="R61" i="1"/>
  <c r="J62" i="1"/>
  <c r="O62" i="1"/>
  <c r="K62" i="1"/>
  <c r="P62" i="1"/>
  <c r="L62" i="1"/>
  <c r="Q62" i="1"/>
  <c r="M62" i="1"/>
  <c r="R62" i="1"/>
  <c r="J63" i="1"/>
  <c r="O63" i="1"/>
  <c r="K63" i="1"/>
  <c r="P63" i="1"/>
  <c r="L63" i="1"/>
  <c r="Q63" i="1"/>
  <c r="M63" i="1"/>
  <c r="R63" i="1"/>
  <c r="J64" i="1"/>
  <c r="O64" i="1"/>
  <c r="K64" i="1"/>
  <c r="P64" i="1"/>
  <c r="L64" i="1"/>
  <c r="Q64" i="1"/>
  <c r="M64" i="1"/>
  <c r="R64" i="1"/>
  <c r="J65" i="1"/>
  <c r="O65" i="1"/>
  <c r="K65" i="1"/>
  <c r="P65" i="1"/>
  <c r="L65" i="1"/>
  <c r="Q65" i="1"/>
  <c r="M65" i="1"/>
  <c r="R65" i="1"/>
  <c r="J66" i="1"/>
  <c r="O66" i="1"/>
  <c r="K66" i="1"/>
  <c r="P66" i="1"/>
  <c r="L66" i="1"/>
  <c r="Q66" i="1"/>
  <c r="M66" i="1"/>
  <c r="R66" i="1"/>
  <c r="J67" i="1"/>
  <c r="O67" i="1"/>
  <c r="K67" i="1"/>
  <c r="P67" i="1"/>
  <c r="L67" i="1"/>
  <c r="Q67" i="1"/>
  <c r="M67" i="1"/>
  <c r="R67" i="1"/>
  <c r="J68" i="1"/>
  <c r="O68" i="1"/>
  <c r="K68" i="1"/>
  <c r="P68" i="1"/>
  <c r="L68" i="1"/>
  <c r="Q68" i="1"/>
  <c r="M68" i="1"/>
  <c r="R68" i="1"/>
  <c r="J69" i="1"/>
  <c r="O69" i="1"/>
  <c r="K69" i="1"/>
  <c r="P69" i="1"/>
  <c r="L69" i="1"/>
  <c r="Q69" i="1"/>
  <c r="M69" i="1"/>
  <c r="R69" i="1"/>
  <c r="J70" i="1"/>
  <c r="O70" i="1"/>
  <c r="K70" i="1"/>
  <c r="P70" i="1"/>
  <c r="L70" i="1"/>
  <c r="Q70" i="1"/>
  <c r="M70" i="1"/>
  <c r="R70" i="1"/>
  <c r="J71" i="1"/>
  <c r="O71" i="1"/>
  <c r="K71" i="1"/>
  <c r="P71" i="1"/>
  <c r="L71" i="1"/>
  <c r="Q71" i="1"/>
  <c r="M71" i="1"/>
  <c r="R71" i="1"/>
  <c r="J72" i="1"/>
  <c r="O72" i="1"/>
  <c r="K72" i="1"/>
  <c r="P72" i="1"/>
  <c r="L72" i="1"/>
  <c r="Q72" i="1"/>
  <c r="M72" i="1"/>
  <c r="R72" i="1"/>
  <c r="J73" i="1"/>
  <c r="O73" i="1"/>
  <c r="K73" i="1"/>
  <c r="P73" i="1"/>
  <c r="L73" i="1"/>
  <c r="Q73" i="1"/>
  <c r="M73" i="1"/>
  <c r="R73" i="1"/>
  <c r="J74" i="1"/>
  <c r="O74" i="1"/>
  <c r="K74" i="1"/>
  <c r="P74" i="1"/>
  <c r="L74" i="1"/>
  <c r="Q74" i="1"/>
  <c r="M74" i="1"/>
  <c r="R74" i="1"/>
  <c r="J75" i="1"/>
  <c r="O75" i="1"/>
  <c r="K75" i="1"/>
  <c r="P75" i="1"/>
  <c r="L75" i="1"/>
  <c r="Q75" i="1"/>
  <c r="M75" i="1"/>
  <c r="R75" i="1"/>
  <c r="J76" i="1"/>
  <c r="O76" i="1"/>
  <c r="K76" i="1"/>
  <c r="P76" i="1"/>
  <c r="L76" i="1"/>
  <c r="Q76" i="1"/>
  <c r="M76" i="1"/>
  <c r="R76" i="1"/>
  <c r="J77" i="1"/>
  <c r="O77" i="1"/>
  <c r="K77" i="1"/>
  <c r="P77" i="1"/>
  <c r="L77" i="1"/>
  <c r="Q77" i="1"/>
  <c r="M77" i="1"/>
  <c r="R77" i="1"/>
  <c r="J78" i="1"/>
  <c r="O78" i="1"/>
  <c r="K78" i="1"/>
  <c r="P78" i="1"/>
  <c r="L78" i="1"/>
  <c r="Q78" i="1"/>
  <c r="M78" i="1"/>
  <c r="R78" i="1"/>
  <c r="J79" i="1"/>
  <c r="O79" i="1"/>
  <c r="K79" i="1"/>
  <c r="P79" i="1"/>
  <c r="L79" i="1"/>
  <c r="Q79" i="1"/>
  <c r="M79" i="1"/>
  <c r="R79" i="1"/>
  <c r="J80" i="1"/>
  <c r="O80" i="1"/>
  <c r="K80" i="1"/>
  <c r="P80" i="1"/>
  <c r="L80" i="1"/>
  <c r="Q80" i="1"/>
  <c r="M80" i="1"/>
  <c r="R80" i="1"/>
  <c r="J81" i="1"/>
  <c r="O81" i="1"/>
  <c r="K81" i="1"/>
  <c r="P81" i="1"/>
  <c r="L81" i="1"/>
  <c r="Q81" i="1"/>
  <c r="M81" i="1"/>
  <c r="R81" i="1"/>
  <c r="J82" i="1"/>
  <c r="O82" i="1"/>
  <c r="K82" i="1"/>
  <c r="P82" i="1"/>
  <c r="L82" i="1"/>
  <c r="Q82" i="1"/>
  <c r="M82" i="1"/>
  <c r="R82" i="1"/>
  <c r="J83" i="1"/>
  <c r="O83" i="1"/>
  <c r="K83" i="1"/>
  <c r="P83" i="1"/>
  <c r="L83" i="1"/>
  <c r="Q83" i="1"/>
  <c r="M83" i="1"/>
  <c r="R83" i="1"/>
  <c r="J84" i="1"/>
  <c r="O84" i="1"/>
  <c r="K84" i="1"/>
  <c r="P84" i="1"/>
  <c r="L84" i="1"/>
  <c r="Q84" i="1"/>
  <c r="M84" i="1"/>
  <c r="R84" i="1"/>
  <c r="J85" i="1"/>
  <c r="O85" i="1"/>
  <c r="K85" i="1"/>
  <c r="P85" i="1"/>
  <c r="L85" i="1"/>
  <c r="Q85" i="1"/>
  <c r="M85" i="1"/>
  <c r="R85" i="1"/>
  <c r="J86" i="1"/>
  <c r="O86" i="1"/>
  <c r="K86" i="1"/>
  <c r="P86" i="1"/>
  <c r="L86" i="1"/>
  <c r="Q86" i="1"/>
  <c r="M86" i="1"/>
  <c r="R86" i="1"/>
  <c r="J87" i="1"/>
  <c r="O87" i="1"/>
  <c r="K87" i="1"/>
  <c r="P87" i="1"/>
  <c r="L87" i="1"/>
  <c r="Q87" i="1"/>
  <c r="M87" i="1"/>
  <c r="R87" i="1"/>
  <c r="J88" i="1"/>
  <c r="O88" i="1"/>
  <c r="K88" i="1"/>
  <c r="P88" i="1"/>
  <c r="L88" i="1"/>
  <c r="Q88" i="1"/>
  <c r="M88" i="1"/>
  <c r="R88" i="1"/>
  <c r="J89" i="1"/>
  <c r="O89" i="1"/>
  <c r="K89" i="1"/>
  <c r="P89" i="1"/>
  <c r="L89" i="1"/>
  <c r="Q89" i="1"/>
  <c r="M89" i="1"/>
  <c r="R89" i="1"/>
  <c r="J90" i="1"/>
  <c r="O90" i="1"/>
  <c r="K90" i="1"/>
  <c r="P90" i="1"/>
  <c r="L90" i="1"/>
  <c r="Q90" i="1"/>
  <c r="M90" i="1"/>
  <c r="R90" i="1"/>
  <c r="J91" i="1"/>
  <c r="O91" i="1"/>
  <c r="K91" i="1"/>
  <c r="P91" i="1"/>
  <c r="L91" i="1"/>
  <c r="Q91" i="1"/>
  <c r="M91" i="1"/>
  <c r="R91" i="1"/>
  <c r="J92" i="1"/>
  <c r="O92" i="1"/>
  <c r="K92" i="1"/>
  <c r="P92" i="1"/>
  <c r="L92" i="1"/>
  <c r="Q92" i="1"/>
  <c r="M92" i="1"/>
  <c r="R92" i="1"/>
  <c r="J93" i="1"/>
  <c r="O93" i="1"/>
  <c r="K93" i="1"/>
  <c r="P93" i="1"/>
  <c r="L93" i="1"/>
  <c r="Q93" i="1"/>
  <c r="M93" i="1"/>
  <c r="R93" i="1"/>
  <c r="J94" i="1"/>
  <c r="O94" i="1"/>
  <c r="K94" i="1"/>
  <c r="P94" i="1"/>
  <c r="L94" i="1"/>
  <c r="Q94" i="1"/>
  <c r="M94" i="1"/>
  <c r="R94" i="1"/>
  <c r="J95" i="1"/>
  <c r="O95" i="1"/>
  <c r="K95" i="1"/>
  <c r="P95" i="1"/>
  <c r="L95" i="1"/>
  <c r="Q95" i="1"/>
  <c r="M95" i="1"/>
  <c r="R95" i="1"/>
  <c r="J96" i="1"/>
  <c r="O96" i="1"/>
  <c r="K96" i="1"/>
  <c r="P96" i="1"/>
  <c r="L96" i="1"/>
  <c r="Q96" i="1"/>
  <c r="M96" i="1"/>
  <c r="R96" i="1"/>
  <c r="J97" i="1"/>
  <c r="O97" i="1"/>
  <c r="K97" i="1"/>
  <c r="P97" i="1"/>
  <c r="L97" i="1"/>
  <c r="Q97" i="1"/>
  <c r="M97" i="1"/>
  <c r="R97" i="1"/>
  <c r="J98" i="1"/>
  <c r="O98" i="1"/>
  <c r="K98" i="1"/>
  <c r="P98" i="1"/>
  <c r="L98" i="1"/>
  <c r="Q98" i="1"/>
  <c r="M98" i="1"/>
  <c r="R98" i="1"/>
  <c r="J99" i="1"/>
  <c r="O99" i="1"/>
  <c r="K99" i="1"/>
  <c r="P99" i="1"/>
  <c r="L99" i="1"/>
  <c r="Q99" i="1"/>
  <c r="M99" i="1"/>
  <c r="R99" i="1"/>
  <c r="J100" i="1"/>
  <c r="O100" i="1"/>
  <c r="K100" i="1"/>
  <c r="P100" i="1"/>
  <c r="L100" i="1"/>
  <c r="Q100" i="1"/>
  <c r="M100" i="1"/>
  <c r="R100" i="1"/>
  <c r="J101" i="1"/>
  <c r="O101" i="1"/>
  <c r="K101" i="1"/>
  <c r="P101" i="1"/>
  <c r="L101" i="1"/>
  <c r="Q101" i="1"/>
  <c r="M101" i="1"/>
  <c r="R101" i="1"/>
  <c r="J102" i="1"/>
  <c r="O102" i="1"/>
  <c r="K102" i="1"/>
  <c r="P102" i="1"/>
  <c r="L102" i="1"/>
  <c r="Q102" i="1"/>
  <c r="M102" i="1"/>
  <c r="R102" i="1"/>
  <c r="J103" i="1"/>
  <c r="O103" i="1"/>
  <c r="K103" i="1"/>
  <c r="P103" i="1"/>
  <c r="L103" i="1"/>
  <c r="Q103" i="1"/>
  <c r="M103" i="1"/>
  <c r="R103" i="1"/>
  <c r="J104" i="1"/>
  <c r="O104" i="1"/>
  <c r="K104" i="1"/>
  <c r="P104" i="1"/>
  <c r="L104" i="1"/>
  <c r="Q104" i="1"/>
  <c r="M104" i="1"/>
  <c r="R104" i="1"/>
  <c r="J105" i="1"/>
  <c r="O105" i="1"/>
  <c r="K105" i="1"/>
  <c r="P105" i="1"/>
  <c r="L105" i="1"/>
  <c r="Q105" i="1"/>
  <c r="M105" i="1"/>
  <c r="R105" i="1"/>
  <c r="J106" i="1"/>
  <c r="O106" i="1"/>
  <c r="K106" i="1"/>
  <c r="P106" i="1"/>
  <c r="L106" i="1"/>
  <c r="Q106" i="1"/>
  <c r="M106" i="1"/>
  <c r="R106" i="1"/>
  <c r="J107" i="1"/>
  <c r="O107" i="1"/>
  <c r="K107" i="1"/>
  <c r="K108" i="1" s="1"/>
  <c r="P107" i="1"/>
  <c r="L107" i="1"/>
  <c r="Q107" i="1"/>
  <c r="M107" i="1"/>
  <c r="R107" i="1"/>
  <c r="L108" i="1"/>
  <c r="Q108" i="1"/>
  <c r="M108" i="1"/>
  <c r="R108" i="1"/>
  <c r="L109" i="1"/>
  <c r="K109" i="1" s="1"/>
  <c r="M3" i="1"/>
  <c r="R3" i="1" s="1"/>
  <c r="L3" i="1"/>
  <c r="Q3" i="1"/>
  <c r="K3" i="1"/>
  <c r="P3" i="1" s="1"/>
  <c r="J3" i="1"/>
  <c r="O3" i="1"/>
  <c r="I107" i="1"/>
  <c r="I108" i="1" s="1"/>
  <c r="I109" i="1" s="1"/>
  <c r="I110" i="1" s="1"/>
  <c r="I111" i="1" s="1"/>
  <c r="I112" i="1" s="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3"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3" i="1"/>
  <c r="P108" i="1" l="1"/>
  <c r="J108" i="1"/>
  <c r="O108" i="1" s="1"/>
  <c r="J109" i="1"/>
  <c r="O109" i="1" s="1"/>
  <c r="P109" i="1"/>
  <c r="L110" i="1"/>
  <c r="M109" i="1"/>
  <c r="R109" i="1" s="1"/>
  <c r="Q109" i="1"/>
  <c r="K110" i="1" l="1"/>
  <c r="Q110" i="1"/>
  <c r="M110" i="1"/>
  <c r="R110" i="1" s="1"/>
  <c r="L111" i="1"/>
  <c r="K111" i="1" l="1"/>
  <c r="Q111" i="1"/>
  <c r="M111" i="1"/>
  <c r="R111" i="1" s="1"/>
  <c r="L112" i="1"/>
  <c r="J110" i="1"/>
  <c r="O110" i="1" s="1"/>
  <c r="P110" i="1"/>
  <c r="K112" i="1" l="1"/>
  <c r="Q112" i="1"/>
  <c r="M112" i="1"/>
  <c r="R112" i="1" s="1"/>
  <c r="P111" i="1"/>
  <c r="J111" i="1"/>
  <c r="O111" i="1" s="1"/>
  <c r="P112" i="1" l="1"/>
  <c r="J112" i="1"/>
  <c r="O112" i="1" s="1"/>
</calcChain>
</file>

<file path=xl/sharedStrings.xml><?xml version="1.0" encoding="utf-8"?>
<sst xmlns="http://schemas.openxmlformats.org/spreadsheetml/2006/main" count="40" uniqueCount="40">
  <si>
    <t>highest income 0.01%</t>
  </si>
  <si>
    <t>Income of the bottom 90% of people</t>
  </si>
  <si>
    <t>Atkinson, Anthony B. (2007). The Distribution of Top Incomes in the United Kingdom 1908-2000; in Atkinson, A. B. and Piketty, T. (editors) Top Incomes over the Twentieth Century. A Contrast Between Continental European and  English-Speaking Countries, Oxford University Press, chapter 4. Series updated by the same author, and then updated by A. B. Atkinson, J. Hasell, S. Morelli and M. Roser (2017) The Chartbook of Economic Inequality,  https://www.chartbookofeconomicinequality.com/inequality-by-country/united-kingdom/</t>
  </si>
  <si>
    <t>Income inequality in the UK 1910-2012</t>
  </si>
  <si>
    <t>Pre-tax national income share held by a given percentile group. Pre-tax national income  is the sum of all pre-tax personal income flows accruing to the owners of the production factors, labor and capital, before taking into account the operation of the tax/transfer system, but after taking into account the operation of pension system. The central difference between personal factor income and pre-tax income is the treatment of pensions, which are counted on a contribution basis by factor income and on a distribution basis by pre-tax income. The population is comprised of individuals over age 20. The base unit is the individual (rather than the household). This is equivalent to assuming no sharing of resources within couples.</t>
  </si>
  <si>
    <t>The 0.01%</t>
  </si>
  <si>
    <t>The 0.1%</t>
  </si>
  <si>
    <t>The 1%</t>
  </si>
  <si>
    <t>The 10%</t>
  </si>
  <si>
    <t>The 100%</t>
  </si>
  <si>
    <t>rest of the best-off 0.1%</t>
  </si>
  <si>
    <t>rest of the best-off 1%</t>
  </si>
  <si>
    <t>rest of the best-off 10%</t>
  </si>
  <si>
    <t>Figure 5.10.1: Gini Coefficient of income inequality, OECD countries, 2015</t>
  </si>
  <si>
    <t> Source: OECD, http://www.compareyourcountry.org/inequality?&amp;lg=en</t>
  </si>
  <si>
    <t>Starred statistics are from before 2015 as 2015 data was not available in 2018</t>
  </si>
  <si>
    <t>Dorling, D. (2018) Peak Inequality: Britain's ticking time bomb, Bristol: Policy Press</t>
  </si>
  <si>
    <t>2002/03</t>
  </si>
  <si>
    <t>2003/04</t>
  </si>
  <si>
    <t>2004/05</t>
  </si>
  <si>
    <t>2005/06</t>
  </si>
  <si>
    <t>2006/07</t>
  </si>
  <si>
    <t>2007/08</t>
  </si>
  <si>
    <t>2008/09</t>
  </si>
  <si>
    <t/>
  </si>
  <si>
    <t>2009/10</t>
  </si>
  <si>
    <t>2010/11</t>
  </si>
  <si>
    <t>2011/12</t>
  </si>
  <si>
    <t>2012/13</t>
  </si>
  <si>
    <t>2013/14</t>
  </si>
  <si>
    <t>2014/15</t>
  </si>
  <si>
    <t>2015/16</t>
  </si>
  <si>
    <t>2016/17</t>
  </si>
  <si>
    <t>2017/18</t>
  </si>
  <si>
    <t>Figures from 2015 onwards estimates using: https://www.ons.gov.uk/peoplepopulationandcommunity/personalandhouseholdfinances/incomeandwealth/articles/usingtaxdatatobettercapturetopearnersinhouseholdincomeinequalitystatistics/2019-02-26</t>
  </si>
  <si>
    <t>Ons (2019) Using tax data to better capture top earners in household income inequality statistics, 26th February</t>
  </si>
  <si>
    <t>Figures from 2015 onwards estimates using: https://www.ons.gov.uk/peoplepopulationandcommunity/personalandhouseholdfinances/incomeandwealth/articles/usingtaxdatatobettercapturetopearnersinhouseholdincomeinequalitystatistics/2019-02-27</t>
  </si>
  <si>
    <t>Figures from 2015 onwards estimates using: https://www.ons.gov.uk/peoplepopulationandcommunity/personalandhouseholdfinances/incomeandwealth/articles/usingtaxdatatobettercapturetopearnersinhouseholdincomeinequalitystatistics/2019-02-28</t>
  </si>
  <si>
    <t>https://www.ons.gov.uk/peoplepopulationandcommunity/personalandhouseholdfinances/incomeandwealth/articles/usingtaxdatatobettercapturetopearnersinhouseholdincomeinequalitystatistics/2019-02-26</t>
  </si>
  <si>
    <t>M. Brewer (2019) What Do We Know and What Should We Do About Inequality? London: 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</si>
</sst>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font>
      <sz val="12"/>
      <color theme="1"/>
      <name val="Calibri"/>
      <family val="2"/>
      <scheme val="minor"/>
    </font>
    <font>
      <b/>
      <sz val="12"/>
      <color theme="1"/>
      <name val="Calibri"/>
      <family val="2"/>
      <scheme val="minor"/>
    </font>
    <font>
      <sz val="12"/>
      <color theme="1"/>
      <name val="Helvetica"/>
      <family val="2"/>
    </font>
    <font>
      <sz val="10"/>
      <color theme="1"/>
      <name val="Helvetica"/>
      <family val="2"/>
    </font>
    <font>
      <sz val="12"/>
      <color rgb="FF9C5700"/>
      <name val="Calibri"/>
      <family val="2"/>
      <scheme val="minor"/>
    </font>
    <font>
      <u/>
      <sz val="12"/>
      <color theme="10"/>
      <name val="Calibri"/>
      <family val="2"/>
      <scheme val="minor"/>
    </font>
    <font>
      <u/>
      <sz val="12"/>
      <color theme="11"/>
      <name val="Calibri"/>
      <family val="2"/>
      <scheme val="minor"/>
    </font>
    <font>
      <sz val="12"/>
      <color theme="1"/>
      <name val="Times New Roman"/>
      <family val="1"/>
    </font>
  </fonts>
  <fills count="3">
    <fill>
      <patternFill patternType="none"/>
    </fill>
    <fill>
      <patternFill patternType="gray125"/>
    </fill>
    <fill>
      <patternFill patternType="solid">
        <fgColor rgb="FFFFEB9C"/>
      </patternFill>
    </fill>
  </fills>
  <borders count="1">
    <border>
      <left/>
      <right/>
      <top/>
      <bottom/>
      <diagonal/>
    </border>
  </borders>
  <cellStyleXfs count="6">
    <xf numFmtId="0" fontId="0" fillId="0" borderId="0"/>
    <xf numFmtId="0" fontId="4" fillId="2" borderId="0" applyNumberFormat="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2">
    <xf numFmtId="0" fontId="0" fillId="0" borderId="0" xfId="0"/>
    <xf numFmtId="164" fontId="0" fillId="0" borderId="0" xfId="0" applyNumberFormat="1"/>
    <xf numFmtId="0" fontId="1" fillId="0" borderId="0" xfId="0" applyFont="1"/>
    <xf numFmtId="164" fontId="0" fillId="0" borderId="0" xfId="0" applyNumberFormat="1" applyAlignment="1">
      <alignment horizontal="center" wrapText="1"/>
    </xf>
    <xf numFmtId="165" fontId="0" fillId="0" borderId="0" xfId="0" applyNumberFormat="1"/>
    <xf numFmtId="0" fontId="2" fillId="0" borderId="0" xfId="0" applyFont="1"/>
    <xf numFmtId="0" fontId="3" fillId="0" borderId="0" xfId="0" applyFont="1"/>
    <xf numFmtId="0" fontId="4" fillId="2" borderId="0" xfId="1"/>
    <xf numFmtId="164" fontId="4" fillId="2" borderId="0" xfId="1" applyNumberFormat="1"/>
    <xf numFmtId="1" fontId="0" fillId="0" borderId="0" xfId="0" applyNumberFormat="1"/>
    <xf numFmtId="0" fontId="7" fillId="0" borderId="0" xfId="0" applyFont="1"/>
    <xf numFmtId="164" fontId="0" fillId="0" borderId="0" xfId="0" applyNumberFormat="1" applyAlignment="1">
      <alignment horizontal="center" wrapText="1"/>
    </xf>
  </cellXfs>
  <cellStyles count="6">
    <cellStyle name="Followed Hyperlink" xfId="3" builtinId="9" hidden="1"/>
    <cellStyle name="Followed Hyperlink" xfId="5" builtinId="9" hidden="1"/>
    <cellStyle name="Hyperlink" xfId="2" builtinId="8" hidden="1"/>
    <cellStyle name="Hyperlink" xfId="4" builtinId="8" hidden="1"/>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1">
                    <a:lumMod val="65000"/>
                    <a:lumOff val="35000"/>
                  </a:schemeClr>
                </a:solidFill>
                <a:latin typeface="+mn-lt"/>
                <a:ea typeface="+mn-ea"/>
                <a:cs typeface="+mn-cs"/>
              </a:defRPr>
            </a:pPr>
            <a:r>
              <a:rPr lang="en-US"/>
              <a:t>UK Income Inequality 1910-2019 - multiples of income received</a:t>
            </a:r>
            <a:r>
              <a:rPr lang="en-US" baseline="0"/>
              <a:t> by each income group (estimates 2015-19)</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The 0.01%</c:v>
          </c:tx>
          <c:spPr>
            <a:ln w="34925" cap="rnd">
              <a:solidFill>
                <a:schemeClr val="tx1"/>
              </a:solidFill>
              <a:round/>
            </a:ln>
            <a:effectLst/>
          </c:spPr>
          <c:marker>
            <c:symbol val="none"/>
          </c:marker>
          <c:cat>
            <c:numRef>
              <c:f>TimeSeries!$I$3:$I$112</c:f>
              <c:numCache>
                <c:formatCode>General</c:formatCode>
                <c:ptCount val="110"/>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numCache>
            </c:numRef>
          </c:cat>
          <c:val>
            <c:numRef>
              <c:f>TimeSeries!$O$3:$O$112</c:f>
              <c:numCache>
                <c:formatCode>0</c:formatCode>
                <c:ptCount val="110"/>
                <c:pt idx="0">
                  <c:v>418</c:v>
                </c:pt>
                <c:pt idx="1">
                  <c:v>419.00000000000006</c:v>
                </c:pt>
                <c:pt idx="2">
                  <c:v>415.00000000000006</c:v>
                </c:pt>
                <c:pt idx="3">
                  <c:v>425</c:v>
                </c:pt>
                <c:pt idx="4">
                  <c:v>404</c:v>
                </c:pt>
                <c:pt idx="5">
                  <c:v>407</c:v>
                </c:pt>
                <c:pt idx="6">
                  <c:v>400</c:v>
                </c:pt>
                <c:pt idx="7">
                  <c:v>352</c:v>
                </c:pt>
                <c:pt idx="8">
                  <c:v>321</c:v>
                </c:pt>
                <c:pt idx="9">
                  <c:v>332</c:v>
                </c:pt>
                <c:pt idx="10">
                  <c:v>294</c:v>
                </c:pt>
                <c:pt idx="11">
                  <c:v>290</c:v>
                </c:pt>
                <c:pt idx="12">
                  <c:v>323</c:v>
                </c:pt>
                <c:pt idx="13">
                  <c:v>334</c:v>
                </c:pt>
                <c:pt idx="14">
                  <c:v>323</c:v>
                </c:pt>
                <c:pt idx="15">
                  <c:v>313</c:v>
                </c:pt>
                <c:pt idx="16">
                  <c:v>307</c:v>
                </c:pt>
                <c:pt idx="17">
                  <c:v>301</c:v>
                </c:pt>
                <c:pt idx="18">
                  <c:v>304</c:v>
                </c:pt>
                <c:pt idx="19">
                  <c:v>293</c:v>
                </c:pt>
                <c:pt idx="20">
                  <c:v>271</c:v>
                </c:pt>
                <c:pt idx="21">
                  <c:v>244</c:v>
                </c:pt>
                <c:pt idx="22">
                  <c:v>231.99999999999997</c:v>
                </c:pt>
                <c:pt idx="23">
                  <c:v>224.00000000000003</c:v>
                </c:pt>
                <c:pt idx="24">
                  <c:v>223</c:v>
                </c:pt>
                <c:pt idx="25">
                  <c:v>235</c:v>
                </c:pt>
                <c:pt idx="26">
                  <c:v>235</c:v>
                </c:pt>
                <c:pt idx="27">
                  <c:v>218.00000000000003</c:v>
                </c:pt>
                <c:pt idx="28">
                  <c:v>221</c:v>
                </c:pt>
                <c:pt idx="29">
                  <c:v>213</c:v>
                </c:pt>
                <c:pt idx="30">
                  <c:v>184</c:v>
                </c:pt>
                <c:pt idx="31">
                  <c:v>157</c:v>
                </c:pt>
                <c:pt idx="32">
                  <c:v>137</c:v>
                </c:pt>
                <c:pt idx="33">
                  <c:v>128</c:v>
                </c:pt>
                <c:pt idx="34">
                  <c:v>122</c:v>
                </c:pt>
                <c:pt idx="35">
                  <c:v>123</c:v>
                </c:pt>
                <c:pt idx="36">
                  <c:v>127</c:v>
                </c:pt>
                <c:pt idx="37">
                  <c:v>113.99999999999999</c:v>
                </c:pt>
                <c:pt idx="38">
                  <c:v>105</c:v>
                </c:pt>
                <c:pt idx="39">
                  <c:v>94</c:v>
                </c:pt>
                <c:pt idx="40">
                  <c:v>96</c:v>
                </c:pt>
                <c:pt idx="41">
                  <c:v>85</c:v>
                </c:pt>
                <c:pt idx="42">
                  <c:v>77</c:v>
                </c:pt>
                <c:pt idx="43">
                  <c:v>70</c:v>
                </c:pt>
                <c:pt idx="44">
                  <c:v>67</c:v>
                </c:pt>
                <c:pt idx="45">
                  <c:v>68</c:v>
                </c:pt>
                <c:pt idx="46">
                  <c:v>61</c:v>
                </c:pt>
                <c:pt idx="47">
                  <c:v>59</c:v>
                </c:pt>
                <c:pt idx="48">
                  <c:v>60</c:v>
                </c:pt>
                <c:pt idx="49">
                  <c:v>60</c:v>
                </c:pt>
                <c:pt idx="50">
                  <c:v>63</c:v>
                </c:pt>
                <c:pt idx="51">
                  <c:v>60.448325038829651</c:v>
                </c:pt>
                <c:pt idx="52">
                  <c:v>57.999999999999993</c:v>
                </c:pt>
                <c:pt idx="53">
                  <c:v>56.999999999999993</c:v>
                </c:pt>
                <c:pt idx="54">
                  <c:v>57.999999999999993</c:v>
                </c:pt>
                <c:pt idx="55">
                  <c:v>62</c:v>
                </c:pt>
                <c:pt idx="56">
                  <c:v>52</c:v>
                </c:pt>
                <c:pt idx="57">
                  <c:v>51</c:v>
                </c:pt>
                <c:pt idx="58">
                  <c:v>47</c:v>
                </c:pt>
                <c:pt idx="59">
                  <c:v>47</c:v>
                </c:pt>
                <c:pt idx="60">
                  <c:v>42</c:v>
                </c:pt>
                <c:pt idx="61">
                  <c:v>40</c:v>
                </c:pt>
                <c:pt idx="62">
                  <c:v>37</c:v>
                </c:pt>
                <c:pt idx="63">
                  <c:v>40</c:v>
                </c:pt>
                <c:pt idx="64">
                  <c:v>37</c:v>
                </c:pt>
                <c:pt idx="65">
                  <c:v>31</c:v>
                </c:pt>
                <c:pt idx="66">
                  <c:v>30</c:v>
                </c:pt>
                <c:pt idx="67">
                  <c:v>28.000000000000004</c:v>
                </c:pt>
                <c:pt idx="68">
                  <c:v>28.000000000000004</c:v>
                </c:pt>
                <c:pt idx="69">
                  <c:v>31</c:v>
                </c:pt>
                <c:pt idx="70">
                  <c:v>33.630686536600422</c:v>
                </c:pt>
                <c:pt idx="71">
                  <c:v>36.484615384615388</c:v>
                </c:pt>
                <c:pt idx="72">
                  <c:v>38.392307692307703</c:v>
                </c:pt>
                <c:pt idx="73">
                  <c:v>37.676923076923082</c:v>
                </c:pt>
                <c:pt idx="74">
                  <c:v>39.823076923076925</c:v>
                </c:pt>
                <c:pt idx="75">
                  <c:v>43.400000000000006</c:v>
                </c:pt>
                <c:pt idx="76">
                  <c:v>44.353846153846156</c:v>
                </c:pt>
                <c:pt idx="77">
                  <c:v>55.334585684585683</c:v>
                </c:pt>
                <c:pt idx="78">
                  <c:v>61.380138105138116</c:v>
                </c:pt>
                <c:pt idx="79">
                  <c:v>61.664634689634688</c:v>
                </c:pt>
                <c:pt idx="80">
                  <c:v>69.701663201663209</c:v>
                </c:pt>
                <c:pt idx="81">
                  <c:v>73.40011880011879</c:v>
                </c:pt>
                <c:pt idx="82">
                  <c:v>70.128408078408071</c:v>
                </c:pt>
                <c:pt idx="83">
                  <c:v>73.684615384615384</c:v>
                </c:pt>
                <c:pt idx="84">
                  <c:v>73.92307692307692</c:v>
                </c:pt>
                <c:pt idx="85">
                  <c:v>77.261538461538478</c:v>
                </c:pt>
                <c:pt idx="86">
                  <c:v>98.484615384615395</c:v>
                </c:pt>
                <c:pt idx="87">
                  <c:v>98.961538461538481</c:v>
                </c:pt>
                <c:pt idx="88">
                  <c:v>105.87692307692309</c:v>
                </c:pt>
                <c:pt idx="89">
                  <c:v>108.26153846153848</c:v>
                </c:pt>
                <c:pt idx="90">
                  <c:v>110.64615384615384</c:v>
                </c:pt>
                <c:pt idx="91">
                  <c:v>107.54615384615384</c:v>
                </c:pt>
                <c:pt idx="92">
                  <c:v>100.63076923076923</c:v>
                </c:pt>
                <c:pt idx="93">
                  <c:v>100.86923076923078</c:v>
                </c:pt>
                <c:pt idx="94">
                  <c:v>108.97692307692309</c:v>
                </c:pt>
                <c:pt idx="95">
                  <c:v>123.76153846153848</c:v>
                </c:pt>
                <c:pt idx="96">
                  <c:v>132.34615384615384</c:v>
                </c:pt>
                <c:pt idx="97">
                  <c:v>144.2692307692308</c:v>
                </c:pt>
                <c:pt idx="98">
                  <c:v>139.7017228574199</c:v>
                </c:pt>
                <c:pt idx="99">
                  <c:v>121.85384615384616</c:v>
                </c:pt>
                <c:pt idx="100">
                  <c:v>85.795054945054943</c:v>
                </c:pt>
                <c:pt idx="101">
                  <c:v>88.281868131868123</c:v>
                </c:pt>
                <c:pt idx="102">
                  <c:v>83.55692307692307</c:v>
                </c:pt>
                <c:pt idx="103">
                  <c:v>134.43201833922146</c:v>
                </c:pt>
                <c:pt idx="104">
                  <c:v>125.02481163828274</c:v>
                </c:pt>
                <c:pt idx="105">
                  <c:v>137.18000165867136</c:v>
                </c:pt>
                <c:pt idx="106">
                  <c:v>119.81544448668764</c:v>
                </c:pt>
                <c:pt idx="107">
                  <c:v>123.28835592108436</c:v>
                </c:pt>
                <c:pt idx="108">
                  <c:v>126.7612673554811</c:v>
                </c:pt>
                <c:pt idx="109">
                  <c:v>130.23417878987783</c:v>
                </c:pt>
              </c:numCache>
            </c:numRef>
          </c:val>
          <c:smooth val="0"/>
          <c:extLst>
            <c:ext xmlns:c16="http://schemas.microsoft.com/office/drawing/2014/chart" uri="{C3380CC4-5D6E-409C-BE32-E72D297353CC}">
              <c16:uniqueId val="{00000000-1517-1044-8CAE-D90E68FFB71C}"/>
            </c:ext>
          </c:extLst>
        </c:ser>
        <c:ser>
          <c:idx val="1"/>
          <c:order val="1"/>
          <c:tx>
            <c:v>The 0.1%</c:v>
          </c:tx>
          <c:spPr>
            <a:ln w="34925" cap="rnd">
              <a:solidFill>
                <a:schemeClr val="tx1"/>
              </a:solidFill>
              <a:prstDash val="sysDot"/>
              <a:round/>
            </a:ln>
            <a:effectLst/>
          </c:spPr>
          <c:marker>
            <c:symbol val="none"/>
          </c:marker>
          <c:cat>
            <c:numRef>
              <c:f>TimeSeries!$I$3:$I$112</c:f>
              <c:numCache>
                <c:formatCode>General</c:formatCode>
                <c:ptCount val="110"/>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numCache>
            </c:numRef>
          </c:cat>
          <c:val>
            <c:numRef>
              <c:f>TimeSeries!$P$3:$P$112</c:f>
              <c:numCache>
                <c:formatCode>0</c:formatCode>
                <c:ptCount val="110"/>
                <c:pt idx="0">
                  <c:v>110.54870588235292</c:v>
                </c:pt>
                <c:pt idx="1">
                  <c:v>110.81317647058825</c:v>
                </c:pt>
                <c:pt idx="2">
                  <c:v>109.75529411764708</c:v>
                </c:pt>
                <c:pt idx="3">
                  <c:v>112.4</c:v>
                </c:pt>
                <c:pt idx="4">
                  <c:v>107.10000000000001</c:v>
                </c:pt>
                <c:pt idx="5">
                  <c:v>107.69999999999999</c:v>
                </c:pt>
                <c:pt idx="6">
                  <c:v>104.7</c:v>
                </c:pt>
                <c:pt idx="7">
                  <c:v>92.6</c:v>
                </c:pt>
                <c:pt idx="8">
                  <c:v>86.8</c:v>
                </c:pt>
                <c:pt idx="9">
                  <c:v>89.800000000000011</c:v>
                </c:pt>
                <c:pt idx="10">
                  <c:v>80.3</c:v>
                </c:pt>
                <c:pt idx="11">
                  <c:v>80.8</c:v>
                </c:pt>
                <c:pt idx="12">
                  <c:v>90.7</c:v>
                </c:pt>
                <c:pt idx="13">
                  <c:v>92.899999999999991</c:v>
                </c:pt>
                <c:pt idx="14">
                  <c:v>90.5</c:v>
                </c:pt>
                <c:pt idx="15">
                  <c:v>87.899999999999991</c:v>
                </c:pt>
                <c:pt idx="16">
                  <c:v>86.7</c:v>
                </c:pt>
                <c:pt idx="17">
                  <c:v>84.9</c:v>
                </c:pt>
                <c:pt idx="18">
                  <c:v>85.399999999999991</c:v>
                </c:pt>
                <c:pt idx="19">
                  <c:v>83.3</c:v>
                </c:pt>
                <c:pt idx="20">
                  <c:v>78.099999999999994</c:v>
                </c:pt>
                <c:pt idx="21">
                  <c:v>71.7</c:v>
                </c:pt>
                <c:pt idx="22">
                  <c:v>68.700000000000017</c:v>
                </c:pt>
                <c:pt idx="23">
                  <c:v>67.5</c:v>
                </c:pt>
                <c:pt idx="24">
                  <c:v>67.800000000000011</c:v>
                </c:pt>
                <c:pt idx="25">
                  <c:v>69.599999999999994</c:v>
                </c:pt>
                <c:pt idx="26">
                  <c:v>70.3</c:v>
                </c:pt>
                <c:pt idx="27">
                  <c:v>65.900000000000006</c:v>
                </c:pt>
                <c:pt idx="28">
                  <c:v>65.7</c:v>
                </c:pt>
                <c:pt idx="29">
                  <c:v>63.5</c:v>
                </c:pt>
                <c:pt idx="30">
                  <c:v>56.7</c:v>
                </c:pt>
                <c:pt idx="31">
                  <c:v>50</c:v>
                </c:pt>
                <c:pt idx="32">
                  <c:v>44.400000000000006</c:v>
                </c:pt>
                <c:pt idx="33">
                  <c:v>42.300000000000004</c:v>
                </c:pt>
                <c:pt idx="34">
                  <c:v>41.3</c:v>
                </c:pt>
                <c:pt idx="35">
                  <c:v>42.300000000000004</c:v>
                </c:pt>
                <c:pt idx="36">
                  <c:v>44.800000000000004</c:v>
                </c:pt>
                <c:pt idx="37">
                  <c:v>41</c:v>
                </c:pt>
                <c:pt idx="38">
                  <c:v>38.599999999999994</c:v>
                </c:pt>
                <c:pt idx="39">
                  <c:v>34.5</c:v>
                </c:pt>
                <c:pt idx="40">
                  <c:v>35.9</c:v>
                </c:pt>
                <c:pt idx="41">
                  <c:v>32.1</c:v>
                </c:pt>
                <c:pt idx="42">
                  <c:v>29.5</c:v>
                </c:pt>
                <c:pt idx="43">
                  <c:v>27.700000000000003</c:v>
                </c:pt>
                <c:pt idx="44">
                  <c:v>27.200000000000003</c:v>
                </c:pt>
                <c:pt idx="45">
                  <c:v>26.5</c:v>
                </c:pt>
                <c:pt idx="46">
                  <c:v>24.2</c:v>
                </c:pt>
                <c:pt idx="47">
                  <c:v>23.700000000000003</c:v>
                </c:pt>
                <c:pt idx="48">
                  <c:v>23.799999999999997</c:v>
                </c:pt>
                <c:pt idx="49">
                  <c:v>23</c:v>
                </c:pt>
                <c:pt idx="50">
                  <c:v>24.5</c:v>
                </c:pt>
                <c:pt idx="51">
                  <c:v>23.686261017469956</c:v>
                </c:pt>
                <c:pt idx="52">
                  <c:v>22.9</c:v>
                </c:pt>
                <c:pt idx="53">
                  <c:v>22.3</c:v>
                </c:pt>
                <c:pt idx="54">
                  <c:v>22.599999999999998</c:v>
                </c:pt>
                <c:pt idx="55">
                  <c:v>22.799999999999997</c:v>
                </c:pt>
                <c:pt idx="56">
                  <c:v>20.399999999999999</c:v>
                </c:pt>
                <c:pt idx="57">
                  <c:v>19.099999999999998</c:v>
                </c:pt>
                <c:pt idx="58">
                  <c:v>18.700000000000003</c:v>
                </c:pt>
                <c:pt idx="59">
                  <c:v>18.5</c:v>
                </c:pt>
                <c:pt idx="60">
                  <c:v>16.399999999999999</c:v>
                </c:pt>
                <c:pt idx="61">
                  <c:v>16.7</c:v>
                </c:pt>
                <c:pt idx="62">
                  <c:v>16.100000000000001</c:v>
                </c:pt>
                <c:pt idx="63">
                  <c:v>16.799999999999997</c:v>
                </c:pt>
                <c:pt idx="64">
                  <c:v>15.8</c:v>
                </c:pt>
                <c:pt idx="65">
                  <c:v>14</c:v>
                </c:pt>
                <c:pt idx="66">
                  <c:v>13</c:v>
                </c:pt>
                <c:pt idx="67">
                  <c:v>12.7</c:v>
                </c:pt>
                <c:pt idx="68">
                  <c:v>12.4</c:v>
                </c:pt>
                <c:pt idx="69">
                  <c:v>13</c:v>
                </c:pt>
                <c:pt idx="70">
                  <c:v>14.103191128251789</c:v>
                </c:pt>
                <c:pt idx="71">
                  <c:v>15.3</c:v>
                </c:pt>
                <c:pt idx="72">
                  <c:v>16.100000000000001</c:v>
                </c:pt>
                <c:pt idx="73">
                  <c:v>15.8</c:v>
                </c:pt>
                <c:pt idx="74">
                  <c:v>16.7</c:v>
                </c:pt>
                <c:pt idx="75">
                  <c:v>18.200000000000003</c:v>
                </c:pt>
                <c:pt idx="76">
                  <c:v>18.599999999999998</c:v>
                </c:pt>
                <c:pt idx="77">
                  <c:v>23.204826254826258</c:v>
                </c:pt>
                <c:pt idx="78">
                  <c:v>25.740057915057918</c:v>
                </c:pt>
                <c:pt idx="79">
                  <c:v>25.859362934362935</c:v>
                </c:pt>
                <c:pt idx="80">
                  <c:v>29.22972972972973</c:v>
                </c:pt>
                <c:pt idx="81">
                  <c:v>30.780694980694982</c:v>
                </c:pt>
                <c:pt idx="82">
                  <c:v>29.408687258687255</c:v>
                </c:pt>
                <c:pt idx="83">
                  <c:v>30.9</c:v>
                </c:pt>
                <c:pt idx="84">
                  <c:v>31</c:v>
                </c:pt>
                <c:pt idx="85">
                  <c:v>32.400000000000006</c:v>
                </c:pt>
                <c:pt idx="86">
                  <c:v>41.3</c:v>
                </c:pt>
                <c:pt idx="87">
                  <c:v>41.5</c:v>
                </c:pt>
                <c:pt idx="88">
                  <c:v>44.400000000000006</c:v>
                </c:pt>
                <c:pt idx="89">
                  <c:v>45.4</c:v>
                </c:pt>
                <c:pt idx="90">
                  <c:v>46.4</c:v>
                </c:pt>
                <c:pt idx="91">
                  <c:v>45.099999999999994</c:v>
                </c:pt>
                <c:pt idx="92">
                  <c:v>42.199999999999996</c:v>
                </c:pt>
                <c:pt idx="93">
                  <c:v>42.300000000000004</c:v>
                </c:pt>
                <c:pt idx="94">
                  <c:v>45.7</c:v>
                </c:pt>
                <c:pt idx="95">
                  <c:v>51.900000000000006</c:v>
                </c:pt>
                <c:pt idx="96">
                  <c:v>55.5</c:v>
                </c:pt>
                <c:pt idx="97">
                  <c:v>60.5</c:v>
                </c:pt>
                <c:pt idx="98">
                  <c:v>58.584593456337359</c:v>
                </c:pt>
                <c:pt idx="99">
                  <c:v>64.600000000000009</c:v>
                </c:pt>
                <c:pt idx="100">
                  <c:v>46.6</c:v>
                </c:pt>
                <c:pt idx="101">
                  <c:v>48</c:v>
                </c:pt>
                <c:pt idx="102">
                  <c:v>45.996155376499999</c:v>
                </c:pt>
                <c:pt idx="103">
                  <c:v>71.843201833922151</c:v>
                </c:pt>
                <c:pt idx="104">
                  <c:v>67.302481163828276</c:v>
                </c:pt>
                <c:pt idx="105">
                  <c:v>73.845777943644919</c:v>
                </c:pt>
                <c:pt idx="106">
                  <c:v>64.498211115335437</c:v>
                </c:pt>
                <c:pt idx="107">
                  <c:v>66.367724480997325</c:v>
                </c:pt>
                <c:pt idx="108">
                  <c:v>68.237237846659227</c:v>
                </c:pt>
                <c:pt idx="109">
                  <c:v>70.106751212321115</c:v>
                </c:pt>
              </c:numCache>
            </c:numRef>
          </c:val>
          <c:smooth val="0"/>
          <c:extLst>
            <c:ext xmlns:c16="http://schemas.microsoft.com/office/drawing/2014/chart" uri="{C3380CC4-5D6E-409C-BE32-E72D297353CC}">
              <c16:uniqueId val="{00000001-1517-1044-8CAE-D90E68FFB71C}"/>
            </c:ext>
          </c:extLst>
        </c:ser>
        <c:ser>
          <c:idx val="2"/>
          <c:order val="2"/>
          <c:tx>
            <c:v>The 1%</c:v>
          </c:tx>
          <c:spPr>
            <a:ln w="28575" cap="rnd">
              <a:solidFill>
                <a:schemeClr val="accent3"/>
              </a:solidFill>
              <a:round/>
            </a:ln>
            <a:effectLst/>
          </c:spPr>
          <c:marker>
            <c:symbol val="none"/>
          </c:marker>
          <c:cat>
            <c:numRef>
              <c:f>TimeSeries!$I$3:$I$112</c:f>
              <c:numCache>
                <c:formatCode>General</c:formatCode>
                <c:ptCount val="110"/>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numCache>
            </c:numRef>
          </c:cat>
          <c:val>
            <c:numRef>
              <c:f>TimeSeries!$Q$3:$Q$112</c:f>
              <c:numCache>
                <c:formatCode>0</c:formatCode>
                <c:ptCount val="110"/>
                <c:pt idx="0">
                  <c:v>24.327015636089897</c:v>
                </c:pt>
                <c:pt idx="1">
                  <c:v>24.385214238090118</c:v>
                </c:pt>
                <c:pt idx="2">
                  <c:v>24.152419830089258</c:v>
                </c:pt>
                <c:pt idx="3">
                  <c:v>24.734405850091406</c:v>
                </c:pt>
                <c:pt idx="4">
                  <c:v>23.586636197440587</c:v>
                </c:pt>
                <c:pt idx="5">
                  <c:v>23.704552102376596</c:v>
                </c:pt>
                <c:pt idx="6">
                  <c:v>22.960530164533822</c:v>
                </c:pt>
                <c:pt idx="7">
                  <c:v>20.34124314442413</c:v>
                </c:pt>
                <c:pt idx="8">
                  <c:v>19.239999999999998</c:v>
                </c:pt>
                <c:pt idx="9">
                  <c:v>19.59</c:v>
                </c:pt>
                <c:pt idx="10">
                  <c:v>20.022086167800452</c:v>
                </c:pt>
                <c:pt idx="11">
                  <c:v>20.284126984126985</c:v>
                </c:pt>
                <c:pt idx="12">
                  <c:v>22.829092970521543</c:v>
                </c:pt>
                <c:pt idx="13">
                  <c:v>23.308253968253965</c:v>
                </c:pt>
                <c:pt idx="14">
                  <c:v>22.761972789115646</c:v>
                </c:pt>
                <c:pt idx="15">
                  <c:v>22.125011337868479</c:v>
                </c:pt>
                <c:pt idx="16">
                  <c:v>21.863650793650791</c:v>
                </c:pt>
                <c:pt idx="17">
                  <c:v>21.400929705215418</c:v>
                </c:pt>
                <c:pt idx="18">
                  <c:v>21.49804988662131</c:v>
                </c:pt>
                <c:pt idx="19">
                  <c:v>21.052448979591837</c:v>
                </c:pt>
                <c:pt idx="20">
                  <c:v>19.825646258503401</c:v>
                </c:pt>
                <c:pt idx="21">
                  <c:v>18.313922902494333</c:v>
                </c:pt>
                <c:pt idx="22">
                  <c:v>17.589841269841273</c:v>
                </c:pt>
                <c:pt idx="23">
                  <c:v>17.375600907029479</c:v>
                </c:pt>
                <c:pt idx="24">
                  <c:v>17.499841269841273</c:v>
                </c:pt>
                <c:pt idx="25">
                  <c:v>17.821201814058952</c:v>
                </c:pt>
                <c:pt idx="26">
                  <c:v>18.05612244897959</c:v>
                </c:pt>
                <c:pt idx="27">
                  <c:v>16.98</c:v>
                </c:pt>
                <c:pt idx="28">
                  <c:v>16.842199546485261</c:v>
                </c:pt>
                <c:pt idx="29">
                  <c:v>16.292358276643988</c:v>
                </c:pt>
                <c:pt idx="30">
                  <c:v>14.693514739229025</c:v>
                </c:pt>
                <c:pt idx="31">
                  <c:v>13.08111111111111</c:v>
                </c:pt>
                <c:pt idx="32">
                  <c:v>11.672947845804989</c:v>
                </c:pt>
                <c:pt idx="33">
                  <c:v>11.180226757369615</c:v>
                </c:pt>
                <c:pt idx="34">
                  <c:v>10.985986394557823</c:v>
                </c:pt>
                <c:pt idx="35">
                  <c:v>11.298027210884355</c:v>
                </c:pt>
                <c:pt idx="36">
                  <c:v>12.04278911564626</c:v>
                </c:pt>
                <c:pt idx="37">
                  <c:v>11.073786848072562</c:v>
                </c:pt>
                <c:pt idx="38">
                  <c:v>10.480385487528343</c:v>
                </c:pt>
                <c:pt idx="39">
                  <c:v>9.3635827664399098</c:v>
                </c:pt>
                <c:pt idx="40">
                  <c:v>9.7863038548752819</c:v>
                </c:pt>
                <c:pt idx="41">
                  <c:v>10.89</c:v>
                </c:pt>
                <c:pt idx="42">
                  <c:v>10.199999999999999</c:v>
                </c:pt>
                <c:pt idx="43">
                  <c:v>9.7200000000000006</c:v>
                </c:pt>
                <c:pt idx="44">
                  <c:v>9.67</c:v>
                </c:pt>
                <c:pt idx="45">
                  <c:v>9.3000000000000007</c:v>
                </c:pt>
                <c:pt idx="46">
                  <c:v>8.75</c:v>
                </c:pt>
                <c:pt idx="47">
                  <c:v>8.6999999999999993</c:v>
                </c:pt>
                <c:pt idx="48">
                  <c:v>8.7600000000000016</c:v>
                </c:pt>
                <c:pt idx="49">
                  <c:v>8.6000000000000014</c:v>
                </c:pt>
                <c:pt idx="50">
                  <c:v>8.8699999999999992</c:v>
                </c:pt>
                <c:pt idx="51">
                  <c:v>8.6470653982601018</c:v>
                </c:pt>
                <c:pt idx="52">
                  <c:v>8.43</c:v>
                </c:pt>
                <c:pt idx="53">
                  <c:v>8.49</c:v>
                </c:pt>
                <c:pt idx="54">
                  <c:v>8.48</c:v>
                </c:pt>
                <c:pt idx="55">
                  <c:v>8.5500000000000007</c:v>
                </c:pt>
                <c:pt idx="56">
                  <c:v>7.9200000000000008</c:v>
                </c:pt>
                <c:pt idx="57">
                  <c:v>7.6900000000000013</c:v>
                </c:pt>
                <c:pt idx="58">
                  <c:v>7.54</c:v>
                </c:pt>
                <c:pt idx="59">
                  <c:v>7.4600000000000009</c:v>
                </c:pt>
                <c:pt idx="60">
                  <c:v>7.05</c:v>
                </c:pt>
                <c:pt idx="61">
                  <c:v>7.02</c:v>
                </c:pt>
                <c:pt idx="62">
                  <c:v>6.94</c:v>
                </c:pt>
                <c:pt idx="63">
                  <c:v>6.99</c:v>
                </c:pt>
                <c:pt idx="64">
                  <c:v>6.54</c:v>
                </c:pt>
                <c:pt idx="65">
                  <c:v>6.1</c:v>
                </c:pt>
                <c:pt idx="66">
                  <c:v>5.89</c:v>
                </c:pt>
                <c:pt idx="67">
                  <c:v>5.93</c:v>
                </c:pt>
                <c:pt idx="68">
                  <c:v>5.72</c:v>
                </c:pt>
                <c:pt idx="69">
                  <c:v>5.93</c:v>
                </c:pt>
                <c:pt idx="70">
                  <c:v>6.2886589943832485</c:v>
                </c:pt>
                <c:pt idx="71">
                  <c:v>6.6700000000000008</c:v>
                </c:pt>
                <c:pt idx="72">
                  <c:v>6.85</c:v>
                </c:pt>
                <c:pt idx="73">
                  <c:v>6.83</c:v>
                </c:pt>
                <c:pt idx="74">
                  <c:v>7.16</c:v>
                </c:pt>
                <c:pt idx="75">
                  <c:v>7.4</c:v>
                </c:pt>
                <c:pt idx="76">
                  <c:v>7.5499999999999989</c:v>
                </c:pt>
                <c:pt idx="77">
                  <c:v>7.78</c:v>
                </c:pt>
                <c:pt idx="78">
                  <c:v>8.6300000000000008</c:v>
                </c:pt>
                <c:pt idx="79">
                  <c:v>8.67</c:v>
                </c:pt>
                <c:pt idx="80">
                  <c:v>9.8000000000000007</c:v>
                </c:pt>
                <c:pt idx="81">
                  <c:v>10.32</c:v>
                </c:pt>
                <c:pt idx="82">
                  <c:v>9.86</c:v>
                </c:pt>
                <c:pt idx="83">
                  <c:v>10.36</c:v>
                </c:pt>
                <c:pt idx="84">
                  <c:v>10.6</c:v>
                </c:pt>
                <c:pt idx="85">
                  <c:v>10.75</c:v>
                </c:pt>
                <c:pt idx="86">
                  <c:v>11.9</c:v>
                </c:pt>
                <c:pt idx="87">
                  <c:v>12.07</c:v>
                </c:pt>
                <c:pt idx="88">
                  <c:v>12.529999999999998</c:v>
                </c:pt>
                <c:pt idx="89">
                  <c:v>12.51</c:v>
                </c:pt>
                <c:pt idx="90">
                  <c:v>12.670000000000002</c:v>
                </c:pt>
                <c:pt idx="91">
                  <c:v>12.709999999999999</c:v>
                </c:pt>
                <c:pt idx="92">
                  <c:v>12.27</c:v>
                </c:pt>
                <c:pt idx="93">
                  <c:v>12.120000000000001</c:v>
                </c:pt>
                <c:pt idx="94">
                  <c:v>12.89</c:v>
                </c:pt>
                <c:pt idx="95">
                  <c:v>14.25</c:v>
                </c:pt>
                <c:pt idx="96">
                  <c:v>14.82</c:v>
                </c:pt>
                <c:pt idx="97">
                  <c:v>15.440000000000001</c:v>
                </c:pt>
                <c:pt idx="98">
                  <c:v>15.420000000000002</c:v>
                </c:pt>
                <c:pt idx="99">
                  <c:v>15.42</c:v>
                </c:pt>
                <c:pt idx="100">
                  <c:v>12.55</c:v>
                </c:pt>
                <c:pt idx="101">
                  <c:v>12.93</c:v>
                </c:pt>
                <c:pt idx="102">
                  <c:v>12.6969002244</c:v>
                </c:pt>
                <c:pt idx="103">
                  <c:v>15.874320183392216</c:v>
                </c:pt>
                <c:pt idx="104">
                  <c:v>15.130248116382829</c:v>
                </c:pt>
                <c:pt idx="105">
                  <c:v>16.601244461031161</c:v>
                </c:pt>
                <c:pt idx="106">
                  <c:v>14.499821111533546</c:v>
                </c:pt>
                <c:pt idx="107">
                  <c:v>14.920105781433067</c:v>
                </c:pt>
                <c:pt idx="108">
                  <c:v>15.340390451332588</c:v>
                </c:pt>
                <c:pt idx="109">
                  <c:v>15.76067512123211</c:v>
                </c:pt>
              </c:numCache>
            </c:numRef>
          </c:val>
          <c:smooth val="0"/>
          <c:extLst>
            <c:ext xmlns:c16="http://schemas.microsoft.com/office/drawing/2014/chart" uri="{C3380CC4-5D6E-409C-BE32-E72D297353CC}">
              <c16:uniqueId val="{00000002-1517-1044-8CAE-D90E68FFB71C}"/>
            </c:ext>
          </c:extLst>
        </c:ser>
        <c:ser>
          <c:idx val="3"/>
          <c:order val="3"/>
          <c:tx>
            <c:v>The 10%</c:v>
          </c:tx>
          <c:spPr>
            <a:ln w="15875" cap="rnd">
              <a:solidFill>
                <a:schemeClr val="tx1"/>
              </a:solidFill>
              <a:prstDash val="sysDash"/>
              <a:round/>
            </a:ln>
            <a:effectLst/>
          </c:spPr>
          <c:marker>
            <c:symbol val="none"/>
          </c:marker>
          <c:cat>
            <c:numRef>
              <c:f>TimeSeries!$I$3:$I$112</c:f>
              <c:numCache>
                <c:formatCode>General</c:formatCode>
                <c:ptCount val="110"/>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numCache>
            </c:numRef>
          </c:cat>
          <c:val>
            <c:numRef>
              <c:f>TimeSeries!$R$3:$R$112</c:f>
              <c:numCache>
                <c:formatCode>0</c:formatCode>
                <c:ptCount val="110"/>
                <c:pt idx="0">
                  <c:v>4.6686055446822241</c:v>
                </c:pt>
                <c:pt idx="1">
                  <c:v>4.6797744574685449</c:v>
                </c:pt>
                <c:pt idx="2">
                  <c:v>4.6350988063232608</c:v>
                </c:pt>
                <c:pt idx="3">
                  <c:v>4.7467879341864716</c:v>
                </c:pt>
                <c:pt idx="4">
                  <c:v>4.5279378427787949</c:v>
                </c:pt>
                <c:pt idx="5">
                  <c:v>4.5494862888482626</c:v>
                </c:pt>
                <c:pt idx="6">
                  <c:v>4.400281535648995</c:v>
                </c:pt>
                <c:pt idx="7">
                  <c:v>3.9009360146252283</c:v>
                </c:pt>
                <c:pt idx="8">
                  <c:v>3.7030000000000003</c:v>
                </c:pt>
                <c:pt idx="9">
                  <c:v>3.8729999999999998</c:v>
                </c:pt>
                <c:pt idx="10">
                  <c:v>4.1655312298969225</c:v>
                </c:pt>
                <c:pt idx="11">
                  <c:v>4.2299865954550215</c:v>
                </c:pt>
                <c:pt idx="12">
                  <c:v>4.7649926095477451</c:v>
                </c:pt>
                <c:pt idx="13">
                  <c:v>4.859660278563199</c:v>
                </c:pt>
                <c:pt idx="14">
                  <c:v>4.7497803060903907</c:v>
                </c:pt>
                <c:pt idx="15">
                  <c:v>4.618081878431548</c:v>
                </c:pt>
                <c:pt idx="16">
                  <c:v>4.5664449680594821</c:v>
                </c:pt>
                <c:pt idx="17">
                  <c:v>4.4691711473153504</c:v>
                </c:pt>
                <c:pt idx="18">
                  <c:v>4.4873834507727048</c:v>
                </c:pt>
                <c:pt idx="19">
                  <c:v>4.4003219334859294</c:v>
                </c:pt>
                <c:pt idx="20">
                  <c:v>4.1501373816255995</c:v>
                </c:pt>
                <c:pt idx="21">
                  <c:v>3.8417097676645269</c:v>
                </c:pt>
                <c:pt idx="22">
                  <c:v>3.6927990365483296</c:v>
                </c:pt>
                <c:pt idx="23">
                  <c:v>3.6543744296336187</c:v>
                </c:pt>
                <c:pt idx="24">
                  <c:v>3.6837990365483302</c:v>
                </c:pt>
                <c:pt idx="25">
                  <c:v>3.7414359469203946</c:v>
                </c:pt>
                <c:pt idx="26">
                  <c:v>3.794679009021138</c:v>
                </c:pt>
                <c:pt idx="27">
                  <c:v>3.8369999999999997</c:v>
                </c:pt>
                <c:pt idx="28">
                  <c:v>3.7962734315948596</c:v>
                </c:pt>
                <c:pt idx="29">
                  <c:v>3.7573427815570666</c:v>
                </c:pt>
                <c:pt idx="30">
                  <c:v>3.6135119047619049</c:v>
                </c:pt>
                <c:pt idx="31">
                  <c:v>3.4683250188964472</c:v>
                </c:pt>
                <c:pt idx="32">
                  <c:v>3.3435621693121691</c:v>
                </c:pt>
                <c:pt idx="33">
                  <c:v>3.3103435374149663</c:v>
                </c:pt>
                <c:pt idx="34">
                  <c:v>3.3069729780801209</c:v>
                </c:pt>
                <c:pt idx="35">
                  <c:v>3.3542305366591081</c:v>
                </c:pt>
                <c:pt idx="36">
                  <c:v>3.4447602040816321</c:v>
                </c:pt>
                <c:pt idx="37">
                  <c:v>3.3639134542705968</c:v>
                </c:pt>
                <c:pt idx="38">
                  <c:v>3.3206267951625086</c:v>
                </c:pt>
                <c:pt idx="39">
                  <c:v>3.2250000000000001</c:v>
                </c:pt>
                <c:pt idx="40">
                  <c:v>3.2287437641723349</c:v>
                </c:pt>
                <c:pt idx="41">
                  <c:v>3.3005850340136051</c:v>
                </c:pt>
                <c:pt idx="42">
                  <c:v>3.1930566893424031</c:v>
                </c:pt>
                <c:pt idx="43">
                  <c:v>3.1065283446712018</c:v>
                </c:pt>
                <c:pt idx="44">
                  <c:v>3.0629999999999997</c:v>
                </c:pt>
                <c:pt idx="45">
                  <c:v>3.1846666666666668</c:v>
                </c:pt>
                <c:pt idx="46">
                  <c:v>3.021171428571428</c:v>
                </c:pt>
                <c:pt idx="47">
                  <c:v>3.0161714285714281</c:v>
                </c:pt>
                <c:pt idx="48">
                  <c:v>3.0391238095238098</c:v>
                </c:pt>
                <c:pt idx="49">
                  <c:v>2.996</c:v>
                </c:pt>
                <c:pt idx="50">
                  <c:v>3.0764918566775243</c:v>
                </c:pt>
                <c:pt idx="51">
                  <c:v>3.0059202021873204</c:v>
                </c:pt>
                <c:pt idx="52">
                  <c:v>2.9370000000000003</c:v>
                </c:pt>
                <c:pt idx="53">
                  <c:v>2.9939999999999998</c:v>
                </c:pt>
                <c:pt idx="54">
                  <c:v>2.9910000000000001</c:v>
                </c:pt>
                <c:pt idx="55">
                  <c:v>2.988</c:v>
                </c:pt>
                <c:pt idx="56">
                  <c:v>2.8940000000000006</c:v>
                </c:pt>
                <c:pt idx="57">
                  <c:v>2.8780000000000001</c:v>
                </c:pt>
                <c:pt idx="58">
                  <c:v>2.8550000000000004</c:v>
                </c:pt>
                <c:pt idx="59">
                  <c:v>2.8720000000000003</c:v>
                </c:pt>
                <c:pt idx="60">
                  <c:v>2.8820000000000001</c:v>
                </c:pt>
                <c:pt idx="61">
                  <c:v>2.9289999999999998</c:v>
                </c:pt>
                <c:pt idx="62">
                  <c:v>2.8899999999999997</c:v>
                </c:pt>
                <c:pt idx="63">
                  <c:v>2.8310000000000004</c:v>
                </c:pt>
                <c:pt idx="64">
                  <c:v>2.8099999999999996</c:v>
                </c:pt>
                <c:pt idx="65">
                  <c:v>2.782</c:v>
                </c:pt>
                <c:pt idx="66">
                  <c:v>2.7890000000000001</c:v>
                </c:pt>
                <c:pt idx="67">
                  <c:v>2.7960000000000003</c:v>
                </c:pt>
                <c:pt idx="68">
                  <c:v>2.7779999999999996</c:v>
                </c:pt>
                <c:pt idx="69">
                  <c:v>2.8370000000000006</c:v>
                </c:pt>
                <c:pt idx="70">
                  <c:v>2.9668958393663836</c:v>
                </c:pt>
                <c:pt idx="71">
                  <c:v>3.1030000000000002</c:v>
                </c:pt>
                <c:pt idx="72">
                  <c:v>3.1230000000000002</c:v>
                </c:pt>
                <c:pt idx="73">
                  <c:v>3.1760000000000006</c:v>
                </c:pt>
                <c:pt idx="74">
                  <c:v>3.2520000000000002</c:v>
                </c:pt>
                <c:pt idx="75">
                  <c:v>3.2649999999999997</c:v>
                </c:pt>
                <c:pt idx="76">
                  <c:v>3.2939999999999996</c:v>
                </c:pt>
                <c:pt idx="77">
                  <c:v>3.3270000000000004</c:v>
                </c:pt>
                <c:pt idx="78">
                  <c:v>3.4210000000000003</c:v>
                </c:pt>
                <c:pt idx="79">
                  <c:v>3.415</c:v>
                </c:pt>
                <c:pt idx="80">
                  <c:v>3.6900000000000004</c:v>
                </c:pt>
                <c:pt idx="81">
                  <c:v>3.7650000000000006</c:v>
                </c:pt>
                <c:pt idx="82">
                  <c:v>3.7640000000000002</c:v>
                </c:pt>
                <c:pt idx="83">
                  <c:v>3.8340000000000005</c:v>
                </c:pt>
                <c:pt idx="84">
                  <c:v>3.8329999999999997</c:v>
                </c:pt>
                <c:pt idx="85">
                  <c:v>3.851</c:v>
                </c:pt>
                <c:pt idx="86">
                  <c:v>3.9299999999999997</c:v>
                </c:pt>
                <c:pt idx="87">
                  <c:v>3.8939999999999997</c:v>
                </c:pt>
                <c:pt idx="88">
                  <c:v>3.9470000000000001</c:v>
                </c:pt>
                <c:pt idx="89">
                  <c:v>3.8969999999999998</c:v>
                </c:pt>
                <c:pt idx="90">
                  <c:v>3.843</c:v>
                </c:pt>
                <c:pt idx="91">
                  <c:v>3.9329999999999998</c:v>
                </c:pt>
                <c:pt idx="92">
                  <c:v>3.8689999999999998</c:v>
                </c:pt>
                <c:pt idx="93">
                  <c:v>3.7749999999999999</c:v>
                </c:pt>
                <c:pt idx="94">
                  <c:v>3.9539999999999997</c:v>
                </c:pt>
                <c:pt idx="95">
                  <c:v>4.1620000000000008</c:v>
                </c:pt>
                <c:pt idx="96">
                  <c:v>4.1989999999999998</c:v>
                </c:pt>
                <c:pt idx="97">
                  <c:v>4.2610000000000001</c:v>
                </c:pt>
                <c:pt idx="98">
                  <c:v>4.2278211034988908</c:v>
                </c:pt>
                <c:pt idx="99">
                  <c:v>4.1635198071381065</c:v>
                </c:pt>
                <c:pt idx="100">
                  <c:v>3.8100000000000009</c:v>
                </c:pt>
                <c:pt idx="101">
                  <c:v>3.91</c:v>
                </c:pt>
                <c:pt idx="102">
                  <c:v>3.9096900224400004</c:v>
                </c:pt>
                <c:pt idx="103">
                  <c:v>4.1289999999999996</c:v>
                </c:pt>
                <c:pt idx="104">
                  <c:v>3.9989999999999997</c:v>
                </c:pt>
                <c:pt idx="105">
                  <c:v>4.3877916666666668</c:v>
                </c:pt>
                <c:pt idx="106">
                  <c:v>3.8323750000000003</c:v>
                </c:pt>
                <c:pt idx="107">
                  <c:v>3.9434583333333331</c:v>
                </c:pt>
                <c:pt idx="108">
                  <c:v>4.0545416666666663</c:v>
                </c:pt>
                <c:pt idx="109">
                  <c:v>4.1656249999999986</c:v>
                </c:pt>
              </c:numCache>
            </c:numRef>
          </c:val>
          <c:smooth val="0"/>
          <c:extLst>
            <c:ext xmlns:c16="http://schemas.microsoft.com/office/drawing/2014/chart" uri="{C3380CC4-5D6E-409C-BE32-E72D297353CC}">
              <c16:uniqueId val="{00000003-1517-1044-8CAE-D90E68FFB71C}"/>
            </c:ext>
          </c:extLst>
        </c:ser>
        <c:dLbls>
          <c:showLegendKey val="0"/>
          <c:showVal val="0"/>
          <c:showCatName val="0"/>
          <c:showSerName val="0"/>
          <c:showPercent val="0"/>
          <c:showBubbleSize val="0"/>
        </c:dLbls>
        <c:smooth val="0"/>
        <c:axId val="2091517256"/>
        <c:axId val="2096012408"/>
      </c:lineChart>
      <c:catAx>
        <c:axId val="2091517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2096012408"/>
        <c:crosses val="autoZero"/>
        <c:auto val="1"/>
        <c:lblAlgn val="ctr"/>
        <c:lblOffset val="100"/>
        <c:noMultiLvlLbl val="0"/>
      </c:catAx>
      <c:valAx>
        <c:axId val="2096012408"/>
        <c:scaling>
          <c:logBase val="10"/>
          <c:orientation val="minMax"/>
          <c:max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2091517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baseline="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1">
                    <a:lumMod val="65000"/>
                    <a:lumOff val="35000"/>
                  </a:schemeClr>
                </a:solidFill>
                <a:latin typeface="+mn-lt"/>
                <a:ea typeface="+mn-ea"/>
                <a:cs typeface="+mn-cs"/>
              </a:defRPr>
            </a:pPr>
            <a:r>
              <a:rPr lang="en-US"/>
              <a:t>UK Income inequality 1910-2014 - showing the % take of four top groups</a:t>
            </a:r>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TimeSeries!$J$2</c:f>
              <c:strCache>
                <c:ptCount val="1"/>
                <c:pt idx="0">
                  <c:v>The 0.01%</c:v>
                </c:pt>
              </c:strCache>
            </c:strRef>
          </c:tx>
          <c:spPr>
            <a:ln w="28575" cap="rnd">
              <a:solidFill>
                <a:schemeClr val="accent1"/>
              </a:solidFill>
              <a:round/>
            </a:ln>
            <a:effectLst/>
          </c:spPr>
          <c:marker>
            <c:symbol val="none"/>
          </c:marker>
          <c:cat>
            <c:numRef>
              <c:f>TimeSeries!$I$3:$I$107</c:f>
              <c:numCache>
                <c:formatCode>General</c:formatCode>
                <c:ptCount val="105"/>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numCache>
            </c:numRef>
          </c:cat>
          <c:val>
            <c:numRef>
              <c:f>TimeSeries!$J$3:$J$107</c:f>
              <c:numCache>
                <c:formatCode>0.0</c:formatCode>
                <c:ptCount val="105"/>
                <c:pt idx="0">
                  <c:v>4.18</c:v>
                </c:pt>
                <c:pt idx="1">
                  <c:v>4.1900000000000004</c:v>
                </c:pt>
                <c:pt idx="2">
                  <c:v>4.1500000000000004</c:v>
                </c:pt>
                <c:pt idx="3">
                  <c:v>4.25</c:v>
                </c:pt>
                <c:pt idx="4">
                  <c:v>4.04</c:v>
                </c:pt>
                <c:pt idx="5">
                  <c:v>4.07</c:v>
                </c:pt>
                <c:pt idx="6">
                  <c:v>4</c:v>
                </c:pt>
                <c:pt idx="7">
                  <c:v>3.52</c:v>
                </c:pt>
                <c:pt idx="8">
                  <c:v>3.21</c:v>
                </c:pt>
                <c:pt idx="9">
                  <c:v>3.32</c:v>
                </c:pt>
                <c:pt idx="10">
                  <c:v>2.94</c:v>
                </c:pt>
                <c:pt idx="11">
                  <c:v>2.9</c:v>
                </c:pt>
                <c:pt idx="12">
                  <c:v>3.23</c:v>
                </c:pt>
                <c:pt idx="13">
                  <c:v>3.34</c:v>
                </c:pt>
                <c:pt idx="14">
                  <c:v>3.23</c:v>
                </c:pt>
                <c:pt idx="15">
                  <c:v>3.13</c:v>
                </c:pt>
                <c:pt idx="16">
                  <c:v>3.07</c:v>
                </c:pt>
                <c:pt idx="17">
                  <c:v>3.01</c:v>
                </c:pt>
                <c:pt idx="18">
                  <c:v>3.04</c:v>
                </c:pt>
                <c:pt idx="19">
                  <c:v>2.93</c:v>
                </c:pt>
                <c:pt idx="20">
                  <c:v>2.71</c:v>
                </c:pt>
                <c:pt idx="21">
                  <c:v>2.44</c:v>
                </c:pt>
                <c:pt idx="22">
                  <c:v>2.3199999999999998</c:v>
                </c:pt>
                <c:pt idx="23">
                  <c:v>2.2400000000000002</c:v>
                </c:pt>
                <c:pt idx="24">
                  <c:v>2.23</c:v>
                </c:pt>
                <c:pt idx="25">
                  <c:v>2.35</c:v>
                </c:pt>
                <c:pt idx="26">
                  <c:v>2.35</c:v>
                </c:pt>
                <c:pt idx="27">
                  <c:v>2.1800000000000002</c:v>
                </c:pt>
                <c:pt idx="28">
                  <c:v>2.21</c:v>
                </c:pt>
                <c:pt idx="29">
                  <c:v>2.13</c:v>
                </c:pt>
                <c:pt idx="30">
                  <c:v>1.84</c:v>
                </c:pt>
                <c:pt idx="31">
                  <c:v>1.57</c:v>
                </c:pt>
                <c:pt idx="32">
                  <c:v>1.37</c:v>
                </c:pt>
                <c:pt idx="33">
                  <c:v>1.28</c:v>
                </c:pt>
                <c:pt idx="34">
                  <c:v>1.22</c:v>
                </c:pt>
                <c:pt idx="35">
                  <c:v>1.23</c:v>
                </c:pt>
                <c:pt idx="36">
                  <c:v>1.27</c:v>
                </c:pt>
                <c:pt idx="37">
                  <c:v>1.1399999999999999</c:v>
                </c:pt>
                <c:pt idx="38">
                  <c:v>1.05</c:v>
                </c:pt>
                <c:pt idx="39">
                  <c:v>0.94</c:v>
                </c:pt>
                <c:pt idx="40">
                  <c:v>0.96</c:v>
                </c:pt>
                <c:pt idx="41">
                  <c:v>0.85</c:v>
                </c:pt>
                <c:pt idx="42">
                  <c:v>0.77</c:v>
                </c:pt>
                <c:pt idx="43">
                  <c:v>0.7</c:v>
                </c:pt>
                <c:pt idx="44">
                  <c:v>0.67</c:v>
                </c:pt>
                <c:pt idx="45">
                  <c:v>0.68</c:v>
                </c:pt>
                <c:pt idx="46">
                  <c:v>0.61</c:v>
                </c:pt>
                <c:pt idx="47">
                  <c:v>0.59</c:v>
                </c:pt>
                <c:pt idx="48">
                  <c:v>0.6</c:v>
                </c:pt>
                <c:pt idx="49">
                  <c:v>0.6</c:v>
                </c:pt>
                <c:pt idx="50">
                  <c:v>0.63</c:v>
                </c:pt>
                <c:pt idx="51">
                  <c:v>0.60448325038829653</c:v>
                </c:pt>
                <c:pt idx="52">
                  <c:v>0.57999999999999996</c:v>
                </c:pt>
                <c:pt idx="53">
                  <c:v>0.56999999999999995</c:v>
                </c:pt>
                <c:pt idx="54">
                  <c:v>0.57999999999999996</c:v>
                </c:pt>
                <c:pt idx="55">
                  <c:v>0.62</c:v>
                </c:pt>
                <c:pt idx="56">
                  <c:v>0.52</c:v>
                </c:pt>
                <c:pt idx="57">
                  <c:v>0.51</c:v>
                </c:pt>
                <c:pt idx="58">
                  <c:v>0.47</c:v>
                </c:pt>
                <c:pt idx="59">
                  <c:v>0.47</c:v>
                </c:pt>
                <c:pt idx="60">
                  <c:v>0.42</c:v>
                </c:pt>
                <c:pt idx="61">
                  <c:v>0.4</c:v>
                </c:pt>
                <c:pt idx="62">
                  <c:v>0.37</c:v>
                </c:pt>
                <c:pt idx="63">
                  <c:v>0.4</c:v>
                </c:pt>
                <c:pt idx="64">
                  <c:v>0.37</c:v>
                </c:pt>
                <c:pt idx="65">
                  <c:v>0.31</c:v>
                </c:pt>
                <c:pt idx="66">
                  <c:v>0.3</c:v>
                </c:pt>
                <c:pt idx="67">
                  <c:v>0.28000000000000003</c:v>
                </c:pt>
                <c:pt idx="68">
                  <c:v>0.28000000000000003</c:v>
                </c:pt>
                <c:pt idx="69">
                  <c:v>0.31</c:v>
                </c:pt>
                <c:pt idx="70">
                  <c:v>0.33630686536600424</c:v>
                </c:pt>
                <c:pt idx="71">
                  <c:v>0.36484615384615388</c:v>
                </c:pt>
                <c:pt idx="72">
                  <c:v>0.38392307692307703</c:v>
                </c:pt>
                <c:pt idx="73">
                  <c:v>0.3767692307692308</c:v>
                </c:pt>
                <c:pt idx="74">
                  <c:v>0.39823076923076928</c:v>
                </c:pt>
                <c:pt idx="75">
                  <c:v>0.43400000000000005</c:v>
                </c:pt>
                <c:pt idx="76">
                  <c:v>0.44353846153846155</c:v>
                </c:pt>
                <c:pt idx="77">
                  <c:v>0.5533458568458568</c:v>
                </c:pt>
                <c:pt idx="78">
                  <c:v>0.61380138105138116</c:v>
                </c:pt>
                <c:pt idx="79">
                  <c:v>0.6166463468963469</c:v>
                </c:pt>
                <c:pt idx="80">
                  <c:v>0.69701663201663211</c:v>
                </c:pt>
                <c:pt idx="81">
                  <c:v>0.73400118800118797</c:v>
                </c:pt>
                <c:pt idx="82">
                  <c:v>0.70128408078408067</c:v>
                </c:pt>
                <c:pt idx="83">
                  <c:v>0.73684615384615382</c:v>
                </c:pt>
                <c:pt idx="84">
                  <c:v>0.73923076923076925</c:v>
                </c:pt>
                <c:pt idx="85">
                  <c:v>0.77261538461538481</c:v>
                </c:pt>
                <c:pt idx="86">
                  <c:v>0.98484615384615393</c:v>
                </c:pt>
                <c:pt idx="87">
                  <c:v>0.98961538461538479</c:v>
                </c:pt>
                <c:pt idx="88">
                  <c:v>1.0587692307692309</c:v>
                </c:pt>
                <c:pt idx="89">
                  <c:v>1.0826153846153848</c:v>
                </c:pt>
                <c:pt idx="90">
                  <c:v>1.1064615384615384</c:v>
                </c:pt>
                <c:pt idx="91">
                  <c:v>1.0754615384615385</c:v>
                </c:pt>
                <c:pt idx="92">
                  <c:v>1.0063076923076923</c:v>
                </c:pt>
                <c:pt idx="93">
                  <c:v>1.0086923076923078</c:v>
                </c:pt>
                <c:pt idx="94">
                  <c:v>1.0897692307692308</c:v>
                </c:pt>
                <c:pt idx="95">
                  <c:v>1.2376153846153848</c:v>
                </c:pt>
                <c:pt idx="96">
                  <c:v>1.3234615384615385</c:v>
                </c:pt>
                <c:pt idx="97">
                  <c:v>1.4426923076923079</c:v>
                </c:pt>
                <c:pt idx="98">
                  <c:v>1.3970172285741989</c:v>
                </c:pt>
                <c:pt idx="99">
                  <c:v>1.2185384615384616</c:v>
                </c:pt>
                <c:pt idx="100">
                  <c:v>0.85795054945054949</c:v>
                </c:pt>
                <c:pt idx="101">
                  <c:v>0.88281868131868124</c:v>
                </c:pt>
                <c:pt idx="102">
                  <c:v>0.83556923076923073</c:v>
                </c:pt>
                <c:pt idx="103">
                  <c:v>1.3443201833922145</c:v>
                </c:pt>
                <c:pt idx="104">
                  <c:v>1.2502481163828274</c:v>
                </c:pt>
              </c:numCache>
            </c:numRef>
          </c:val>
          <c:smooth val="0"/>
          <c:extLst>
            <c:ext xmlns:c16="http://schemas.microsoft.com/office/drawing/2014/chart" uri="{C3380CC4-5D6E-409C-BE32-E72D297353CC}">
              <c16:uniqueId val="{00000000-D682-E34B-9401-FE0A1D95BD88}"/>
            </c:ext>
          </c:extLst>
        </c:ser>
        <c:ser>
          <c:idx val="1"/>
          <c:order val="1"/>
          <c:tx>
            <c:strRef>
              <c:f>TimeSeries!$K$2</c:f>
              <c:strCache>
                <c:ptCount val="1"/>
                <c:pt idx="0">
                  <c:v>The 0.1%</c:v>
                </c:pt>
              </c:strCache>
            </c:strRef>
          </c:tx>
          <c:spPr>
            <a:ln w="28575" cap="rnd">
              <a:solidFill>
                <a:srgbClr val="00B050"/>
              </a:solidFill>
              <a:round/>
            </a:ln>
            <a:effectLst/>
          </c:spPr>
          <c:marker>
            <c:symbol val="none"/>
          </c:marker>
          <c:cat>
            <c:numRef>
              <c:f>TimeSeries!$I$3:$I$107</c:f>
              <c:numCache>
                <c:formatCode>General</c:formatCode>
                <c:ptCount val="105"/>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numCache>
            </c:numRef>
          </c:cat>
          <c:val>
            <c:numRef>
              <c:f>TimeSeries!$K$3:$K$107</c:f>
              <c:numCache>
                <c:formatCode>0.0</c:formatCode>
                <c:ptCount val="105"/>
                <c:pt idx="0">
                  <c:v>11.054870588235293</c:v>
                </c:pt>
                <c:pt idx="1">
                  <c:v>11.081317647058825</c:v>
                </c:pt>
                <c:pt idx="2">
                  <c:v>10.975529411764708</c:v>
                </c:pt>
                <c:pt idx="3">
                  <c:v>11.24</c:v>
                </c:pt>
                <c:pt idx="4">
                  <c:v>10.71</c:v>
                </c:pt>
                <c:pt idx="5">
                  <c:v>10.77</c:v>
                </c:pt>
                <c:pt idx="6">
                  <c:v>10.47</c:v>
                </c:pt>
                <c:pt idx="7">
                  <c:v>9.26</c:v>
                </c:pt>
                <c:pt idx="8">
                  <c:v>8.68</c:v>
                </c:pt>
                <c:pt idx="9">
                  <c:v>8.98</c:v>
                </c:pt>
                <c:pt idx="10">
                  <c:v>8.0299999999999994</c:v>
                </c:pt>
                <c:pt idx="11">
                  <c:v>8.08</c:v>
                </c:pt>
                <c:pt idx="12">
                  <c:v>9.07</c:v>
                </c:pt>
                <c:pt idx="13">
                  <c:v>9.2899999999999991</c:v>
                </c:pt>
                <c:pt idx="14">
                  <c:v>9.0500000000000007</c:v>
                </c:pt>
                <c:pt idx="15">
                  <c:v>8.7899999999999991</c:v>
                </c:pt>
                <c:pt idx="16">
                  <c:v>8.67</c:v>
                </c:pt>
                <c:pt idx="17">
                  <c:v>8.49</c:v>
                </c:pt>
                <c:pt idx="18">
                  <c:v>8.5399999999999991</c:v>
                </c:pt>
                <c:pt idx="19">
                  <c:v>8.33</c:v>
                </c:pt>
                <c:pt idx="20">
                  <c:v>7.81</c:v>
                </c:pt>
                <c:pt idx="21">
                  <c:v>7.17</c:v>
                </c:pt>
                <c:pt idx="22">
                  <c:v>6.870000000000001</c:v>
                </c:pt>
                <c:pt idx="23">
                  <c:v>6.75</c:v>
                </c:pt>
                <c:pt idx="24">
                  <c:v>6.7800000000000011</c:v>
                </c:pt>
                <c:pt idx="25">
                  <c:v>6.9599999999999991</c:v>
                </c:pt>
                <c:pt idx="26">
                  <c:v>7.0299999999999994</c:v>
                </c:pt>
                <c:pt idx="27">
                  <c:v>6.59</c:v>
                </c:pt>
                <c:pt idx="28">
                  <c:v>6.57</c:v>
                </c:pt>
                <c:pt idx="29">
                  <c:v>6.35</c:v>
                </c:pt>
                <c:pt idx="30">
                  <c:v>5.67</c:v>
                </c:pt>
                <c:pt idx="31">
                  <c:v>5</c:v>
                </c:pt>
                <c:pt idx="32">
                  <c:v>4.4400000000000004</c:v>
                </c:pt>
                <c:pt idx="33">
                  <c:v>4.2300000000000004</c:v>
                </c:pt>
                <c:pt idx="34">
                  <c:v>4.13</c:v>
                </c:pt>
                <c:pt idx="35">
                  <c:v>4.2300000000000004</c:v>
                </c:pt>
                <c:pt idx="36">
                  <c:v>4.4800000000000004</c:v>
                </c:pt>
                <c:pt idx="37">
                  <c:v>4.0999999999999996</c:v>
                </c:pt>
                <c:pt idx="38">
                  <c:v>3.8599999999999994</c:v>
                </c:pt>
                <c:pt idx="39">
                  <c:v>3.45</c:v>
                </c:pt>
                <c:pt idx="40">
                  <c:v>3.59</c:v>
                </c:pt>
                <c:pt idx="41">
                  <c:v>3.21</c:v>
                </c:pt>
                <c:pt idx="42">
                  <c:v>2.95</c:v>
                </c:pt>
                <c:pt idx="43">
                  <c:v>2.7700000000000005</c:v>
                </c:pt>
                <c:pt idx="44">
                  <c:v>2.72</c:v>
                </c:pt>
                <c:pt idx="45">
                  <c:v>2.65</c:v>
                </c:pt>
                <c:pt idx="46">
                  <c:v>2.42</c:v>
                </c:pt>
                <c:pt idx="47">
                  <c:v>2.37</c:v>
                </c:pt>
                <c:pt idx="48">
                  <c:v>2.38</c:v>
                </c:pt>
                <c:pt idx="49">
                  <c:v>2.2999999999999998</c:v>
                </c:pt>
                <c:pt idx="50">
                  <c:v>2.4500000000000002</c:v>
                </c:pt>
                <c:pt idx="51">
                  <c:v>2.3686261017469956</c:v>
                </c:pt>
                <c:pt idx="52">
                  <c:v>2.29</c:v>
                </c:pt>
                <c:pt idx="53">
                  <c:v>2.23</c:v>
                </c:pt>
                <c:pt idx="54">
                  <c:v>2.2599999999999998</c:v>
                </c:pt>
                <c:pt idx="55">
                  <c:v>2.2799999999999998</c:v>
                </c:pt>
                <c:pt idx="56">
                  <c:v>2.04</c:v>
                </c:pt>
                <c:pt idx="57">
                  <c:v>1.91</c:v>
                </c:pt>
                <c:pt idx="58">
                  <c:v>1.87</c:v>
                </c:pt>
                <c:pt idx="59">
                  <c:v>1.85</c:v>
                </c:pt>
                <c:pt idx="60">
                  <c:v>1.64</c:v>
                </c:pt>
                <c:pt idx="61">
                  <c:v>1.67</c:v>
                </c:pt>
                <c:pt idx="62">
                  <c:v>1.6100000000000003</c:v>
                </c:pt>
                <c:pt idx="63">
                  <c:v>1.6799999999999997</c:v>
                </c:pt>
                <c:pt idx="64">
                  <c:v>1.58</c:v>
                </c:pt>
                <c:pt idx="65">
                  <c:v>1.4</c:v>
                </c:pt>
                <c:pt idx="66">
                  <c:v>1.3</c:v>
                </c:pt>
                <c:pt idx="67">
                  <c:v>1.27</c:v>
                </c:pt>
                <c:pt idx="68">
                  <c:v>1.24</c:v>
                </c:pt>
                <c:pt idx="69">
                  <c:v>1.3</c:v>
                </c:pt>
                <c:pt idx="70">
                  <c:v>1.4103191128251789</c:v>
                </c:pt>
                <c:pt idx="71">
                  <c:v>1.53</c:v>
                </c:pt>
                <c:pt idx="72">
                  <c:v>1.61</c:v>
                </c:pt>
                <c:pt idx="73">
                  <c:v>1.58</c:v>
                </c:pt>
                <c:pt idx="74">
                  <c:v>1.67</c:v>
                </c:pt>
                <c:pt idx="75">
                  <c:v>1.8200000000000003</c:v>
                </c:pt>
                <c:pt idx="76">
                  <c:v>1.8599999999999999</c:v>
                </c:pt>
                <c:pt idx="77">
                  <c:v>2.3204826254826258</c:v>
                </c:pt>
                <c:pt idx="78">
                  <c:v>2.5740057915057917</c:v>
                </c:pt>
                <c:pt idx="79">
                  <c:v>2.5859362934362933</c:v>
                </c:pt>
                <c:pt idx="80">
                  <c:v>2.922972972972973</c:v>
                </c:pt>
                <c:pt idx="81">
                  <c:v>3.0780694980694983</c:v>
                </c:pt>
                <c:pt idx="82">
                  <c:v>2.9408687258687256</c:v>
                </c:pt>
                <c:pt idx="83">
                  <c:v>3.09</c:v>
                </c:pt>
                <c:pt idx="84">
                  <c:v>3.1</c:v>
                </c:pt>
                <c:pt idx="85">
                  <c:v>3.24</c:v>
                </c:pt>
                <c:pt idx="86">
                  <c:v>4.13</c:v>
                </c:pt>
                <c:pt idx="87">
                  <c:v>4.1500000000000004</c:v>
                </c:pt>
                <c:pt idx="88">
                  <c:v>4.4400000000000004</c:v>
                </c:pt>
                <c:pt idx="89">
                  <c:v>4.54</c:v>
                </c:pt>
                <c:pt idx="90">
                  <c:v>4.6399999999999997</c:v>
                </c:pt>
                <c:pt idx="91">
                  <c:v>4.51</c:v>
                </c:pt>
                <c:pt idx="92">
                  <c:v>4.22</c:v>
                </c:pt>
                <c:pt idx="93">
                  <c:v>4.2300000000000004</c:v>
                </c:pt>
                <c:pt idx="94">
                  <c:v>4.57</c:v>
                </c:pt>
                <c:pt idx="95">
                  <c:v>5.19</c:v>
                </c:pt>
                <c:pt idx="96">
                  <c:v>5.55</c:v>
                </c:pt>
                <c:pt idx="97">
                  <c:v>6.05</c:v>
                </c:pt>
                <c:pt idx="98">
                  <c:v>5.8584593456337357</c:v>
                </c:pt>
                <c:pt idx="99">
                  <c:v>6.4600000000000009</c:v>
                </c:pt>
                <c:pt idx="100">
                  <c:v>4.66</c:v>
                </c:pt>
                <c:pt idx="101">
                  <c:v>4.8</c:v>
                </c:pt>
                <c:pt idx="102">
                  <c:v>4.5996155376500001</c:v>
                </c:pt>
                <c:pt idx="103">
                  <c:v>7.1843201833922148</c:v>
                </c:pt>
                <c:pt idx="104">
                  <c:v>6.7302481163828283</c:v>
                </c:pt>
              </c:numCache>
            </c:numRef>
          </c:val>
          <c:smooth val="0"/>
          <c:extLst>
            <c:ext xmlns:c16="http://schemas.microsoft.com/office/drawing/2014/chart" uri="{C3380CC4-5D6E-409C-BE32-E72D297353CC}">
              <c16:uniqueId val="{00000001-D682-E34B-9401-FE0A1D95BD88}"/>
            </c:ext>
          </c:extLst>
        </c:ser>
        <c:ser>
          <c:idx val="2"/>
          <c:order val="2"/>
          <c:tx>
            <c:strRef>
              <c:f>TimeSeries!$L$2</c:f>
              <c:strCache>
                <c:ptCount val="1"/>
                <c:pt idx="0">
                  <c:v>The 1%</c:v>
                </c:pt>
              </c:strCache>
            </c:strRef>
          </c:tx>
          <c:spPr>
            <a:ln w="28575" cap="rnd">
              <a:solidFill>
                <a:srgbClr val="FFC000"/>
              </a:solidFill>
              <a:round/>
            </a:ln>
            <a:effectLst/>
          </c:spPr>
          <c:marker>
            <c:symbol val="none"/>
          </c:marker>
          <c:dPt>
            <c:idx val="3"/>
            <c:marker>
              <c:symbol val="none"/>
            </c:marker>
            <c:bubble3D val="0"/>
            <c:extLst>
              <c:ext xmlns:c16="http://schemas.microsoft.com/office/drawing/2014/chart" uri="{C3380CC4-5D6E-409C-BE32-E72D297353CC}">
                <c16:uniqueId val="{00000002-D682-E34B-9401-FE0A1D95BD88}"/>
              </c:ext>
            </c:extLst>
          </c:dPt>
          <c:dLbls>
            <c:dLbl>
              <c:idx val="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82-E34B-9401-FE0A1D95BD88}"/>
                </c:ext>
              </c:extLst>
            </c:dLbl>
            <c:dLbl>
              <c:idx val="6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82-E34B-9401-FE0A1D95BD88}"/>
                </c:ext>
              </c:extLst>
            </c:dLbl>
            <c:dLbl>
              <c:idx val="104"/>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82-E34B-9401-FE0A1D95BD88}"/>
                </c:ext>
              </c:extLst>
            </c:dLbl>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TimeSeries!$I$3:$I$107</c:f>
              <c:numCache>
                <c:formatCode>General</c:formatCode>
                <c:ptCount val="105"/>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numCache>
            </c:numRef>
          </c:cat>
          <c:val>
            <c:numRef>
              <c:f>TimeSeries!$L$3:$L$107</c:f>
              <c:numCache>
                <c:formatCode>0.0</c:formatCode>
                <c:ptCount val="105"/>
                <c:pt idx="0">
                  <c:v>24.327015636089897</c:v>
                </c:pt>
                <c:pt idx="1">
                  <c:v>24.385214238090118</c:v>
                </c:pt>
                <c:pt idx="2">
                  <c:v>24.152419830089258</c:v>
                </c:pt>
                <c:pt idx="3">
                  <c:v>24.734405850091406</c:v>
                </c:pt>
                <c:pt idx="4">
                  <c:v>23.586636197440587</c:v>
                </c:pt>
                <c:pt idx="5">
                  <c:v>23.704552102376596</c:v>
                </c:pt>
                <c:pt idx="6">
                  <c:v>22.960530164533822</c:v>
                </c:pt>
                <c:pt idx="7">
                  <c:v>20.34124314442413</c:v>
                </c:pt>
                <c:pt idx="8">
                  <c:v>19.239999999999998</c:v>
                </c:pt>
                <c:pt idx="9">
                  <c:v>19.59</c:v>
                </c:pt>
                <c:pt idx="10">
                  <c:v>20.022086167800452</c:v>
                </c:pt>
                <c:pt idx="11">
                  <c:v>20.284126984126985</c:v>
                </c:pt>
                <c:pt idx="12">
                  <c:v>22.829092970521543</c:v>
                </c:pt>
                <c:pt idx="13">
                  <c:v>23.308253968253965</c:v>
                </c:pt>
                <c:pt idx="14">
                  <c:v>22.761972789115646</c:v>
                </c:pt>
                <c:pt idx="15">
                  <c:v>22.125011337868479</c:v>
                </c:pt>
                <c:pt idx="16">
                  <c:v>21.863650793650791</c:v>
                </c:pt>
                <c:pt idx="17">
                  <c:v>21.400929705215418</c:v>
                </c:pt>
                <c:pt idx="18">
                  <c:v>21.49804988662131</c:v>
                </c:pt>
                <c:pt idx="19">
                  <c:v>21.052448979591837</c:v>
                </c:pt>
                <c:pt idx="20">
                  <c:v>19.825646258503401</c:v>
                </c:pt>
                <c:pt idx="21">
                  <c:v>18.313922902494333</c:v>
                </c:pt>
                <c:pt idx="22">
                  <c:v>17.589841269841273</c:v>
                </c:pt>
                <c:pt idx="23">
                  <c:v>17.375600907029479</c:v>
                </c:pt>
                <c:pt idx="24">
                  <c:v>17.499841269841273</c:v>
                </c:pt>
                <c:pt idx="25">
                  <c:v>17.821201814058952</c:v>
                </c:pt>
                <c:pt idx="26">
                  <c:v>18.05612244897959</c:v>
                </c:pt>
                <c:pt idx="27">
                  <c:v>16.98</c:v>
                </c:pt>
                <c:pt idx="28">
                  <c:v>16.842199546485261</c:v>
                </c:pt>
                <c:pt idx="29">
                  <c:v>16.292358276643988</c:v>
                </c:pt>
                <c:pt idx="30">
                  <c:v>14.693514739229025</c:v>
                </c:pt>
                <c:pt idx="31">
                  <c:v>13.08111111111111</c:v>
                </c:pt>
                <c:pt idx="32">
                  <c:v>11.672947845804989</c:v>
                </c:pt>
                <c:pt idx="33">
                  <c:v>11.180226757369615</c:v>
                </c:pt>
                <c:pt idx="34">
                  <c:v>10.985986394557823</c:v>
                </c:pt>
                <c:pt idx="35">
                  <c:v>11.298027210884355</c:v>
                </c:pt>
                <c:pt idx="36">
                  <c:v>12.04278911564626</c:v>
                </c:pt>
                <c:pt idx="37">
                  <c:v>11.073786848072562</c:v>
                </c:pt>
                <c:pt idx="38">
                  <c:v>10.480385487528343</c:v>
                </c:pt>
                <c:pt idx="39">
                  <c:v>9.3635827664399098</c:v>
                </c:pt>
                <c:pt idx="40">
                  <c:v>9.7863038548752819</c:v>
                </c:pt>
                <c:pt idx="41">
                  <c:v>10.89</c:v>
                </c:pt>
                <c:pt idx="42">
                  <c:v>10.199999999999999</c:v>
                </c:pt>
                <c:pt idx="43">
                  <c:v>9.7200000000000006</c:v>
                </c:pt>
                <c:pt idx="44">
                  <c:v>9.67</c:v>
                </c:pt>
                <c:pt idx="45">
                  <c:v>9.3000000000000007</c:v>
                </c:pt>
                <c:pt idx="46">
                  <c:v>8.75</c:v>
                </c:pt>
                <c:pt idx="47">
                  <c:v>8.6999999999999993</c:v>
                </c:pt>
                <c:pt idx="48">
                  <c:v>8.7600000000000016</c:v>
                </c:pt>
                <c:pt idx="49">
                  <c:v>8.6000000000000014</c:v>
                </c:pt>
                <c:pt idx="50">
                  <c:v>8.8699999999999992</c:v>
                </c:pt>
                <c:pt idx="51">
                  <c:v>8.6470653982601018</c:v>
                </c:pt>
                <c:pt idx="52">
                  <c:v>8.43</c:v>
                </c:pt>
                <c:pt idx="53">
                  <c:v>8.49</c:v>
                </c:pt>
                <c:pt idx="54">
                  <c:v>8.48</c:v>
                </c:pt>
                <c:pt idx="55">
                  <c:v>8.5500000000000007</c:v>
                </c:pt>
                <c:pt idx="56">
                  <c:v>7.9200000000000008</c:v>
                </c:pt>
                <c:pt idx="57">
                  <c:v>7.6900000000000013</c:v>
                </c:pt>
                <c:pt idx="58">
                  <c:v>7.54</c:v>
                </c:pt>
                <c:pt idx="59">
                  <c:v>7.4600000000000009</c:v>
                </c:pt>
                <c:pt idx="60">
                  <c:v>7.05</c:v>
                </c:pt>
                <c:pt idx="61">
                  <c:v>7.02</c:v>
                </c:pt>
                <c:pt idx="62">
                  <c:v>6.94</c:v>
                </c:pt>
                <c:pt idx="63">
                  <c:v>6.99</c:v>
                </c:pt>
                <c:pt idx="64">
                  <c:v>6.54</c:v>
                </c:pt>
                <c:pt idx="65">
                  <c:v>6.1</c:v>
                </c:pt>
                <c:pt idx="66">
                  <c:v>5.89</c:v>
                </c:pt>
                <c:pt idx="67">
                  <c:v>5.93</c:v>
                </c:pt>
                <c:pt idx="68">
                  <c:v>5.72</c:v>
                </c:pt>
                <c:pt idx="69">
                  <c:v>5.93</c:v>
                </c:pt>
                <c:pt idx="70">
                  <c:v>6.2886589943832485</c:v>
                </c:pt>
                <c:pt idx="71">
                  <c:v>6.6700000000000008</c:v>
                </c:pt>
                <c:pt idx="72">
                  <c:v>6.85</c:v>
                </c:pt>
                <c:pt idx="73">
                  <c:v>6.83</c:v>
                </c:pt>
                <c:pt idx="74">
                  <c:v>7.16</c:v>
                </c:pt>
                <c:pt idx="75">
                  <c:v>7.4</c:v>
                </c:pt>
                <c:pt idx="76">
                  <c:v>7.5499999999999989</c:v>
                </c:pt>
                <c:pt idx="77">
                  <c:v>7.78</c:v>
                </c:pt>
                <c:pt idx="78">
                  <c:v>8.6300000000000008</c:v>
                </c:pt>
                <c:pt idx="79">
                  <c:v>8.67</c:v>
                </c:pt>
                <c:pt idx="80">
                  <c:v>9.8000000000000007</c:v>
                </c:pt>
                <c:pt idx="81">
                  <c:v>10.32</c:v>
                </c:pt>
                <c:pt idx="82">
                  <c:v>9.86</c:v>
                </c:pt>
                <c:pt idx="83">
                  <c:v>10.36</c:v>
                </c:pt>
                <c:pt idx="84">
                  <c:v>10.6</c:v>
                </c:pt>
                <c:pt idx="85">
                  <c:v>10.75</c:v>
                </c:pt>
                <c:pt idx="86">
                  <c:v>11.9</c:v>
                </c:pt>
                <c:pt idx="87">
                  <c:v>12.07</c:v>
                </c:pt>
                <c:pt idx="88">
                  <c:v>12.529999999999998</c:v>
                </c:pt>
                <c:pt idx="89">
                  <c:v>12.51</c:v>
                </c:pt>
                <c:pt idx="90">
                  <c:v>12.670000000000002</c:v>
                </c:pt>
                <c:pt idx="91">
                  <c:v>12.709999999999999</c:v>
                </c:pt>
                <c:pt idx="92">
                  <c:v>12.27</c:v>
                </c:pt>
                <c:pt idx="93">
                  <c:v>12.120000000000001</c:v>
                </c:pt>
                <c:pt idx="94">
                  <c:v>12.89</c:v>
                </c:pt>
                <c:pt idx="95">
                  <c:v>14.25</c:v>
                </c:pt>
                <c:pt idx="96">
                  <c:v>14.82</c:v>
                </c:pt>
                <c:pt idx="97">
                  <c:v>15.440000000000001</c:v>
                </c:pt>
                <c:pt idx="98">
                  <c:v>15.420000000000002</c:v>
                </c:pt>
                <c:pt idx="99">
                  <c:v>15.42</c:v>
                </c:pt>
                <c:pt idx="100">
                  <c:v>12.55</c:v>
                </c:pt>
                <c:pt idx="101">
                  <c:v>12.93</c:v>
                </c:pt>
                <c:pt idx="102">
                  <c:v>12.6969002244</c:v>
                </c:pt>
                <c:pt idx="103">
                  <c:v>15.874320183392216</c:v>
                </c:pt>
                <c:pt idx="104">
                  <c:v>15.130248116382829</c:v>
                </c:pt>
              </c:numCache>
            </c:numRef>
          </c:val>
          <c:smooth val="0"/>
          <c:extLst>
            <c:ext xmlns:c16="http://schemas.microsoft.com/office/drawing/2014/chart" uri="{C3380CC4-5D6E-409C-BE32-E72D297353CC}">
              <c16:uniqueId val="{00000005-D682-E34B-9401-FE0A1D95BD88}"/>
            </c:ext>
          </c:extLst>
        </c:ser>
        <c:ser>
          <c:idx val="3"/>
          <c:order val="3"/>
          <c:tx>
            <c:strRef>
              <c:f>TimeSeries!$M$2</c:f>
              <c:strCache>
                <c:ptCount val="1"/>
                <c:pt idx="0">
                  <c:v>The 10%</c:v>
                </c:pt>
              </c:strCache>
            </c:strRef>
          </c:tx>
          <c:spPr>
            <a:ln w="28575" cap="rnd">
              <a:solidFill>
                <a:srgbClr val="FF0000"/>
              </a:solidFill>
              <a:round/>
            </a:ln>
            <a:effectLst/>
          </c:spPr>
          <c:marker>
            <c:symbol val="none"/>
          </c:marker>
          <c:dLbls>
            <c:dLbl>
              <c:idx val="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82-E34B-9401-FE0A1D95BD88}"/>
                </c:ext>
              </c:extLst>
            </c:dLbl>
            <c:dLbl>
              <c:idx val="68"/>
              <c:layout>
                <c:manualLayout>
                  <c:x val="-5.5689726624462303E-2"/>
                  <c:y val="-3.13533176773955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82-E34B-9401-FE0A1D95BD88}"/>
                </c:ext>
              </c:extLst>
            </c:dLbl>
            <c:dLbl>
              <c:idx val="104"/>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82-E34B-9401-FE0A1D95BD88}"/>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TimeSeries!$I$3:$I$107</c:f>
              <c:numCache>
                <c:formatCode>General</c:formatCode>
                <c:ptCount val="105"/>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numCache>
            </c:numRef>
          </c:cat>
          <c:val>
            <c:numRef>
              <c:f>TimeSeries!$M$3:$M$107</c:f>
              <c:numCache>
                <c:formatCode>0.0</c:formatCode>
                <c:ptCount val="105"/>
                <c:pt idx="0">
                  <c:v>46.686055446822238</c:v>
                </c:pt>
                <c:pt idx="1">
                  <c:v>46.797744574685453</c:v>
                </c:pt>
                <c:pt idx="2">
                  <c:v>46.350988063232606</c:v>
                </c:pt>
                <c:pt idx="3">
                  <c:v>47.467879341864716</c:v>
                </c:pt>
                <c:pt idx="4">
                  <c:v>45.279378427787947</c:v>
                </c:pt>
                <c:pt idx="5">
                  <c:v>45.494862888482629</c:v>
                </c:pt>
                <c:pt idx="6">
                  <c:v>44.002815356489947</c:v>
                </c:pt>
                <c:pt idx="7">
                  <c:v>39.009360146252284</c:v>
                </c:pt>
                <c:pt idx="8">
                  <c:v>37.03</c:v>
                </c:pt>
                <c:pt idx="9">
                  <c:v>38.729999999999997</c:v>
                </c:pt>
                <c:pt idx="10">
                  <c:v>41.655312298969221</c:v>
                </c:pt>
                <c:pt idx="11">
                  <c:v>42.299865954550214</c:v>
                </c:pt>
                <c:pt idx="12">
                  <c:v>47.649926095477454</c:v>
                </c:pt>
                <c:pt idx="13">
                  <c:v>48.596602785631987</c:v>
                </c:pt>
                <c:pt idx="14">
                  <c:v>47.497803060903905</c:v>
                </c:pt>
                <c:pt idx="15">
                  <c:v>46.180818784315477</c:v>
                </c:pt>
                <c:pt idx="16">
                  <c:v>45.664449680594821</c:v>
                </c:pt>
                <c:pt idx="17">
                  <c:v>44.691711473153504</c:v>
                </c:pt>
                <c:pt idx="18">
                  <c:v>44.873834507727047</c:v>
                </c:pt>
                <c:pt idx="19">
                  <c:v>44.003219334859295</c:v>
                </c:pt>
                <c:pt idx="20">
                  <c:v>41.501373816255999</c:v>
                </c:pt>
                <c:pt idx="21">
                  <c:v>38.41709767664527</c:v>
                </c:pt>
                <c:pt idx="22">
                  <c:v>36.927990365483296</c:v>
                </c:pt>
                <c:pt idx="23">
                  <c:v>36.543744296336186</c:v>
                </c:pt>
                <c:pt idx="24">
                  <c:v>36.8379903654833</c:v>
                </c:pt>
                <c:pt idx="25">
                  <c:v>37.414359469203944</c:v>
                </c:pt>
                <c:pt idx="26">
                  <c:v>37.94679009021138</c:v>
                </c:pt>
                <c:pt idx="27">
                  <c:v>38.369999999999997</c:v>
                </c:pt>
                <c:pt idx="28">
                  <c:v>37.962734315948595</c:v>
                </c:pt>
                <c:pt idx="29">
                  <c:v>37.573427815570668</c:v>
                </c:pt>
                <c:pt idx="30">
                  <c:v>36.13511904761905</c:v>
                </c:pt>
                <c:pt idx="31">
                  <c:v>34.683250188964472</c:v>
                </c:pt>
                <c:pt idx="32">
                  <c:v>33.435621693121689</c:v>
                </c:pt>
                <c:pt idx="33">
                  <c:v>33.103435374149662</c:v>
                </c:pt>
                <c:pt idx="34">
                  <c:v>33.069729780801211</c:v>
                </c:pt>
                <c:pt idx="35">
                  <c:v>33.54230536659108</c:v>
                </c:pt>
                <c:pt idx="36">
                  <c:v>34.447602040816321</c:v>
                </c:pt>
                <c:pt idx="37">
                  <c:v>33.639134542705968</c:v>
                </c:pt>
                <c:pt idx="38">
                  <c:v>33.206267951625087</c:v>
                </c:pt>
                <c:pt idx="39">
                  <c:v>32.25</c:v>
                </c:pt>
                <c:pt idx="40">
                  <c:v>32.287437641723351</c:v>
                </c:pt>
                <c:pt idx="41">
                  <c:v>33.00585034013605</c:v>
                </c:pt>
                <c:pt idx="42">
                  <c:v>31.930566893424032</c:v>
                </c:pt>
                <c:pt idx="43">
                  <c:v>31.065283446712016</c:v>
                </c:pt>
                <c:pt idx="44">
                  <c:v>30.629999999999995</c:v>
                </c:pt>
                <c:pt idx="45">
                  <c:v>31.846666666666668</c:v>
                </c:pt>
                <c:pt idx="46">
                  <c:v>30.21171428571428</c:v>
                </c:pt>
                <c:pt idx="47">
                  <c:v>30.161714285714279</c:v>
                </c:pt>
                <c:pt idx="48">
                  <c:v>30.391238095238098</c:v>
                </c:pt>
                <c:pt idx="49">
                  <c:v>29.96</c:v>
                </c:pt>
                <c:pt idx="50">
                  <c:v>30.764918566775243</c:v>
                </c:pt>
                <c:pt idx="51">
                  <c:v>30.059202021873205</c:v>
                </c:pt>
                <c:pt idx="52">
                  <c:v>29.37</c:v>
                </c:pt>
                <c:pt idx="53">
                  <c:v>29.939999999999998</c:v>
                </c:pt>
                <c:pt idx="54">
                  <c:v>29.91</c:v>
                </c:pt>
                <c:pt idx="55">
                  <c:v>29.88</c:v>
                </c:pt>
                <c:pt idx="56">
                  <c:v>28.940000000000005</c:v>
                </c:pt>
                <c:pt idx="57">
                  <c:v>28.78</c:v>
                </c:pt>
                <c:pt idx="58">
                  <c:v>28.550000000000004</c:v>
                </c:pt>
                <c:pt idx="59">
                  <c:v>28.720000000000002</c:v>
                </c:pt>
                <c:pt idx="60">
                  <c:v>28.82</c:v>
                </c:pt>
                <c:pt idx="61">
                  <c:v>29.29</c:v>
                </c:pt>
                <c:pt idx="62">
                  <c:v>28.9</c:v>
                </c:pt>
                <c:pt idx="63">
                  <c:v>28.310000000000002</c:v>
                </c:pt>
                <c:pt idx="64">
                  <c:v>28.099999999999998</c:v>
                </c:pt>
                <c:pt idx="65">
                  <c:v>27.82</c:v>
                </c:pt>
                <c:pt idx="66">
                  <c:v>27.89</c:v>
                </c:pt>
                <c:pt idx="67">
                  <c:v>27.96</c:v>
                </c:pt>
                <c:pt idx="68">
                  <c:v>27.779999999999998</c:v>
                </c:pt>
                <c:pt idx="69">
                  <c:v>28.370000000000005</c:v>
                </c:pt>
                <c:pt idx="70">
                  <c:v>29.668958393663836</c:v>
                </c:pt>
                <c:pt idx="71">
                  <c:v>31.03</c:v>
                </c:pt>
                <c:pt idx="72">
                  <c:v>31.230000000000004</c:v>
                </c:pt>
                <c:pt idx="73">
                  <c:v>31.760000000000005</c:v>
                </c:pt>
                <c:pt idx="74">
                  <c:v>32.520000000000003</c:v>
                </c:pt>
                <c:pt idx="75">
                  <c:v>32.65</c:v>
                </c:pt>
                <c:pt idx="76">
                  <c:v>32.94</c:v>
                </c:pt>
                <c:pt idx="77">
                  <c:v>33.270000000000003</c:v>
                </c:pt>
                <c:pt idx="78">
                  <c:v>34.21</c:v>
                </c:pt>
                <c:pt idx="79">
                  <c:v>34.15</c:v>
                </c:pt>
                <c:pt idx="80">
                  <c:v>36.900000000000006</c:v>
                </c:pt>
                <c:pt idx="81">
                  <c:v>37.650000000000006</c:v>
                </c:pt>
                <c:pt idx="82">
                  <c:v>37.64</c:v>
                </c:pt>
                <c:pt idx="83">
                  <c:v>38.340000000000003</c:v>
                </c:pt>
                <c:pt idx="84">
                  <c:v>38.33</c:v>
                </c:pt>
                <c:pt idx="85">
                  <c:v>38.51</c:v>
                </c:pt>
                <c:pt idx="86">
                  <c:v>39.299999999999997</c:v>
                </c:pt>
                <c:pt idx="87">
                  <c:v>38.94</c:v>
                </c:pt>
                <c:pt idx="88">
                  <c:v>39.47</c:v>
                </c:pt>
                <c:pt idx="89">
                  <c:v>38.97</c:v>
                </c:pt>
                <c:pt idx="90">
                  <c:v>38.43</c:v>
                </c:pt>
                <c:pt idx="91">
                  <c:v>39.33</c:v>
                </c:pt>
                <c:pt idx="92">
                  <c:v>38.69</c:v>
                </c:pt>
                <c:pt idx="93">
                  <c:v>37.75</c:v>
                </c:pt>
                <c:pt idx="94">
                  <c:v>39.54</c:v>
                </c:pt>
                <c:pt idx="95">
                  <c:v>41.620000000000005</c:v>
                </c:pt>
                <c:pt idx="96">
                  <c:v>41.99</c:v>
                </c:pt>
                <c:pt idx="97">
                  <c:v>42.61</c:v>
                </c:pt>
                <c:pt idx="98">
                  <c:v>42.278211034988907</c:v>
                </c:pt>
                <c:pt idx="99">
                  <c:v>41.635198071381062</c:v>
                </c:pt>
                <c:pt idx="100">
                  <c:v>38.100000000000009</c:v>
                </c:pt>
                <c:pt idx="101">
                  <c:v>39.1</c:v>
                </c:pt>
                <c:pt idx="102">
                  <c:v>39.096900224400002</c:v>
                </c:pt>
                <c:pt idx="103">
                  <c:v>41.29</c:v>
                </c:pt>
                <c:pt idx="104">
                  <c:v>39.989999999999995</c:v>
                </c:pt>
              </c:numCache>
            </c:numRef>
          </c:val>
          <c:smooth val="0"/>
          <c:extLst>
            <c:ext xmlns:c16="http://schemas.microsoft.com/office/drawing/2014/chart" uri="{C3380CC4-5D6E-409C-BE32-E72D297353CC}">
              <c16:uniqueId val="{00000009-D682-E34B-9401-FE0A1D95BD88}"/>
            </c:ext>
          </c:extLst>
        </c:ser>
        <c:dLbls>
          <c:showLegendKey val="0"/>
          <c:showVal val="0"/>
          <c:showCatName val="0"/>
          <c:showSerName val="0"/>
          <c:showPercent val="0"/>
          <c:showBubbleSize val="0"/>
        </c:dLbls>
        <c:smooth val="0"/>
        <c:axId val="2146686984"/>
        <c:axId val="2146690600"/>
      </c:lineChart>
      <c:catAx>
        <c:axId val="2146686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2146690600"/>
        <c:crosses val="autoZero"/>
        <c:auto val="1"/>
        <c:lblAlgn val="ctr"/>
        <c:lblOffset val="100"/>
        <c:noMultiLvlLbl val="0"/>
      </c:catAx>
      <c:valAx>
        <c:axId val="2146690600"/>
        <c:scaling>
          <c:orientation val="minMax"/>
          <c:max val="5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2146686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baseline="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1">
                    <a:lumMod val="65000"/>
                    <a:lumOff val="35000"/>
                  </a:schemeClr>
                </a:solidFill>
                <a:latin typeface="+mn-lt"/>
                <a:ea typeface="+mn-ea"/>
                <a:cs typeface="+mn-cs"/>
              </a:defRPr>
            </a:pPr>
            <a:r>
              <a:rPr lang="en-US"/>
              <a:t>UK Income Inequality 1910-2019 - multiples of income received</a:t>
            </a:r>
            <a:r>
              <a:rPr lang="en-US" baseline="0"/>
              <a:t> by each income group (estimates 2015-19)</a:t>
            </a:r>
            <a:endParaRPr lang="en-US"/>
          </a:p>
        </c:rich>
      </c:tx>
      <c:overlay val="0"/>
      <c:spPr>
        <a:noFill/>
        <a:ln>
          <a:noFill/>
        </a:ln>
        <a:effectLst/>
      </c:spPr>
      <c:txPr>
        <a:bodyPr rot="0" spcFirstLastPara="1" vertOverflow="ellipsis" vert="horz" wrap="square" anchor="ctr" anchorCtr="1"/>
        <a:lstStyle/>
        <a:p>
          <a:pPr>
            <a:defRPr sz="19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The 0.01%</c:v>
          </c:tx>
          <c:spPr>
            <a:ln w="34925" cap="rnd">
              <a:solidFill>
                <a:schemeClr val="tx1"/>
              </a:solidFill>
              <a:round/>
            </a:ln>
            <a:effectLst/>
          </c:spPr>
          <c:marker>
            <c:symbol val="none"/>
          </c:marker>
          <c:cat>
            <c:numRef>
              <c:f>TimeSeries!$I$3:$I$113</c:f>
              <c:numCache>
                <c:formatCode>General</c:formatCode>
                <c:ptCount val="111"/>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formatCode="0">
                  <c:v>2020</c:v>
                </c:pt>
              </c:numCache>
            </c:numRef>
          </c:cat>
          <c:val>
            <c:numRef>
              <c:f>TimeSeries!$O$3:$O$113</c:f>
              <c:numCache>
                <c:formatCode>0</c:formatCode>
                <c:ptCount val="111"/>
                <c:pt idx="0">
                  <c:v>418</c:v>
                </c:pt>
                <c:pt idx="1">
                  <c:v>419.00000000000006</c:v>
                </c:pt>
                <c:pt idx="2">
                  <c:v>415.00000000000006</c:v>
                </c:pt>
                <c:pt idx="3">
                  <c:v>425</c:v>
                </c:pt>
                <c:pt idx="4">
                  <c:v>404</c:v>
                </c:pt>
                <c:pt idx="5">
                  <c:v>407</c:v>
                </c:pt>
                <c:pt idx="6">
                  <c:v>400</c:v>
                </c:pt>
                <c:pt idx="7">
                  <c:v>352</c:v>
                </c:pt>
                <c:pt idx="8">
                  <c:v>321</c:v>
                </c:pt>
                <c:pt idx="9">
                  <c:v>332</c:v>
                </c:pt>
                <c:pt idx="10">
                  <c:v>294</c:v>
                </c:pt>
                <c:pt idx="11">
                  <c:v>290</c:v>
                </c:pt>
                <c:pt idx="12">
                  <c:v>323</c:v>
                </c:pt>
                <c:pt idx="13">
                  <c:v>334</c:v>
                </c:pt>
                <c:pt idx="14">
                  <c:v>323</c:v>
                </c:pt>
                <c:pt idx="15">
                  <c:v>313</c:v>
                </c:pt>
                <c:pt idx="16">
                  <c:v>307</c:v>
                </c:pt>
                <c:pt idx="17">
                  <c:v>301</c:v>
                </c:pt>
                <c:pt idx="18">
                  <c:v>304</c:v>
                </c:pt>
                <c:pt idx="19">
                  <c:v>293</c:v>
                </c:pt>
                <c:pt idx="20">
                  <c:v>271</c:v>
                </c:pt>
                <c:pt idx="21">
                  <c:v>244</c:v>
                </c:pt>
                <c:pt idx="22">
                  <c:v>231.99999999999997</c:v>
                </c:pt>
                <c:pt idx="23">
                  <c:v>224.00000000000003</c:v>
                </c:pt>
                <c:pt idx="24">
                  <c:v>223</c:v>
                </c:pt>
                <c:pt idx="25">
                  <c:v>235</c:v>
                </c:pt>
                <c:pt idx="26">
                  <c:v>235</c:v>
                </c:pt>
                <c:pt idx="27">
                  <c:v>218.00000000000003</c:v>
                </c:pt>
                <c:pt idx="28">
                  <c:v>221</c:v>
                </c:pt>
                <c:pt idx="29">
                  <c:v>213</c:v>
                </c:pt>
                <c:pt idx="30">
                  <c:v>184</c:v>
                </c:pt>
                <c:pt idx="31">
                  <c:v>157</c:v>
                </c:pt>
                <c:pt idx="32">
                  <c:v>137</c:v>
                </c:pt>
                <c:pt idx="33">
                  <c:v>128</c:v>
                </c:pt>
                <c:pt idx="34">
                  <c:v>122</c:v>
                </c:pt>
                <c:pt idx="35">
                  <c:v>123</c:v>
                </c:pt>
                <c:pt idx="36">
                  <c:v>127</c:v>
                </c:pt>
                <c:pt idx="37">
                  <c:v>113.99999999999999</c:v>
                </c:pt>
                <c:pt idx="38">
                  <c:v>105</c:v>
                </c:pt>
                <c:pt idx="39">
                  <c:v>94</c:v>
                </c:pt>
                <c:pt idx="40">
                  <c:v>96</c:v>
                </c:pt>
                <c:pt idx="41">
                  <c:v>85</c:v>
                </c:pt>
                <c:pt idx="42">
                  <c:v>77</c:v>
                </c:pt>
                <c:pt idx="43">
                  <c:v>70</c:v>
                </c:pt>
                <c:pt idx="44">
                  <c:v>67</c:v>
                </c:pt>
                <c:pt idx="45">
                  <c:v>68</c:v>
                </c:pt>
                <c:pt idx="46">
                  <c:v>61</c:v>
                </c:pt>
                <c:pt idx="47">
                  <c:v>59</c:v>
                </c:pt>
                <c:pt idx="48">
                  <c:v>60</c:v>
                </c:pt>
                <c:pt idx="49">
                  <c:v>60</c:v>
                </c:pt>
                <c:pt idx="50">
                  <c:v>63</c:v>
                </c:pt>
                <c:pt idx="51">
                  <c:v>60.448325038829651</c:v>
                </c:pt>
                <c:pt idx="52">
                  <c:v>57.999999999999993</c:v>
                </c:pt>
                <c:pt idx="53">
                  <c:v>56.999999999999993</c:v>
                </c:pt>
                <c:pt idx="54">
                  <c:v>57.999999999999993</c:v>
                </c:pt>
                <c:pt idx="55">
                  <c:v>62</c:v>
                </c:pt>
                <c:pt idx="56">
                  <c:v>52</c:v>
                </c:pt>
                <c:pt idx="57">
                  <c:v>51</c:v>
                </c:pt>
                <c:pt idx="58">
                  <c:v>47</c:v>
                </c:pt>
                <c:pt idx="59">
                  <c:v>47</c:v>
                </c:pt>
                <c:pt idx="60">
                  <c:v>42</c:v>
                </c:pt>
                <c:pt idx="61">
                  <c:v>40</c:v>
                </c:pt>
                <c:pt idx="62">
                  <c:v>37</c:v>
                </c:pt>
                <c:pt idx="63">
                  <c:v>40</c:v>
                </c:pt>
                <c:pt idx="64">
                  <c:v>37</c:v>
                </c:pt>
                <c:pt idx="65">
                  <c:v>31</c:v>
                </c:pt>
                <c:pt idx="66">
                  <c:v>30</c:v>
                </c:pt>
                <c:pt idx="67">
                  <c:v>28.000000000000004</c:v>
                </c:pt>
                <c:pt idx="68">
                  <c:v>28.000000000000004</c:v>
                </c:pt>
                <c:pt idx="69">
                  <c:v>31</c:v>
                </c:pt>
                <c:pt idx="70">
                  <c:v>33.630686536600422</c:v>
                </c:pt>
                <c:pt idx="71">
                  <c:v>36.484615384615388</c:v>
                </c:pt>
                <c:pt idx="72">
                  <c:v>38.392307692307703</c:v>
                </c:pt>
                <c:pt idx="73">
                  <c:v>37.676923076923082</c:v>
                </c:pt>
                <c:pt idx="74">
                  <c:v>39.823076923076925</c:v>
                </c:pt>
                <c:pt idx="75">
                  <c:v>43.400000000000006</c:v>
                </c:pt>
                <c:pt idx="76">
                  <c:v>44.353846153846156</c:v>
                </c:pt>
                <c:pt idx="77">
                  <c:v>55.334585684585683</c:v>
                </c:pt>
                <c:pt idx="78">
                  <c:v>61.380138105138116</c:v>
                </c:pt>
                <c:pt idx="79">
                  <c:v>61.664634689634688</c:v>
                </c:pt>
                <c:pt idx="80">
                  <c:v>69.701663201663209</c:v>
                </c:pt>
                <c:pt idx="81">
                  <c:v>73.40011880011879</c:v>
                </c:pt>
                <c:pt idx="82">
                  <c:v>70.128408078408071</c:v>
                </c:pt>
                <c:pt idx="83">
                  <c:v>73.684615384615384</c:v>
                </c:pt>
                <c:pt idx="84">
                  <c:v>73.92307692307692</c:v>
                </c:pt>
                <c:pt idx="85">
                  <c:v>77.261538461538478</c:v>
                </c:pt>
                <c:pt idx="86">
                  <c:v>98.484615384615395</c:v>
                </c:pt>
                <c:pt idx="87">
                  <c:v>98.961538461538481</c:v>
                </c:pt>
                <c:pt idx="88">
                  <c:v>105.87692307692309</c:v>
                </c:pt>
                <c:pt idx="89">
                  <c:v>108.26153846153848</c:v>
                </c:pt>
                <c:pt idx="90">
                  <c:v>110.64615384615384</c:v>
                </c:pt>
                <c:pt idx="91">
                  <c:v>107.54615384615384</c:v>
                </c:pt>
                <c:pt idx="92">
                  <c:v>100.63076923076923</c:v>
                </c:pt>
                <c:pt idx="93">
                  <c:v>100.86923076923078</c:v>
                </c:pt>
                <c:pt idx="94">
                  <c:v>108.97692307692309</c:v>
                </c:pt>
                <c:pt idx="95">
                  <c:v>123.76153846153848</c:v>
                </c:pt>
                <c:pt idx="96">
                  <c:v>132.34615384615384</c:v>
                </c:pt>
                <c:pt idx="97">
                  <c:v>144.2692307692308</c:v>
                </c:pt>
                <c:pt idx="98">
                  <c:v>139.7017228574199</c:v>
                </c:pt>
                <c:pt idx="99">
                  <c:v>121.85384615384616</c:v>
                </c:pt>
                <c:pt idx="100">
                  <c:v>85.795054945054943</c:v>
                </c:pt>
                <c:pt idx="101">
                  <c:v>88.281868131868123</c:v>
                </c:pt>
                <c:pt idx="102">
                  <c:v>83.55692307692307</c:v>
                </c:pt>
                <c:pt idx="103">
                  <c:v>134.43201833922146</c:v>
                </c:pt>
                <c:pt idx="104">
                  <c:v>125.02481163828274</c:v>
                </c:pt>
                <c:pt idx="105">
                  <c:v>137.18000165867136</c:v>
                </c:pt>
                <c:pt idx="106">
                  <c:v>119.81544448668764</c:v>
                </c:pt>
                <c:pt idx="107">
                  <c:v>123.28835592108436</c:v>
                </c:pt>
                <c:pt idx="108">
                  <c:v>126.7612673554811</c:v>
                </c:pt>
                <c:pt idx="109">
                  <c:v>130.23417878987783</c:v>
                </c:pt>
              </c:numCache>
            </c:numRef>
          </c:val>
          <c:smooth val="0"/>
          <c:extLst>
            <c:ext xmlns:c16="http://schemas.microsoft.com/office/drawing/2014/chart" uri="{C3380CC4-5D6E-409C-BE32-E72D297353CC}">
              <c16:uniqueId val="{00000000-0199-2B4B-8C75-14D7989EFA0B}"/>
            </c:ext>
          </c:extLst>
        </c:ser>
        <c:ser>
          <c:idx val="1"/>
          <c:order val="1"/>
          <c:tx>
            <c:v>The 0.1%</c:v>
          </c:tx>
          <c:spPr>
            <a:ln w="34925" cap="rnd">
              <a:solidFill>
                <a:schemeClr val="tx1"/>
              </a:solidFill>
              <a:prstDash val="sysDot"/>
              <a:round/>
            </a:ln>
            <a:effectLst/>
          </c:spPr>
          <c:marker>
            <c:symbol val="none"/>
          </c:marker>
          <c:cat>
            <c:numRef>
              <c:f>TimeSeries!$I$3:$I$113</c:f>
              <c:numCache>
                <c:formatCode>General</c:formatCode>
                <c:ptCount val="111"/>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formatCode="0">
                  <c:v>2020</c:v>
                </c:pt>
              </c:numCache>
            </c:numRef>
          </c:cat>
          <c:val>
            <c:numRef>
              <c:f>TimeSeries!$P$3:$P$112</c:f>
              <c:numCache>
                <c:formatCode>0</c:formatCode>
                <c:ptCount val="110"/>
                <c:pt idx="0">
                  <c:v>110.54870588235292</c:v>
                </c:pt>
                <c:pt idx="1">
                  <c:v>110.81317647058825</c:v>
                </c:pt>
                <c:pt idx="2">
                  <c:v>109.75529411764708</c:v>
                </c:pt>
                <c:pt idx="3">
                  <c:v>112.4</c:v>
                </c:pt>
                <c:pt idx="4">
                  <c:v>107.10000000000001</c:v>
                </c:pt>
                <c:pt idx="5">
                  <c:v>107.69999999999999</c:v>
                </c:pt>
                <c:pt idx="6">
                  <c:v>104.7</c:v>
                </c:pt>
                <c:pt idx="7">
                  <c:v>92.6</c:v>
                </c:pt>
                <c:pt idx="8">
                  <c:v>86.8</c:v>
                </c:pt>
                <c:pt idx="9">
                  <c:v>89.800000000000011</c:v>
                </c:pt>
                <c:pt idx="10">
                  <c:v>80.3</c:v>
                </c:pt>
                <c:pt idx="11">
                  <c:v>80.8</c:v>
                </c:pt>
                <c:pt idx="12">
                  <c:v>90.7</c:v>
                </c:pt>
                <c:pt idx="13">
                  <c:v>92.899999999999991</c:v>
                </c:pt>
                <c:pt idx="14">
                  <c:v>90.5</c:v>
                </c:pt>
                <c:pt idx="15">
                  <c:v>87.899999999999991</c:v>
                </c:pt>
                <c:pt idx="16">
                  <c:v>86.7</c:v>
                </c:pt>
                <c:pt idx="17">
                  <c:v>84.9</c:v>
                </c:pt>
                <c:pt idx="18">
                  <c:v>85.399999999999991</c:v>
                </c:pt>
                <c:pt idx="19">
                  <c:v>83.3</c:v>
                </c:pt>
                <c:pt idx="20">
                  <c:v>78.099999999999994</c:v>
                </c:pt>
                <c:pt idx="21">
                  <c:v>71.7</c:v>
                </c:pt>
                <c:pt idx="22">
                  <c:v>68.700000000000017</c:v>
                </c:pt>
                <c:pt idx="23">
                  <c:v>67.5</c:v>
                </c:pt>
                <c:pt idx="24">
                  <c:v>67.800000000000011</c:v>
                </c:pt>
                <c:pt idx="25">
                  <c:v>69.599999999999994</c:v>
                </c:pt>
                <c:pt idx="26">
                  <c:v>70.3</c:v>
                </c:pt>
                <c:pt idx="27">
                  <c:v>65.900000000000006</c:v>
                </c:pt>
                <c:pt idx="28">
                  <c:v>65.7</c:v>
                </c:pt>
                <c:pt idx="29">
                  <c:v>63.5</c:v>
                </c:pt>
                <c:pt idx="30">
                  <c:v>56.7</c:v>
                </c:pt>
                <c:pt idx="31">
                  <c:v>50</c:v>
                </c:pt>
                <c:pt idx="32">
                  <c:v>44.400000000000006</c:v>
                </c:pt>
                <c:pt idx="33">
                  <c:v>42.300000000000004</c:v>
                </c:pt>
                <c:pt idx="34">
                  <c:v>41.3</c:v>
                </c:pt>
                <c:pt idx="35">
                  <c:v>42.300000000000004</c:v>
                </c:pt>
                <c:pt idx="36">
                  <c:v>44.800000000000004</c:v>
                </c:pt>
                <c:pt idx="37">
                  <c:v>41</c:v>
                </c:pt>
                <c:pt idx="38">
                  <c:v>38.599999999999994</c:v>
                </c:pt>
                <c:pt idx="39">
                  <c:v>34.5</c:v>
                </c:pt>
                <c:pt idx="40">
                  <c:v>35.9</c:v>
                </c:pt>
                <c:pt idx="41">
                  <c:v>32.1</c:v>
                </c:pt>
                <c:pt idx="42">
                  <c:v>29.5</c:v>
                </c:pt>
                <c:pt idx="43">
                  <c:v>27.700000000000003</c:v>
                </c:pt>
                <c:pt idx="44">
                  <c:v>27.200000000000003</c:v>
                </c:pt>
                <c:pt idx="45">
                  <c:v>26.5</c:v>
                </c:pt>
                <c:pt idx="46">
                  <c:v>24.2</c:v>
                </c:pt>
                <c:pt idx="47">
                  <c:v>23.700000000000003</c:v>
                </c:pt>
                <c:pt idx="48">
                  <c:v>23.799999999999997</c:v>
                </c:pt>
                <c:pt idx="49">
                  <c:v>23</c:v>
                </c:pt>
                <c:pt idx="50">
                  <c:v>24.5</c:v>
                </c:pt>
                <c:pt idx="51">
                  <c:v>23.686261017469956</c:v>
                </c:pt>
                <c:pt idx="52">
                  <c:v>22.9</c:v>
                </c:pt>
                <c:pt idx="53">
                  <c:v>22.3</c:v>
                </c:pt>
                <c:pt idx="54">
                  <c:v>22.599999999999998</c:v>
                </c:pt>
                <c:pt idx="55">
                  <c:v>22.799999999999997</c:v>
                </c:pt>
                <c:pt idx="56">
                  <c:v>20.399999999999999</c:v>
                </c:pt>
                <c:pt idx="57">
                  <c:v>19.099999999999998</c:v>
                </c:pt>
                <c:pt idx="58">
                  <c:v>18.700000000000003</c:v>
                </c:pt>
                <c:pt idx="59">
                  <c:v>18.5</c:v>
                </c:pt>
                <c:pt idx="60">
                  <c:v>16.399999999999999</c:v>
                </c:pt>
                <c:pt idx="61">
                  <c:v>16.7</c:v>
                </c:pt>
                <c:pt idx="62">
                  <c:v>16.100000000000001</c:v>
                </c:pt>
                <c:pt idx="63">
                  <c:v>16.799999999999997</c:v>
                </c:pt>
                <c:pt idx="64">
                  <c:v>15.8</c:v>
                </c:pt>
                <c:pt idx="65">
                  <c:v>14</c:v>
                </c:pt>
                <c:pt idx="66">
                  <c:v>13</c:v>
                </c:pt>
                <c:pt idx="67">
                  <c:v>12.7</c:v>
                </c:pt>
                <c:pt idx="68">
                  <c:v>12.4</c:v>
                </c:pt>
                <c:pt idx="69">
                  <c:v>13</c:v>
                </c:pt>
                <c:pt idx="70">
                  <c:v>14.103191128251789</c:v>
                </c:pt>
                <c:pt idx="71">
                  <c:v>15.3</c:v>
                </c:pt>
                <c:pt idx="72">
                  <c:v>16.100000000000001</c:v>
                </c:pt>
                <c:pt idx="73">
                  <c:v>15.8</c:v>
                </c:pt>
                <c:pt idx="74">
                  <c:v>16.7</c:v>
                </c:pt>
                <c:pt idx="75">
                  <c:v>18.200000000000003</c:v>
                </c:pt>
                <c:pt idx="76">
                  <c:v>18.599999999999998</c:v>
                </c:pt>
                <c:pt idx="77">
                  <c:v>23.204826254826258</c:v>
                </c:pt>
                <c:pt idx="78">
                  <c:v>25.740057915057918</c:v>
                </c:pt>
                <c:pt idx="79">
                  <c:v>25.859362934362935</c:v>
                </c:pt>
                <c:pt idx="80">
                  <c:v>29.22972972972973</c:v>
                </c:pt>
                <c:pt idx="81">
                  <c:v>30.780694980694982</c:v>
                </c:pt>
                <c:pt idx="82">
                  <c:v>29.408687258687255</c:v>
                </c:pt>
                <c:pt idx="83">
                  <c:v>30.9</c:v>
                </c:pt>
                <c:pt idx="84">
                  <c:v>31</c:v>
                </c:pt>
                <c:pt idx="85">
                  <c:v>32.400000000000006</c:v>
                </c:pt>
                <c:pt idx="86">
                  <c:v>41.3</c:v>
                </c:pt>
                <c:pt idx="87">
                  <c:v>41.5</c:v>
                </c:pt>
                <c:pt idx="88">
                  <c:v>44.400000000000006</c:v>
                </c:pt>
                <c:pt idx="89">
                  <c:v>45.4</c:v>
                </c:pt>
                <c:pt idx="90">
                  <c:v>46.4</c:v>
                </c:pt>
                <c:pt idx="91">
                  <c:v>45.099999999999994</c:v>
                </c:pt>
                <c:pt idx="92">
                  <c:v>42.199999999999996</c:v>
                </c:pt>
                <c:pt idx="93">
                  <c:v>42.300000000000004</c:v>
                </c:pt>
                <c:pt idx="94">
                  <c:v>45.7</c:v>
                </c:pt>
                <c:pt idx="95">
                  <c:v>51.900000000000006</c:v>
                </c:pt>
                <c:pt idx="96">
                  <c:v>55.5</c:v>
                </c:pt>
                <c:pt idx="97">
                  <c:v>60.5</c:v>
                </c:pt>
                <c:pt idx="98">
                  <c:v>58.584593456337359</c:v>
                </c:pt>
                <c:pt idx="99">
                  <c:v>64.600000000000009</c:v>
                </c:pt>
                <c:pt idx="100">
                  <c:v>46.6</c:v>
                </c:pt>
                <c:pt idx="101">
                  <c:v>48</c:v>
                </c:pt>
                <c:pt idx="102">
                  <c:v>45.996155376499999</c:v>
                </c:pt>
                <c:pt idx="103">
                  <c:v>71.843201833922151</c:v>
                </c:pt>
                <c:pt idx="104">
                  <c:v>67.302481163828276</c:v>
                </c:pt>
                <c:pt idx="105">
                  <c:v>73.845777943644919</c:v>
                </c:pt>
                <c:pt idx="106">
                  <c:v>64.498211115335437</c:v>
                </c:pt>
                <c:pt idx="107">
                  <c:v>66.367724480997325</c:v>
                </c:pt>
                <c:pt idx="108">
                  <c:v>68.237237846659227</c:v>
                </c:pt>
                <c:pt idx="109">
                  <c:v>70.106751212321115</c:v>
                </c:pt>
              </c:numCache>
            </c:numRef>
          </c:val>
          <c:smooth val="0"/>
          <c:extLst>
            <c:ext xmlns:c16="http://schemas.microsoft.com/office/drawing/2014/chart" uri="{C3380CC4-5D6E-409C-BE32-E72D297353CC}">
              <c16:uniqueId val="{00000001-0199-2B4B-8C75-14D7989EFA0B}"/>
            </c:ext>
          </c:extLst>
        </c:ser>
        <c:ser>
          <c:idx val="2"/>
          <c:order val="2"/>
          <c:tx>
            <c:v>The 1%</c:v>
          </c:tx>
          <c:spPr>
            <a:ln w="28575" cap="rnd">
              <a:solidFill>
                <a:schemeClr val="accent3"/>
              </a:solidFill>
              <a:round/>
            </a:ln>
            <a:effectLst/>
          </c:spPr>
          <c:marker>
            <c:symbol val="none"/>
          </c:marker>
          <c:cat>
            <c:numRef>
              <c:f>TimeSeries!$I$3:$I$113</c:f>
              <c:numCache>
                <c:formatCode>General</c:formatCode>
                <c:ptCount val="111"/>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formatCode="0">
                  <c:v>2020</c:v>
                </c:pt>
              </c:numCache>
            </c:numRef>
          </c:cat>
          <c:val>
            <c:numRef>
              <c:f>TimeSeries!$Q$3:$Q$112</c:f>
              <c:numCache>
                <c:formatCode>0</c:formatCode>
                <c:ptCount val="110"/>
                <c:pt idx="0">
                  <c:v>24.327015636089897</c:v>
                </c:pt>
                <c:pt idx="1">
                  <c:v>24.385214238090118</c:v>
                </c:pt>
                <c:pt idx="2">
                  <c:v>24.152419830089258</c:v>
                </c:pt>
                <c:pt idx="3">
                  <c:v>24.734405850091406</c:v>
                </c:pt>
                <c:pt idx="4">
                  <c:v>23.586636197440587</c:v>
                </c:pt>
                <c:pt idx="5">
                  <c:v>23.704552102376596</c:v>
                </c:pt>
                <c:pt idx="6">
                  <c:v>22.960530164533822</c:v>
                </c:pt>
                <c:pt idx="7">
                  <c:v>20.34124314442413</c:v>
                </c:pt>
                <c:pt idx="8">
                  <c:v>19.239999999999998</c:v>
                </c:pt>
                <c:pt idx="9">
                  <c:v>19.59</c:v>
                </c:pt>
                <c:pt idx="10">
                  <c:v>20.022086167800452</c:v>
                </c:pt>
                <c:pt idx="11">
                  <c:v>20.284126984126985</c:v>
                </c:pt>
                <c:pt idx="12">
                  <c:v>22.829092970521543</c:v>
                </c:pt>
                <c:pt idx="13">
                  <c:v>23.308253968253965</c:v>
                </c:pt>
                <c:pt idx="14">
                  <c:v>22.761972789115646</c:v>
                </c:pt>
                <c:pt idx="15">
                  <c:v>22.125011337868479</c:v>
                </c:pt>
                <c:pt idx="16">
                  <c:v>21.863650793650791</c:v>
                </c:pt>
                <c:pt idx="17">
                  <c:v>21.400929705215418</c:v>
                </c:pt>
                <c:pt idx="18">
                  <c:v>21.49804988662131</c:v>
                </c:pt>
                <c:pt idx="19">
                  <c:v>21.052448979591837</c:v>
                </c:pt>
                <c:pt idx="20">
                  <c:v>19.825646258503401</c:v>
                </c:pt>
                <c:pt idx="21">
                  <c:v>18.313922902494333</c:v>
                </c:pt>
                <c:pt idx="22">
                  <c:v>17.589841269841273</c:v>
                </c:pt>
                <c:pt idx="23">
                  <c:v>17.375600907029479</c:v>
                </c:pt>
                <c:pt idx="24">
                  <c:v>17.499841269841273</c:v>
                </c:pt>
                <c:pt idx="25">
                  <c:v>17.821201814058952</c:v>
                </c:pt>
                <c:pt idx="26">
                  <c:v>18.05612244897959</c:v>
                </c:pt>
                <c:pt idx="27">
                  <c:v>16.98</c:v>
                </c:pt>
                <c:pt idx="28">
                  <c:v>16.842199546485261</c:v>
                </c:pt>
                <c:pt idx="29">
                  <c:v>16.292358276643988</c:v>
                </c:pt>
                <c:pt idx="30">
                  <c:v>14.693514739229025</c:v>
                </c:pt>
                <c:pt idx="31">
                  <c:v>13.08111111111111</c:v>
                </c:pt>
                <c:pt idx="32">
                  <c:v>11.672947845804989</c:v>
                </c:pt>
                <c:pt idx="33">
                  <c:v>11.180226757369615</c:v>
                </c:pt>
                <c:pt idx="34">
                  <c:v>10.985986394557823</c:v>
                </c:pt>
                <c:pt idx="35">
                  <c:v>11.298027210884355</c:v>
                </c:pt>
                <c:pt idx="36">
                  <c:v>12.04278911564626</c:v>
                </c:pt>
                <c:pt idx="37">
                  <c:v>11.073786848072562</c:v>
                </c:pt>
                <c:pt idx="38">
                  <c:v>10.480385487528343</c:v>
                </c:pt>
                <c:pt idx="39">
                  <c:v>9.3635827664399098</c:v>
                </c:pt>
                <c:pt idx="40">
                  <c:v>9.7863038548752819</c:v>
                </c:pt>
                <c:pt idx="41">
                  <c:v>10.89</c:v>
                </c:pt>
                <c:pt idx="42">
                  <c:v>10.199999999999999</c:v>
                </c:pt>
                <c:pt idx="43">
                  <c:v>9.7200000000000006</c:v>
                </c:pt>
                <c:pt idx="44">
                  <c:v>9.67</c:v>
                </c:pt>
                <c:pt idx="45">
                  <c:v>9.3000000000000007</c:v>
                </c:pt>
                <c:pt idx="46">
                  <c:v>8.75</c:v>
                </c:pt>
                <c:pt idx="47">
                  <c:v>8.6999999999999993</c:v>
                </c:pt>
                <c:pt idx="48">
                  <c:v>8.7600000000000016</c:v>
                </c:pt>
                <c:pt idx="49">
                  <c:v>8.6000000000000014</c:v>
                </c:pt>
                <c:pt idx="50">
                  <c:v>8.8699999999999992</c:v>
                </c:pt>
                <c:pt idx="51">
                  <c:v>8.6470653982601018</c:v>
                </c:pt>
                <c:pt idx="52">
                  <c:v>8.43</c:v>
                </c:pt>
                <c:pt idx="53">
                  <c:v>8.49</c:v>
                </c:pt>
                <c:pt idx="54">
                  <c:v>8.48</c:v>
                </c:pt>
                <c:pt idx="55">
                  <c:v>8.5500000000000007</c:v>
                </c:pt>
                <c:pt idx="56">
                  <c:v>7.9200000000000008</c:v>
                </c:pt>
                <c:pt idx="57">
                  <c:v>7.6900000000000013</c:v>
                </c:pt>
                <c:pt idx="58">
                  <c:v>7.54</c:v>
                </c:pt>
                <c:pt idx="59">
                  <c:v>7.4600000000000009</c:v>
                </c:pt>
                <c:pt idx="60">
                  <c:v>7.05</c:v>
                </c:pt>
                <c:pt idx="61">
                  <c:v>7.02</c:v>
                </c:pt>
                <c:pt idx="62">
                  <c:v>6.94</c:v>
                </c:pt>
                <c:pt idx="63">
                  <c:v>6.99</c:v>
                </c:pt>
                <c:pt idx="64">
                  <c:v>6.54</c:v>
                </c:pt>
                <c:pt idx="65">
                  <c:v>6.1</c:v>
                </c:pt>
                <c:pt idx="66">
                  <c:v>5.89</c:v>
                </c:pt>
                <c:pt idx="67">
                  <c:v>5.93</c:v>
                </c:pt>
                <c:pt idx="68">
                  <c:v>5.72</c:v>
                </c:pt>
                <c:pt idx="69">
                  <c:v>5.93</c:v>
                </c:pt>
                <c:pt idx="70">
                  <c:v>6.2886589943832485</c:v>
                </c:pt>
                <c:pt idx="71">
                  <c:v>6.6700000000000008</c:v>
                </c:pt>
                <c:pt idx="72">
                  <c:v>6.85</c:v>
                </c:pt>
                <c:pt idx="73">
                  <c:v>6.83</c:v>
                </c:pt>
                <c:pt idx="74">
                  <c:v>7.16</c:v>
                </c:pt>
                <c:pt idx="75">
                  <c:v>7.4</c:v>
                </c:pt>
                <c:pt idx="76">
                  <c:v>7.5499999999999989</c:v>
                </c:pt>
                <c:pt idx="77">
                  <c:v>7.78</c:v>
                </c:pt>
                <c:pt idx="78">
                  <c:v>8.6300000000000008</c:v>
                </c:pt>
                <c:pt idx="79">
                  <c:v>8.67</c:v>
                </c:pt>
                <c:pt idx="80">
                  <c:v>9.8000000000000007</c:v>
                </c:pt>
                <c:pt idx="81">
                  <c:v>10.32</c:v>
                </c:pt>
                <c:pt idx="82">
                  <c:v>9.86</c:v>
                </c:pt>
                <c:pt idx="83">
                  <c:v>10.36</c:v>
                </c:pt>
                <c:pt idx="84">
                  <c:v>10.6</c:v>
                </c:pt>
                <c:pt idx="85">
                  <c:v>10.75</c:v>
                </c:pt>
                <c:pt idx="86">
                  <c:v>11.9</c:v>
                </c:pt>
                <c:pt idx="87">
                  <c:v>12.07</c:v>
                </c:pt>
                <c:pt idx="88">
                  <c:v>12.529999999999998</c:v>
                </c:pt>
                <c:pt idx="89">
                  <c:v>12.51</c:v>
                </c:pt>
                <c:pt idx="90">
                  <c:v>12.670000000000002</c:v>
                </c:pt>
                <c:pt idx="91">
                  <c:v>12.709999999999999</c:v>
                </c:pt>
                <c:pt idx="92">
                  <c:v>12.27</c:v>
                </c:pt>
                <c:pt idx="93">
                  <c:v>12.120000000000001</c:v>
                </c:pt>
                <c:pt idx="94">
                  <c:v>12.89</c:v>
                </c:pt>
                <c:pt idx="95">
                  <c:v>14.25</c:v>
                </c:pt>
                <c:pt idx="96">
                  <c:v>14.82</c:v>
                </c:pt>
                <c:pt idx="97">
                  <c:v>15.440000000000001</c:v>
                </c:pt>
                <c:pt idx="98">
                  <c:v>15.420000000000002</c:v>
                </c:pt>
                <c:pt idx="99">
                  <c:v>15.42</c:v>
                </c:pt>
                <c:pt idx="100">
                  <c:v>12.55</c:v>
                </c:pt>
                <c:pt idx="101">
                  <c:v>12.93</c:v>
                </c:pt>
                <c:pt idx="102">
                  <c:v>12.6969002244</c:v>
                </c:pt>
                <c:pt idx="103">
                  <c:v>15.874320183392216</c:v>
                </c:pt>
                <c:pt idx="104">
                  <c:v>15.130248116382829</c:v>
                </c:pt>
                <c:pt idx="105">
                  <c:v>16.601244461031161</c:v>
                </c:pt>
                <c:pt idx="106">
                  <c:v>14.499821111533546</c:v>
                </c:pt>
                <c:pt idx="107">
                  <c:v>14.920105781433067</c:v>
                </c:pt>
                <c:pt idx="108">
                  <c:v>15.340390451332588</c:v>
                </c:pt>
                <c:pt idx="109">
                  <c:v>15.76067512123211</c:v>
                </c:pt>
              </c:numCache>
            </c:numRef>
          </c:val>
          <c:smooth val="0"/>
          <c:extLst>
            <c:ext xmlns:c16="http://schemas.microsoft.com/office/drawing/2014/chart" uri="{C3380CC4-5D6E-409C-BE32-E72D297353CC}">
              <c16:uniqueId val="{00000002-0199-2B4B-8C75-14D7989EFA0B}"/>
            </c:ext>
          </c:extLst>
        </c:ser>
        <c:ser>
          <c:idx val="3"/>
          <c:order val="3"/>
          <c:tx>
            <c:v>The 10%</c:v>
          </c:tx>
          <c:spPr>
            <a:ln w="15875" cap="rnd">
              <a:solidFill>
                <a:schemeClr val="tx1"/>
              </a:solidFill>
              <a:prstDash val="sysDash"/>
              <a:round/>
            </a:ln>
            <a:effectLst/>
          </c:spPr>
          <c:marker>
            <c:symbol val="none"/>
          </c:marker>
          <c:cat>
            <c:numRef>
              <c:f>TimeSeries!$I$3:$I$113</c:f>
              <c:numCache>
                <c:formatCode>General</c:formatCode>
                <c:ptCount val="111"/>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formatCode="0">
                  <c:v>2020</c:v>
                </c:pt>
              </c:numCache>
            </c:numRef>
          </c:cat>
          <c:val>
            <c:numRef>
              <c:f>TimeSeries!$R$3:$R$112</c:f>
              <c:numCache>
                <c:formatCode>0</c:formatCode>
                <c:ptCount val="110"/>
                <c:pt idx="0">
                  <c:v>4.6686055446822241</c:v>
                </c:pt>
                <c:pt idx="1">
                  <c:v>4.6797744574685449</c:v>
                </c:pt>
                <c:pt idx="2">
                  <c:v>4.6350988063232608</c:v>
                </c:pt>
                <c:pt idx="3">
                  <c:v>4.7467879341864716</c:v>
                </c:pt>
                <c:pt idx="4">
                  <c:v>4.5279378427787949</c:v>
                </c:pt>
                <c:pt idx="5">
                  <c:v>4.5494862888482626</c:v>
                </c:pt>
                <c:pt idx="6">
                  <c:v>4.400281535648995</c:v>
                </c:pt>
                <c:pt idx="7">
                  <c:v>3.9009360146252283</c:v>
                </c:pt>
                <c:pt idx="8">
                  <c:v>3.7030000000000003</c:v>
                </c:pt>
                <c:pt idx="9">
                  <c:v>3.8729999999999998</c:v>
                </c:pt>
                <c:pt idx="10">
                  <c:v>4.1655312298969225</c:v>
                </c:pt>
                <c:pt idx="11">
                  <c:v>4.2299865954550215</c:v>
                </c:pt>
                <c:pt idx="12">
                  <c:v>4.7649926095477451</c:v>
                </c:pt>
                <c:pt idx="13">
                  <c:v>4.859660278563199</c:v>
                </c:pt>
                <c:pt idx="14">
                  <c:v>4.7497803060903907</c:v>
                </c:pt>
                <c:pt idx="15">
                  <c:v>4.618081878431548</c:v>
                </c:pt>
                <c:pt idx="16">
                  <c:v>4.5664449680594821</c:v>
                </c:pt>
                <c:pt idx="17">
                  <c:v>4.4691711473153504</c:v>
                </c:pt>
                <c:pt idx="18">
                  <c:v>4.4873834507727048</c:v>
                </c:pt>
                <c:pt idx="19">
                  <c:v>4.4003219334859294</c:v>
                </c:pt>
                <c:pt idx="20">
                  <c:v>4.1501373816255995</c:v>
                </c:pt>
                <c:pt idx="21">
                  <c:v>3.8417097676645269</c:v>
                </c:pt>
                <c:pt idx="22">
                  <c:v>3.6927990365483296</c:v>
                </c:pt>
                <c:pt idx="23">
                  <c:v>3.6543744296336187</c:v>
                </c:pt>
                <c:pt idx="24">
                  <c:v>3.6837990365483302</c:v>
                </c:pt>
                <c:pt idx="25">
                  <c:v>3.7414359469203946</c:v>
                </c:pt>
                <c:pt idx="26">
                  <c:v>3.794679009021138</c:v>
                </c:pt>
                <c:pt idx="27">
                  <c:v>3.8369999999999997</c:v>
                </c:pt>
                <c:pt idx="28">
                  <c:v>3.7962734315948596</c:v>
                </c:pt>
                <c:pt idx="29">
                  <c:v>3.7573427815570666</c:v>
                </c:pt>
                <c:pt idx="30">
                  <c:v>3.6135119047619049</c:v>
                </c:pt>
                <c:pt idx="31">
                  <c:v>3.4683250188964472</c:v>
                </c:pt>
                <c:pt idx="32">
                  <c:v>3.3435621693121691</c:v>
                </c:pt>
                <c:pt idx="33">
                  <c:v>3.3103435374149663</c:v>
                </c:pt>
                <c:pt idx="34">
                  <c:v>3.3069729780801209</c:v>
                </c:pt>
                <c:pt idx="35">
                  <c:v>3.3542305366591081</c:v>
                </c:pt>
                <c:pt idx="36">
                  <c:v>3.4447602040816321</c:v>
                </c:pt>
                <c:pt idx="37">
                  <c:v>3.3639134542705968</c:v>
                </c:pt>
                <c:pt idx="38">
                  <c:v>3.3206267951625086</c:v>
                </c:pt>
                <c:pt idx="39">
                  <c:v>3.2250000000000001</c:v>
                </c:pt>
                <c:pt idx="40">
                  <c:v>3.2287437641723349</c:v>
                </c:pt>
                <c:pt idx="41">
                  <c:v>3.3005850340136051</c:v>
                </c:pt>
                <c:pt idx="42">
                  <c:v>3.1930566893424031</c:v>
                </c:pt>
                <c:pt idx="43">
                  <c:v>3.1065283446712018</c:v>
                </c:pt>
                <c:pt idx="44">
                  <c:v>3.0629999999999997</c:v>
                </c:pt>
                <c:pt idx="45">
                  <c:v>3.1846666666666668</c:v>
                </c:pt>
                <c:pt idx="46">
                  <c:v>3.021171428571428</c:v>
                </c:pt>
                <c:pt idx="47">
                  <c:v>3.0161714285714281</c:v>
                </c:pt>
                <c:pt idx="48">
                  <c:v>3.0391238095238098</c:v>
                </c:pt>
                <c:pt idx="49">
                  <c:v>2.996</c:v>
                </c:pt>
                <c:pt idx="50">
                  <c:v>3.0764918566775243</c:v>
                </c:pt>
                <c:pt idx="51">
                  <c:v>3.0059202021873204</c:v>
                </c:pt>
                <c:pt idx="52">
                  <c:v>2.9370000000000003</c:v>
                </c:pt>
                <c:pt idx="53">
                  <c:v>2.9939999999999998</c:v>
                </c:pt>
                <c:pt idx="54">
                  <c:v>2.9910000000000001</c:v>
                </c:pt>
                <c:pt idx="55">
                  <c:v>2.988</c:v>
                </c:pt>
                <c:pt idx="56">
                  <c:v>2.8940000000000006</c:v>
                </c:pt>
                <c:pt idx="57">
                  <c:v>2.8780000000000001</c:v>
                </c:pt>
                <c:pt idx="58">
                  <c:v>2.8550000000000004</c:v>
                </c:pt>
                <c:pt idx="59">
                  <c:v>2.8720000000000003</c:v>
                </c:pt>
                <c:pt idx="60">
                  <c:v>2.8820000000000001</c:v>
                </c:pt>
                <c:pt idx="61">
                  <c:v>2.9289999999999998</c:v>
                </c:pt>
                <c:pt idx="62">
                  <c:v>2.8899999999999997</c:v>
                </c:pt>
                <c:pt idx="63">
                  <c:v>2.8310000000000004</c:v>
                </c:pt>
                <c:pt idx="64">
                  <c:v>2.8099999999999996</c:v>
                </c:pt>
                <c:pt idx="65">
                  <c:v>2.782</c:v>
                </c:pt>
                <c:pt idx="66">
                  <c:v>2.7890000000000001</c:v>
                </c:pt>
                <c:pt idx="67">
                  <c:v>2.7960000000000003</c:v>
                </c:pt>
                <c:pt idx="68">
                  <c:v>2.7779999999999996</c:v>
                </c:pt>
                <c:pt idx="69">
                  <c:v>2.8370000000000006</c:v>
                </c:pt>
                <c:pt idx="70">
                  <c:v>2.9668958393663836</c:v>
                </c:pt>
                <c:pt idx="71">
                  <c:v>3.1030000000000002</c:v>
                </c:pt>
                <c:pt idx="72">
                  <c:v>3.1230000000000002</c:v>
                </c:pt>
                <c:pt idx="73">
                  <c:v>3.1760000000000006</c:v>
                </c:pt>
                <c:pt idx="74">
                  <c:v>3.2520000000000002</c:v>
                </c:pt>
                <c:pt idx="75">
                  <c:v>3.2649999999999997</c:v>
                </c:pt>
                <c:pt idx="76">
                  <c:v>3.2939999999999996</c:v>
                </c:pt>
                <c:pt idx="77">
                  <c:v>3.3270000000000004</c:v>
                </c:pt>
                <c:pt idx="78">
                  <c:v>3.4210000000000003</c:v>
                </c:pt>
                <c:pt idx="79">
                  <c:v>3.415</c:v>
                </c:pt>
                <c:pt idx="80">
                  <c:v>3.6900000000000004</c:v>
                </c:pt>
                <c:pt idx="81">
                  <c:v>3.7650000000000006</c:v>
                </c:pt>
                <c:pt idx="82">
                  <c:v>3.7640000000000002</c:v>
                </c:pt>
                <c:pt idx="83">
                  <c:v>3.8340000000000005</c:v>
                </c:pt>
                <c:pt idx="84">
                  <c:v>3.8329999999999997</c:v>
                </c:pt>
                <c:pt idx="85">
                  <c:v>3.851</c:v>
                </c:pt>
                <c:pt idx="86">
                  <c:v>3.9299999999999997</c:v>
                </c:pt>
                <c:pt idx="87">
                  <c:v>3.8939999999999997</c:v>
                </c:pt>
                <c:pt idx="88">
                  <c:v>3.9470000000000001</c:v>
                </c:pt>
                <c:pt idx="89">
                  <c:v>3.8969999999999998</c:v>
                </c:pt>
                <c:pt idx="90">
                  <c:v>3.843</c:v>
                </c:pt>
                <c:pt idx="91">
                  <c:v>3.9329999999999998</c:v>
                </c:pt>
                <c:pt idx="92">
                  <c:v>3.8689999999999998</c:v>
                </c:pt>
                <c:pt idx="93">
                  <c:v>3.7749999999999999</c:v>
                </c:pt>
                <c:pt idx="94">
                  <c:v>3.9539999999999997</c:v>
                </c:pt>
                <c:pt idx="95">
                  <c:v>4.1620000000000008</c:v>
                </c:pt>
                <c:pt idx="96">
                  <c:v>4.1989999999999998</c:v>
                </c:pt>
                <c:pt idx="97">
                  <c:v>4.2610000000000001</c:v>
                </c:pt>
                <c:pt idx="98">
                  <c:v>4.2278211034988908</c:v>
                </c:pt>
                <c:pt idx="99">
                  <c:v>4.1635198071381065</c:v>
                </c:pt>
                <c:pt idx="100">
                  <c:v>3.8100000000000009</c:v>
                </c:pt>
                <c:pt idx="101">
                  <c:v>3.91</c:v>
                </c:pt>
                <c:pt idx="102">
                  <c:v>3.9096900224400004</c:v>
                </c:pt>
                <c:pt idx="103">
                  <c:v>4.1289999999999996</c:v>
                </c:pt>
                <c:pt idx="104">
                  <c:v>3.9989999999999997</c:v>
                </c:pt>
                <c:pt idx="105">
                  <c:v>4.3877916666666668</c:v>
                </c:pt>
                <c:pt idx="106">
                  <c:v>3.8323750000000003</c:v>
                </c:pt>
                <c:pt idx="107">
                  <c:v>3.9434583333333331</c:v>
                </c:pt>
                <c:pt idx="108">
                  <c:v>4.0545416666666663</c:v>
                </c:pt>
                <c:pt idx="109">
                  <c:v>4.1656249999999986</c:v>
                </c:pt>
              </c:numCache>
            </c:numRef>
          </c:val>
          <c:smooth val="0"/>
          <c:extLst>
            <c:ext xmlns:c16="http://schemas.microsoft.com/office/drawing/2014/chart" uri="{C3380CC4-5D6E-409C-BE32-E72D297353CC}">
              <c16:uniqueId val="{00000003-0199-2B4B-8C75-14D7989EFA0B}"/>
            </c:ext>
          </c:extLst>
        </c:ser>
        <c:dLbls>
          <c:showLegendKey val="0"/>
          <c:showVal val="0"/>
          <c:showCatName val="0"/>
          <c:showSerName val="0"/>
          <c:showPercent val="0"/>
          <c:showBubbleSize val="0"/>
        </c:dLbls>
        <c:smooth val="0"/>
        <c:axId val="2144749496"/>
        <c:axId val="2144349480"/>
      </c:lineChart>
      <c:catAx>
        <c:axId val="21447494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2144349480"/>
        <c:crosses val="autoZero"/>
        <c:auto val="1"/>
        <c:lblAlgn val="ctr"/>
        <c:lblOffset val="100"/>
        <c:tickMarkSkip val="5"/>
        <c:noMultiLvlLbl val="0"/>
      </c:catAx>
      <c:valAx>
        <c:axId val="2144349480"/>
        <c:scaling>
          <c:logBase val="2"/>
          <c:orientation val="minMax"/>
          <c:max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2144749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baseline="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584200</xdr:colOff>
      <xdr:row>3</xdr:row>
      <xdr:rowOff>6350</xdr:rowOff>
    </xdr:from>
    <xdr:to>
      <xdr:col>29</xdr:col>
      <xdr:colOff>152400</xdr:colOff>
      <xdr:row>40</xdr:row>
      <xdr:rowOff>88900</xdr:rowOff>
    </xdr:to>
    <xdr:graphicFrame macro="">
      <xdr:nvGraphicFramePr>
        <xdr:cNvPr id="2" name="Chart 1">
          <a:extLst>
            <a:ext uri="{FF2B5EF4-FFF2-40B4-BE49-F238E27FC236}">
              <a16:creationId xmlns:a16="http://schemas.microsoft.com/office/drawing/2014/main" id="{F0582216-0715-DD48-B7FE-CEAE4A5B85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43</xdr:row>
      <xdr:rowOff>0</xdr:rowOff>
    </xdr:from>
    <xdr:to>
      <xdr:col>29</xdr:col>
      <xdr:colOff>393700</xdr:colOff>
      <xdr:row>80</xdr:row>
      <xdr:rowOff>82550</xdr:rowOff>
    </xdr:to>
    <xdr:graphicFrame macro="">
      <xdr:nvGraphicFramePr>
        <xdr:cNvPr id="3" name="Chart 2">
          <a:extLst>
            <a:ext uri="{FF2B5EF4-FFF2-40B4-BE49-F238E27FC236}">
              <a16:creationId xmlns:a16="http://schemas.microsoft.com/office/drawing/2014/main" id="{63B96A24-069C-134F-BAAB-CD27794444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0</xdr:colOff>
      <xdr:row>3</xdr:row>
      <xdr:rowOff>0</xdr:rowOff>
    </xdr:from>
    <xdr:to>
      <xdr:col>38</xdr:col>
      <xdr:colOff>393700</xdr:colOff>
      <xdr:row>64</xdr:row>
      <xdr:rowOff>152400</xdr:rowOff>
    </xdr:to>
    <xdr:graphicFrame macro="">
      <xdr:nvGraphicFramePr>
        <xdr:cNvPr id="4" name="Chart 3">
          <a:extLst>
            <a:ext uri="{FF2B5EF4-FFF2-40B4-BE49-F238E27FC236}">
              <a16:creationId xmlns:a16="http://schemas.microsoft.com/office/drawing/2014/main" id="{69BE0177-BC1C-C546-AC2B-C37DD9024B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215900</xdr:colOff>
      <xdr:row>1</xdr:row>
      <xdr:rowOff>101600</xdr:rowOff>
    </xdr:from>
    <xdr:to>
      <xdr:col>8</xdr:col>
      <xdr:colOff>407350</xdr:colOff>
      <xdr:row>51</xdr:row>
      <xdr:rowOff>0</xdr:rowOff>
    </xdr:to>
    <xdr:pic>
      <xdr:nvPicPr>
        <xdr:cNvPr id="2" name="Picture 1">
          <a:extLst>
            <a:ext uri="{FF2B5EF4-FFF2-40B4-BE49-F238E27FC236}">
              <a16:creationId xmlns:a16="http://schemas.microsoft.com/office/drawing/2014/main" id="{FF37502A-CEB5-5644-8080-F58EFA43AA1F}"/>
            </a:ext>
          </a:extLst>
        </xdr:cNvPr>
        <xdr:cNvPicPr>
          <a:picLocks noChangeAspect="1"/>
        </xdr:cNvPicPr>
      </xdr:nvPicPr>
      <xdr:blipFill>
        <a:blip xmlns:r="http://schemas.openxmlformats.org/officeDocument/2006/relationships" r:embed="rId1"/>
        <a:stretch>
          <a:fillRect/>
        </a:stretch>
      </xdr:blipFill>
      <xdr:spPr>
        <a:xfrm>
          <a:off x="1041400" y="304800"/>
          <a:ext cx="5969950" cy="10058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20"/>
  <sheetViews>
    <sheetView tabSelected="1" topLeftCell="C81" workbookViewId="0">
      <selection activeCell="I120" sqref="I120"/>
    </sheetView>
  </sheetViews>
  <sheetFormatPr baseColWidth="10" defaultRowHeight="16"/>
  <cols>
    <col min="2" max="2" width="20" style="1" customWidth="1"/>
    <col min="3" max="3" width="22.6640625" style="1" customWidth="1"/>
    <col min="4" max="4" width="20" style="1" customWidth="1"/>
    <col min="5" max="5" width="23.33203125" style="1" customWidth="1"/>
    <col min="6" max="6" width="31.83203125" style="1" customWidth="1"/>
    <col min="7" max="8" width="16.1640625" customWidth="1"/>
    <col min="9" max="9" width="10.83203125" style="4"/>
    <col min="14" max="14" width="12.1640625" bestFit="1" customWidth="1"/>
    <col min="15" max="15" width="11.6640625" bestFit="1" customWidth="1"/>
  </cols>
  <sheetData>
    <row r="1" spans="1:18">
      <c r="A1" s="2" t="s">
        <v>3</v>
      </c>
    </row>
    <row r="2" spans="1:18">
      <c r="B2" s="1" t="s">
        <v>0</v>
      </c>
      <c r="C2" s="1" t="s">
        <v>10</v>
      </c>
      <c r="D2" s="1" t="s">
        <v>11</v>
      </c>
      <c r="E2" s="1" t="s">
        <v>12</v>
      </c>
      <c r="F2" s="1" t="s">
        <v>1</v>
      </c>
      <c r="J2" s="1" t="s">
        <v>5</v>
      </c>
      <c r="K2" s="1" t="s">
        <v>6</v>
      </c>
      <c r="L2" s="1" t="s">
        <v>7</v>
      </c>
      <c r="M2" s="1" t="s">
        <v>8</v>
      </c>
      <c r="N2" s="1" t="s">
        <v>9</v>
      </c>
    </row>
    <row r="3" spans="1:18">
      <c r="A3">
        <v>1910</v>
      </c>
      <c r="B3" s="1">
        <v>4.18</v>
      </c>
      <c r="C3" s="1">
        <v>6.8748705882352938</v>
      </c>
      <c r="D3" s="1">
        <v>13.272145047854606</v>
      </c>
      <c r="E3" s="1">
        <v>22.359039810732337</v>
      </c>
      <c r="F3" s="1">
        <v>53.313944553177762</v>
      </c>
      <c r="G3" s="1">
        <v>100</v>
      </c>
      <c r="H3" s="1"/>
      <c r="I3">
        <f>A3</f>
        <v>1910</v>
      </c>
      <c r="J3" s="1">
        <f>B3</f>
        <v>4.18</v>
      </c>
      <c r="K3" s="1">
        <f>B3+C3</f>
        <v>11.054870588235293</v>
      </c>
      <c r="L3" s="1">
        <f>B3+C3+D3</f>
        <v>24.327015636089897</v>
      </c>
      <c r="M3" s="1">
        <f>B3+C3+D3+E3</f>
        <v>46.686055446822238</v>
      </c>
      <c r="N3" s="1">
        <f>B3+C3+D3+E3+F3</f>
        <v>100</v>
      </c>
      <c r="O3" s="9">
        <f>J3*100</f>
        <v>418</v>
      </c>
      <c r="P3" s="9">
        <f>K3*10</f>
        <v>110.54870588235292</v>
      </c>
      <c r="Q3" s="9">
        <f>L3</f>
        <v>24.327015636089897</v>
      </c>
      <c r="R3" s="9">
        <f>M3/10</f>
        <v>4.6686055446822241</v>
      </c>
    </row>
    <row r="4" spans="1:18">
      <c r="A4">
        <v>1911</v>
      </c>
      <c r="B4" s="1">
        <v>4.1900000000000004</v>
      </c>
      <c r="C4" s="1">
        <v>6.8913176470588242</v>
      </c>
      <c r="D4" s="1">
        <v>13.303896591031293</v>
      </c>
      <c r="E4" s="1">
        <v>22.412530336595339</v>
      </c>
      <c r="F4" s="1">
        <v>53.202255425314547</v>
      </c>
      <c r="G4" s="1">
        <v>100</v>
      </c>
      <c r="H4" s="1"/>
      <c r="I4">
        <f t="shared" ref="I4:I67" si="0">A4</f>
        <v>1911</v>
      </c>
      <c r="J4" s="1">
        <f t="shared" ref="J4:J67" si="1">B4</f>
        <v>4.1900000000000004</v>
      </c>
      <c r="K4" s="1">
        <f t="shared" ref="K4:K67" si="2">B4+C4</f>
        <v>11.081317647058825</v>
      </c>
      <c r="L4" s="1">
        <f t="shared" ref="L4:L67" si="3">B4+C4+D4</f>
        <v>24.385214238090118</v>
      </c>
      <c r="M4" s="1">
        <f t="shared" ref="M4:M67" si="4">B4+C4+D4+E4</f>
        <v>46.797744574685453</v>
      </c>
      <c r="N4" s="1">
        <f t="shared" ref="N4:N67" si="5">B4+C4+D4+E4+F4</f>
        <v>100</v>
      </c>
      <c r="O4" s="9">
        <f t="shared" ref="O4:O67" si="6">J4*100</f>
        <v>419.00000000000006</v>
      </c>
      <c r="P4" s="9">
        <f t="shared" ref="P4:P67" si="7">K4*10</f>
        <v>110.81317647058825</v>
      </c>
      <c r="Q4" s="9">
        <f t="shared" ref="Q4:Q67" si="8">L4</f>
        <v>24.385214238090118</v>
      </c>
      <c r="R4" s="9">
        <f t="shared" ref="R4:R67" si="9">M4/10</f>
        <v>4.6797744574685449</v>
      </c>
    </row>
    <row r="5" spans="1:18">
      <c r="A5">
        <v>1912</v>
      </c>
      <c r="B5" s="1">
        <v>4.1500000000000004</v>
      </c>
      <c r="C5" s="1">
        <v>6.8255294117647063</v>
      </c>
      <c r="D5" s="1">
        <v>13.17689041832455</v>
      </c>
      <c r="E5" s="1">
        <v>22.198568233143352</v>
      </c>
      <c r="F5" s="1">
        <v>53.649011936767394</v>
      </c>
      <c r="G5" s="1">
        <v>100</v>
      </c>
      <c r="H5" s="1"/>
      <c r="I5">
        <f t="shared" si="0"/>
        <v>1912</v>
      </c>
      <c r="J5" s="1">
        <f t="shared" si="1"/>
        <v>4.1500000000000004</v>
      </c>
      <c r="K5" s="1">
        <f t="shared" si="2"/>
        <v>10.975529411764708</v>
      </c>
      <c r="L5" s="1">
        <f t="shared" si="3"/>
        <v>24.152419830089258</v>
      </c>
      <c r="M5" s="1">
        <f t="shared" si="4"/>
        <v>46.350988063232606</v>
      </c>
      <c r="N5" s="1">
        <f t="shared" si="5"/>
        <v>100</v>
      </c>
      <c r="O5" s="9">
        <f t="shared" si="6"/>
        <v>415.00000000000006</v>
      </c>
      <c r="P5" s="9">
        <f t="shared" si="7"/>
        <v>109.75529411764708</v>
      </c>
      <c r="Q5" s="9">
        <f t="shared" si="8"/>
        <v>24.152419830089258</v>
      </c>
      <c r="R5" s="9">
        <f t="shared" si="9"/>
        <v>4.6350988063232608</v>
      </c>
    </row>
    <row r="6" spans="1:18">
      <c r="A6">
        <v>1913</v>
      </c>
      <c r="B6" s="1">
        <v>4.25</v>
      </c>
      <c r="C6" s="1">
        <v>6.99</v>
      </c>
      <c r="D6" s="1">
        <v>13.494405850091407</v>
      </c>
      <c r="E6" s="1">
        <v>22.733473491773314</v>
      </c>
      <c r="F6" s="1">
        <v>52.532120658135284</v>
      </c>
      <c r="G6" s="1">
        <v>100</v>
      </c>
      <c r="H6" s="1"/>
      <c r="I6">
        <f t="shared" si="0"/>
        <v>1913</v>
      </c>
      <c r="J6" s="1">
        <f t="shared" si="1"/>
        <v>4.25</v>
      </c>
      <c r="K6" s="1">
        <f t="shared" si="2"/>
        <v>11.24</v>
      </c>
      <c r="L6" s="1">
        <f t="shared" si="3"/>
        <v>24.734405850091406</v>
      </c>
      <c r="M6" s="1">
        <f t="shared" si="4"/>
        <v>47.467879341864716</v>
      </c>
      <c r="N6" s="1">
        <f t="shared" si="5"/>
        <v>100</v>
      </c>
      <c r="O6" s="9">
        <f t="shared" si="6"/>
        <v>425</v>
      </c>
      <c r="P6" s="9">
        <f t="shared" si="7"/>
        <v>112.4</v>
      </c>
      <c r="Q6" s="9">
        <f t="shared" si="8"/>
        <v>24.734405850091406</v>
      </c>
      <c r="R6" s="9">
        <f t="shared" si="9"/>
        <v>4.7467879341864716</v>
      </c>
    </row>
    <row r="7" spans="1:18">
      <c r="A7">
        <v>1914</v>
      </c>
      <c r="B7" s="1">
        <v>4.04</v>
      </c>
      <c r="C7" s="1">
        <v>6.6700000000000008</v>
      </c>
      <c r="D7" s="1">
        <v>12.876636197440586</v>
      </c>
      <c r="E7" s="1">
        <v>21.692742230347356</v>
      </c>
      <c r="F7" s="1">
        <v>54.720621572212053</v>
      </c>
      <c r="G7" s="1">
        <v>100</v>
      </c>
      <c r="H7" s="1"/>
      <c r="I7">
        <f t="shared" si="0"/>
        <v>1914</v>
      </c>
      <c r="J7" s="1">
        <f t="shared" si="1"/>
        <v>4.04</v>
      </c>
      <c r="K7" s="1">
        <f t="shared" si="2"/>
        <v>10.71</v>
      </c>
      <c r="L7" s="1">
        <f t="shared" si="3"/>
        <v>23.586636197440587</v>
      </c>
      <c r="M7" s="1">
        <f t="shared" si="4"/>
        <v>45.279378427787947</v>
      </c>
      <c r="N7" s="1">
        <f t="shared" si="5"/>
        <v>100</v>
      </c>
      <c r="O7" s="9">
        <f t="shared" si="6"/>
        <v>404</v>
      </c>
      <c r="P7" s="9">
        <f t="shared" si="7"/>
        <v>107.10000000000001</v>
      </c>
      <c r="Q7" s="9">
        <f t="shared" si="8"/>
        <v>23.586636197440587</v>
      </c>
      <c r="R7" s="9">
        <f t="shared" si="9"/>
        <v>4.5279378427787949</v>
      </c>
    </row>
    <row r="8" spans="1:18">
      <c r="A8">
        <v>1915</v>
      </c>
      <c r="B8" s="1">
        <v>4.07</v>
      </c>
      <c r="C8" s="1">
        <v>6.6999999999999993</v>
      </c>
      <c r="D8" s="1">
        <v>12.934552102376596</v>
      </c>
      <c r="E8" s="1">
        <v>21.790310786106033</v>
      </c>
      <c r="F8" s="1">
        <v>54.505137111517371</v>
      </c>
      <c r="G8" s="1">
        <v>100</v>
      </c>
      <c r="H8" s="1"/>
      <c r="I8">
        <f t="shared" si="0"/>
        <v>1915</v>
      </c>
      <c r="J8" s="1">
        <f t="shared" si="1"/>
        <v>4.07</v>
      </c>
      <c r="K8" s="1">
        <f t="shared" si="2"/>
        <v>10.77</v>
      </c>
      <c r="L8" s="1">
        <f t="shared" si="3"/>
        <v>23.704552102376596</v>
      </c>
      <c r="M8" s="1">
        <f t="shared" si="4"/>
        <v>45.494862888482629</v>
      </c>
      <c r="N8" s="1">
        <f t="shared" si="5"/>
        <v>100</v>
      </c>
      <c r="O8" s="9">
        <f t="shared" si="6"/>
        <v>407</v>
      </c>
      <c r="P8" s="9">
        <f t="shared" si="7"/>
        <v>107.69999999999999</v>
      </c>
      <c r="Q8" s="9">
        <f t="shared" si="8"/>
        <v>23.704552102376596</v>
      </c>
      <c r="R8" s="9">
        <f t="shared" si="9"/>
        <v>4.5494862888482626</v>
      </c>
    </row>
    <row r="9" spans="1:18">
      <c r="A9">
        <v>1916</v>
      </c>
      <c r="B9" s="1">
        <v>4</v>
      </c>
      <c r="C9" s="1">
        <v>6.4700000000000006</v>
      </c>
      <c r="D9" s="1">
        <v>12.490530164533821</v>
      </c>
      <c r="E9" s="1">
        <v>21.042285191956129</v>
      </c>
      <c r="F9" s="1">
        <v>55.997184643510053</v>
      </c>
      <c r="G9" s="1">
        <v>100</v>
      </c>
      <c r="H9" s="1"/>
      <c r="I9">
        <f t="shared" si="0"/>
        <v>1916</v>
      </c>
      <c r="J9" s="1">
        <f t="shared" si="1"/>
        <v>4</v>
      </c>
      <c r="K9" s="1">
        <f t="shared" si="2"/>
        <v>10.47</v>
      </c>
      <c r="L9" s="1">
        <f t="shared" si="3"/>
        <v>22.960530164533822</v>
      </c>
      <c r="M9" s="1">
        <f t="shared" si="4"/>
        <v>44.002815356489947</v>
      </c>
      <c r="N9" s="1">
        <f t="shared" si="5"/>
        <v>100</v>
      </c>
      <c r="O9" s="9">
        <f t="shared" si="6"/>
        <v>400</v>
      </c>
      <c r="P9" s="9">
        <f t="shared" si="7"/>
        <v>104.7</v>
      </c>
      <c r="Q9" s="9">
        <f t="shared" si="8"/>
        <v>22.960530164533822</v>
      </c>
      <c r="R9" s="9">
        <f t="shared" si="9"/>
        <v>4.400281535648995</v>
      </c>
    </row>
    <row r="10" spans="1:18">
      <c r="A10">
        <v>1917</v>
      </c>
      <c r="B10" s="1">
        <v>3.52</v>
      </c>
      <c r="C10" s="1">
        <v>5.74</v>
      </c>
      <c r="D10" s="1">
        <v>11.08124314442413</v>
      </c>
      <c r="E10" s="1">
        <v>18.668117001828154</v>
      </c>
      <c r="F10" s="1">
        <v>60.990639853747716</v>
      </c>
      <c r="G10" s="1">
        <v>100</v>
      </c>
      <c r="H10" s="1"/>
      <c r="I10">
        <f t="shared" si="0"/>
        <v>1917</v>
      </c>
      <c r="J10" s="1">
        <f t="shared" si="1"/>
        <v>3.52</v>
      </c>
      <c r="K10" s="1">
        <f t="shared" si="2"/>
        <v>9.26</v>
      </c>
      <c r="L10" s="1">
        <f t="shared" si="3"/>
        <v>20.34124314442413</v>
      </c>
      <c r="M10" s="1">
        <f t="shared" si="4"/>
        <v>39.009360146252284</v>
      </c>
      <c r="N10" s="1">
        <f t="shared" si="5"/>
        <v>100</v>
      </c>
      <c r="O10" s="9">
        <f t="shared" si="6"/>
        <v>352</v>
      </c>
      <c r="P10" s="9">
        <f t="shared" si="7"/>
        <v>92.6</v>
      </c>
      <c r="Q10" s="9">
        <f t="shared" si="8"/>
        <v>20.34124314442413</v>
      </c>
      <c r="R10" s="9">
        <f t="shared" si="9"/>
        <v>3.9009360146252283</v>
      </c>
    </row>
    <row r="11" spans="1:18">
      <c r="A11">
        <v>1918</v>
      </c>
      <c r="B11" s="1">
        <v>3.21</v>
      </c>
      <c r="C11" s="1">
        <v>5.47</v>
      </c>
      <c r="D11" s="1">
        <v>10.559999999999999</v>
      </c>
      <c r="E11" s="1">
        <v>17.790000000000003</v>
      </c>
      <c r="F11" s="1">
        <v>62.97</v>
      </c>
      <c r="G11" s="1">
        <v>100</v>
      </c>
      <c r="H11" s="1"/>
      <c r="I11">
        <f t="shared" si="0"/>
        <v>1918</v>
      </c>
      <c r="J11" s="1">
        <f t="shared" si="1"/>
        <v>3.21</v>
      </c>
      <c r="K11" s="1">
        <f t="shared" si="2"/>
        <v>8.68</v>
      </c>
      <c r="L11" s="1">
        <f t="shared" si="3"/>
        <v>19.239999999999998</v>
      </c>
      <c r="M11" s="1">
        <f t="shared" si="4"/>
        <v>37.03</v>
      </c>
      <c r="N11" s="1">
        <f t="shared" si="5"/>
        <v>100</v>
      </c>
      <c r="O11" s="9">
        <f t="shared" si="6"/>
        <v>321</v>
      </c>
      <c r="P11" s="9">
        <f t="shared" si="7"/>
        <v>86.8</v>
      </c>
      <c r="Q11" s="9">
        <f t="shared" si="8"/>
        <v>19.239999999999998</v>
      </c>
      <c r="R11" s="9">
        <f t="shared" si="9"/>
        <v>3.7030000000000003</v>
      </c>
    </row>
    <row r="12" spans="1:18">
      <c r="A12">
        <v>1919</v>
      </c>
      <c r="B12" s="1">
        <v>3.32</v>
      </c>
      <c r="C12" s="1">
        <v>5.66</v>
      </c>
      <c r="D12" s="1">
        <v>10.61</v>
      </c>
      <c r="E12" s="1">
        <v>19.139999999999997</v>
      </c>
      <c r="F12" s="1">
        <v>61.27</v>
      </c>
      <c r="G12" s="1">
        <v>100</v>
      </c>
      <c r="H12" s="1"/>
      <c r="I12">
        <f t="shared" si="0"/>
        <v>1919</v>
      </c>
      <c r="J12" s="1">
        <f t="shared" si="1"/>
        <v>3.32</v>
      </c>
      <c r="K12" s="1">
        <f t="shared" si="2"/>
        <v>8.98</v>
      </c>
      <c r="L12" s="1">
        <f t="shared" si="3"/>
        <v>19.59</v>
      </c>
      <c r="M12" s="1">
        <f t="shared" si="4"/>
        <v>38.729999999999997</v>
      </c>
      <c r="N12" s="1">
        <f t="shared" si="5"/>
        <v>100</v>
      </c>
      <c r="O12" s="9">
        <f t="shared" si="6"/>
        <v>332</v>
      </c>
      <c r="P12" s="9">
        <f t="shared" si="7"/>
        <v>89.800000000000011</v>
      </c>
      <c r="Q12" s="9">
        <f t="shared" si="8"/>
        <v>19.59</v>
      </c>
      <c r="R12" s="9">
        <f t="shared" si="9"/>
        <v>3.8729999999999998</v>
      </c>
    </row>
    <row r="13" spans="1:18">
      <c r="A13">
        <v>1920</v>
      </c>
      <c r="B13" s="1">
        <v>2.94</v>
      </c>
      <c r="C13" s="1">
        <v>5.09</v>
      </c>
      <c r="D13" s="1">
        <v>11.992086167800453</v>
      </c>
      <c r="E13" s="1">
        <v>21.633226131168769</v>
      </c>
      <c r="F13" s="1">
        <v>58.344687701030779</v>
      </c>
      <c r="G13" s="1">
        <v>100</v>
      </c>
      <c r="H13" s="1"/>
      <c r="I13">
        <f t="shared" si="0"/>
        <v>1920</v>
      </c>
      <c r="J13" s="1">
        <f t="shared" si="1"/>
        <v>2.94</v>
      </c>
      <c r="K13" s="1">
        <f t="shared" si="2"/>
        <v>8.0299999999999994</v>
      </c>
      <c r="L13" s="1">
        <f t="shared" si="3"/>
        <v>20.022086167800452</v>
      </c>
      <c r="M13" s="1">
        <f t="shared" si="4"/>
        <v>41.655312298969221</v>
      </c>
      <c r="N13" s="1">
        <f t="shared" si="5"/>
        <v>100</v>
      </c>
      <c r="O13" s="9">
        <f t="shared" si="6"/>
        <v>294</v>
      </c>
      <c r="P13" s="9">
        <f t="shared" si="7"/>
        <v>80.3</v>
      </c>
      <c r="Q13" s="9">
        <f t="shared" si="8"/>
        <v>20.022086167800452</v>
      </c>
      <c r="R13" s="9">
        <f t="shared" si="9"/>
        <v>4.1655312298969225</v>
      </c>
    </row>
    <row r="14" spans="1:18">
      <c r="A14">
        <v>1921</v>
      </c>
      <c r="B14" s="1">
        <v>2.9</v>
      </c>
      <c r="C14" s="1">
        <v>5.18</v>
      </c>
      <c r="D14" s="1">
        <v>12.204126984126983</v>
      </c>
      <c r="E14" s="1">
        <v>22.015738970423225</v>
      </c>
      <c r="F14" s="1">
        <v>57.700134045449786</v>
      </c>
      <c r="G14" s="1">
        <v>100</v>
      </c>
      <c r="H14" s="1"/>
      <c r="I14">
        <f t="shared" si="0"/>
        <v>1921</v>
      </c>
      <c r="J14" s="1">
        <f t="shared" si="1"/>
        <v>2.9</v>
      </c>
      <c r="K14" s="1">
        <f t="shared" si="2"/>
        <v>8.08</v>
      </c>
      <c r="L14" s="1">
        <f t="shared" si="3"/>
        <v>20.284126984126985</v>
      </c>
      <c r="M14" s="1">
        <f t="shared" si="4"/>
        <v>42.299865954550214</v>
      </c>
      <c r="N14" s="1">
        <f t="shared" si="5"/>
        <v>100</v>
      </c>
      <c r="O14" s="9">
        <f t="shared" si="6"/>
        <v>290</v>
      </c>
      <c r="P14" s="9">
        <f t="shared" si="7"/>
        <v>80.8</v>
      </c>
      <c r="Q14" s="9">
        <f t="shared" si="8"/>
        <v>20.284126984126985</v>
      </c>
      <c r="R14" s="9">
        <f t="shared" si="9"/>
        <v>4.2299865954550215</v>
      </c>
    </row>
    <row r="15" spans="1:18">
      <c r="A15">
        <v>1922</v>
      </c>
      <c r="B15" s="1">
        <v>3.23</v>
      </c>
      <c r="C15" s="1">
        <v>5.84</v>
      </c>
      <c r="D15" s="1">
        <v>13.759092970521541</v>
      </c>
      <c r="E15" s="1">
        <v>24.820833124955914</v>
      </c>
      <c r="F15" s="1">
        <v>52.350073904522546</v>
      </c>
      <c r="G15" s="1">
        <v>100</v>
      </c>
      <c r="H15" s="1"/>
      <c r="I15">
        <f t="shared" si="0"/>
        <v>1922</v>
      </c>
      <c r="J15" s="1">
        <f t="shared" si="1"/>
        <v>3.23</v>
      </c>
      <c r="K15" s="1">
        <f t="shared" si="2"/>
        <v>9.07</v>
      </c>
      <c r="L15" s="1">
        <f t="shared" si="3"/>
        <v>22.829092970521543</v>
      </c>
      <c r="M15" s="1">
        <f t="shared" si="4"/>
        <v>47.649926095477454</v>
      </c>
      <c r="N15" s="1">
        <f t="shared" si="5"/>
        <v>100</v>
      </c>
      <c r="O15" s="9">
        <f t="shared" si="6"/>
        <v>323</v>
      </c>
      <c r="P15" s="9">
        <f t="shared" si="7"/>
        <v>90.7</v>
      </c>
      <c r="Q15" s="9">
        <f t="shared" si="8"/>
        <v>22.829092970521543</v>
      </c>
      <c r="R15" s="9">
        <f t="shared" si="9"/>
        <v>4.7649926095477451</v>
      </c>
    </row>
    <row r="16" spans="1:18">
      <c r="A16">
        <v>1923</v>
      </c>
      <c r="B16" s="1">
        <v>3.34</v>
      </c>
      <c r="C16" s="1">
        <v>5.9499999999999993</v>
      </c>
      <c r="D16" s="1">
        <v>14.018253968253966</v>
      </c>
      <c r="E16" s="1">
        <v>25.288348817378026</v>
      </c>
      <c r="F16" s="1">
        <v>51.403397214368013</v>
      </c>
      <c r="G16" s="1">
        <v>100</v>
      </c>
      <c r="H16" s="1"/>
      <c r="I16">
        <f t="shared" si="0"/>
        <v>1923</v>
      </c>
      <c r="J16" s="1">
        <f t="shared" si="1"/>
        <v>3.34</v>
      </c>
      <c r="K16" s="1">
        <f t="shared" si="2"/>
        <v>9.2899999999999991</v>
      </c>
      <c r="L16" s="1">
        <f t="shared" si="3"/>
        <v>23.308253968253965</v>
      </c>
      <c r="M16" s="1">
        <f t="shared" si="4"/>
        <v>48.596602785631987</v>
      </c>
      <c r="N16" s="1">
        <f t="shared" si="5"/>
        <v>100</v>
      </c>
      <c r="O16" s="9">
        <f t="shared" si="6"/>
        <v>334</v>
      </c>
      <c r="P16" s="9">
        <f t="shared" si="7"/>
        <v>92.899999999999991</v>
      </c>
      <c r="Q16" s="9">
        <f t="shared" si="8"/>
        <v>23.308253968253965</v>
      </c>
      <c r="R16" s="9">
        <f t="shared" si="9"/>
        <v>4.859660278563199</v>
      </c>
    </row>
    <row r="17" spans="1:18">
      <c r="A17">
        <v>1924</v>
      </c>
      <c r="B17" s="1">
        <v>3.23</v>
      </c>
      <c r="C17" s="1">
        <v>5.82</v>
      </c>
      <c r="D17" s="1">
        <v>13.711972789115647</v>
      </c>
      <c r="E17" s="1">
        <v>24.735830271788259</v>
      </c>
      <c r="F17" s="1">
        <v>52.502196939096095</v>
      </c>
      <c r="G17" s="1">
        <v>100</v>
      </c>
      <c r="H17" s="1"/>
      <c r="I17">
        <f t="shared" si="0"/>
        <v>1924</v>
      </c>
      <c r="J17" s="1">
        <f t="shared" si="1"/>
        <v>3.23</v>
      </c>
      <c r="K17" s="1">
        <f t="shared" si="2"/>
        <v>9.0500000000000007</v>
      </c>
      <c r="L17" s="1">
        <f t="shared" si="3"/>
        <v>22.761972789115646</v>
      </c>
      <c r="M17" s="1">
        <f t="shared" si="4"/>
        <v>47.497803060903905</v>
      </c>
      <c r="N17" s="1">
        <f t="shared" si="5"/>
        <v>100</v>
      </c>
      <c r="O17" s="9">
        <f t="shared" si="6"/>
        <v>323</v>
      </c>
      <c r="P17" s="9">
        <f t="shared" si="7"/>
        <v>90.5</v>
      </c>
      <c r="Q17" s="9">
        <f t="shared" si="8"/>
        <v>22.761972789115646</v>
      </c>
      <c r="R17" s="9">
        <f t="shared" si="9"/>
        <v>4.7497803060903907</v>
      </c>
    </row>
    <row r="18" spans="1:18">
      <c r="A18">
        <v>1925</v>
      </c>
      <c r="B18" s="1">
        <v>3.13</v>
      </c>
      <c r="C18" s="1">
        <v>5.6599999999999993</v>
      </c>
      <c r="D18" s="1">
        <v>13.335011337868478</v>
      </c>
      <c r="E18" s="1">
        <v>24.055807446446995</v>
      </c>
      <c r="F18" s="1">
        <v>53.819181215684523</v>
      </c>
      <c r="G18" s="1">
        <v>100</v>
      </c>
      <c r="H18" s="1"/>
      <c r="I18">
        <f t="shared" si="0"/>
        <v>1925</v>
      </c>
      <c r="J18" s="1">
        <f t="shared" si="1"/>
        <v>3.13</v>
      </c>
      <c r="K18" s="1">
        <f t="shared" si="2"/>
        <v>8.7899999999999991</v>
      </c>
      <c r="L18" s="1">
        <f t="shared" si="3"/>
        <v>22.125011337868479</v>
      </c>
      <c r="M18" s="1">
        <f t="shared" si="4"/>
        <v>46.180818784315477</v>
      </c>
      <c r="N18" s="1">
        <f t="shared" si="5"/>
        <v>100</v>
      </c>
      <c r="O18" s="9">
        <f t="shared" si="6"/>
        <v>313</v>
      </c>
      <c r="P18" s="9">
        <f t="shared" si="7"/>
        <v>87.899999999999991</v>
      </c>
      <c r="Q18" s="9">
        <f t="shared" si="8"/>
        <v>22.125011337868479</v>
      </c>
      <c r="R18" s="9">
        <f t="shared" si="9"/>
        <v>4.618081878431548</v>
      </c>
    </row>
    <row r="19" spans="1:18">
      <c r="A19">
        <v>1926</v>
      </c>
      <c r="B19" s="1">
        <v>3.07</v>
      </c>
      <c r="C19" s="1">
        <v>5.6</v>
      </c>
      <c r="D19" s="1">
        <v>13.193650793650793</v>
      </c>
      <c r="E19" s="1">
        <v>23.80079888694403</v>
      </c>
      <c r="F19" s="1">
        <v>54.335550319405179</v>
      </c>
      <c r="G19" s="1">
        <v>100</v>
      </c>
      <c r="H19" s="1"/>
      <c r="I19">
        <f t="shared" si="0"/>
        <v>1926</v>
      </c>
      <c r="J19" s="1">
        <f t="shared" si="1"/>
        <v>3.07</v>
      </c>
      <c r="K19" s="1">
        <f t="shared" si="2"/>
        <v>8.67</v>
      </c>
      <c r="L19" s="1">
        <f t="shared" si="3"/>
        <v>21.863650793650791</v>
      </c>
      <c r="M19" s="1">
        <f t="shared" si="4"/>
        <v>45.664449680594821</v>
      </c>
      <c r="N19" s="1">
        <f t="shared" si="5"/>
        <v>100</v>
      </c>
      <c r="O19" s="9">
        <f t="shared" si="6"/>
        <v>307</v>
      </c>
      <c r="P19" s="9">
        <f t="shared" si="7"/>
        <v>86.7</v>
      </c>
      <c r="Q19" s="9">
        <f t="shared" si="8"/>
        <v>21.863650793650791</v>
      </c>
      <c r="R19" s="9">
        <f t="shared" si="9"/>
        <v>4.5664449680594821</v>
      </c>
    </row>
    <row r="20" spans="1:18">
      <c r="A20">
        <v>1927</v>
      </c>
      <c r="B20" s="1">
        <v>3.01</v>
      </c>
      <c r="C20" s="1">
        <v>5.48</v>
      </c>
      <c r="D20" s="1">
        <v>12.91092970521542</v>
      </c>
      <c r="E20" s="1">
        <v>23.290781767938086</v>
      </c>
      <c r="F20" s="1">
        <v>55.308288526846496</v>
      </c>
      <c r="G20" s="1">
        <v>100</v>
      </c>
      <c r="H20" s="1"/>
      <c r="I20">
        <f t="shared" si="0"/>
        <v>1927</v>
      </c>
      <c r="J20" s="1">
        <f t="shared" si="1"/>
        <v>3.01</v>
      </c>
      <c r="K20" s="1">
        <f t="shared" si="2"/>
        <v>8.49</v>
      </c>
      <c r="L20" s="1">
        <f t="shared" si="3"/>
        <v>21.400929705215418</v>
      </c>
      <c r="M20" s="1">
        <f t="shared" si="4"/>
        <v>44.691711473153504</v>
      </c>
      <c r="N20" s="1">
        <f t="shared" si="5"/>
        <v>100</v>
      </c>
      <c r="O20" s="9">
        <f t="shared" si="6"/>
        <v>301</v>
      </c>
      <c r="P20" s="9">
        <f t="shared" si="7"/>
        <v>84.9</v>
      </c>
      <c r="Q20" s="9">
        <f t="shared" si="8"/>
        <v>21.400929705215418</v>
      </c>
      <c r="R20" s="9">
        <f t="shared" si="9"/>
        <v>4.4691711473153504</v>
      </c>
    </row>
    <row r="21" spans="1:18">
      <c r="A21">
        <v>1928</v>
      </c>
      <c r="B21" s="1">
        <v>3.04</v>
      </c>
      <c r="C21" s="1">
        <v>5.4999999999999991</v>
      </c>
      <c r="D21" s="1">
        <v>12.958049886621312</v>
      </c>
      <c r="E21" s="1">
        <v>23.375784621105737</v>
      </c>
      <c r="F21" s="1">
        <v>55.126165492272953</v>
      </c>
      <c r="G21" s="1">
        <v>100</v>
      </c>
      <c r="H21" s="1"/>
      <c r="I21">
        <f t="shared" si="0"/>
        <v>1928</v>
      </c>
      <c r="J21" s="1">
        <f t="shared" si="1"/>
        <v>3.04</v>
      </c>
      <c r="K21" s="1">
        <f t="shared" si="2"/>
        <v>8.5399999999999991</v>
      </c>
      <c r="L21" s="1">
        <f t="shared" si="3"/>
        <v>21.49804988662131</v>
      </c>
      <c r="M21" s="1">
        <f t="shared" si="4"/>
        <v>44.873834507727047</v>
      </c>
      <c r="N21" s="1">
        <f t="shared" si="5"/>
        <v>100</v>
      </c>
      <c r="O21" s="9">
        <f t="shared" si="6"/>
        <v>304</v>
      </c>
      <c r="P21" s="9">
        <f t="shared" si="7"/>
        <v>85.399999999999991</v>
      </c>
      <c r="Q21" s="9">
        <f t="shared" si="8"/>
        <v>21.49804988662131</v>
      </c>
      <c r="R21" s="9">
        <f t="shared" si="9"/>
        <v>4.4873834507727048</v>
      </c>
    </row>
    <row r="22" spans="1:18">
      <c r="A22">
        <v>1929</v>
      </c>
      <c r="B22" s="1">
        <v>2.93</v>
      </c>
      <c r="C22" s="1">
        <v>5.4</v>
      </c>
      <c r="D22" s="1">
        <v>12.722448979591837</v>
      </c>
      <c r="E22" s="1">
        <v>22.950770355267458</v>
      </c>
      <c r="F22" s="1">
        <v>55.996780665140705</v>
      </c>
      <c r="G22" s="1">
        <v>100</v>
      </c>
      <c r="H22" s="1"/>
      <c r="I22">
        <f t="shared" si="0"/>
        <v>1929</v>
      </c>
      <c r="J22" s="1">
        <f t="shared" si="1"/>
        <v>2.93</v>
      </c>
      <c r="K22" s="1">
        <f t="shared" si="2"/>
        <v>8.33</v>
      </c>
      <c r="L22" s="1">
        <f t="shared" si="3"/>
        <v>21.052448979591837</v>
      </c>
      <c r="M22" s="1">
        <f t="shared" si="4"/>
        <v>44.003219334859295</v>
      </c>
      <c r="N22" s="1">
        <f t="shared" si="5"/>
        <v>100</v>
      </c>
      <c r="O22" s="9">
        <f t="shared" si="6"/>
        <v>293</v>
      </c>
      <c r="P22" s="9">
        <f t="shared" si="7"/>
        <v>83.3</v>
      </c>
      <c r="Q22" s="9">
        <f t="shared" si="8"/>
        <v>21.052448979591837</v>
      </c>
      <c r="R22" s="9">
        <f t="shared" si="9"/>
        <v>4.4003219334859294</v>
      </c>
    </row>
    <row r="23" spans="1:18">
      <c r="A23">
        <v>1930</v>
      </c>
      <c r="B23" s="1">
        <v>2.71</v>
      </c>
      <c r="C23" s="1">
        <v>5.0999999999999996</v>
      </c>
      <c r="D23" s="1">
        <v>12.0156462585034</v>
      </c>
      <c r="E23" s="1">
        <v>21.675727557752598</v>
      </c>
      <c r="F23" s="1">
        <v>58.498626183744001</v>
      </c>
      <c r="G23" s="1">
        <v>100</v>
      </c>
      <c r="H23" s="1"/>
      <c r="I23">
        <f t="shared" si="0"/>
        <v>1930</v>
      </c>
      <c r="J23" s="1">
        <f t="shared" si="1"/>
        <v>2.71</v>
      </c>
      <c r="K23" s="1">
        <f t="shared" si="2"/>
        <v>7.81</v>
      </c>
      <c r="L23" s="1">
        <f t="shared" si="3"/>
        <v>19.825646258503401</v>
      </c>
      <c r="M23" s="1">
        <f t="shared" si="4"/>
        <v>41.501373816255999</v>
      </c>
      <c r="N23" s="1">
        <f t="shared" si="5"/>
        <v>100</v>
      </c>
      <c r="O23" s="9">
        <f t="shared" si="6"/>
        <v>271</v>
      </c>
      <c r="P23" s="9">
        <f t="shared" si="7"/>
        <v>78.099999999999994</v>
      </c>
      <c r="Q23" s="9">
        <f t="shared" si="8"/>
        <v>19.825646258503401</v>
      </c>
      <c r="R23" s="9">
        <f t="shared" si="9"/>
        <v>4.1501373816255995</v>
      </c>
    </row>
    <row r="24" spans="1:18">
      <c r="A24">
        <v>1931</v>
      </c>
      <c r="B24" s="1">
        <v>2.44</v>
      </c>
      <c r="C24" s="1">
        <v>4.7300000000000004</v>
      </c>
      <c r="D24" s="1">
        <v>11.143922902494332</v>
      </c>
      <c r="E24" s="1">
        <v>20.10317477415094</v>
      </c>
      <c r="F24" s="1">
        <v>61.58290232335473</v>
      </c>
      <c r="G24" s="1">
        <v>100</v>
      </c>
      <c r="H24" s="1"/>
      <c r="I24">
        <f t="shared" si="0"/>
        <v>1931</v>
      </c>
      <c r="J24" s="1">
        <f t="shared" si="1"/>
        <v>2.44</v>
      </c>
      <c r="K24" s="1">
        <f t="shared" si="2"/>
        <v>7.17</v>
      </c>
      <c r="L24" s="1">
        <f t="shared" si="3"/>
        <v>18.313922902494333</v>
      </c>
      <c r="M24" s="1">
        <f t="shared" si="4"/>
        <v>38.41709767664527</v>
      </c>
      <c r="N24" s="1">
        <f t="shared" si="5"/>
        <v>100</v>
      </c>
      <c r="O24" s="9">
        <f t="shared" si="6"/>
        <v>244</v>
      </c>
      <c r="P24" s="9">
        <f t="shared" si="7"/>
        <v>71.7</v>
      </c>
      <c r="Q24" s="9">
        <f t="shared" si="8"/>
        <v>18.313922902494333</v>
      </c>
      <c r="R24" s="9">
        <f t="shared" si="9"/>
        <v>3.8417097676645269</v>
      </c>
    </row>
    <row r="25" spans="1:18">
      <c r="A25">
        <v>1932</v>
      </c>
      <c r="B25" s="1">
        <v>2.3199999999999998</v>
      </c>
      <c r="C25" s="1">
        <v>4.5500000000000007</v>
      </c>
      <c r="D25" s="1">
        <v>10.719841269841272</v>
      </c>
      <c r="E25" s="1">
        <v>19.338149095642027</v>
      </c>
      <c r="F25" s="1">
        <v>63.072009634516704</v>
      </c>
      <c r="G25" s="1">
        <v>100</v>
      </c>
      <c r="H25" s="1"/>
      <c r="I25">
        <f t="shared" si="0"/>
        <v>1932</v>
      </c>
      <c r="J25" s="1">
        <f t="shared" si="1"/>
        <v>2.3199999999999998</v>
      </c>
      <c r="K25" s="1">
        <f t="shared" si="2"/>
        <v>6.870000000000001</v>
      </c>
      <c r="L25" s="1">
        <f t="shared" si="3"/>
        <v>17.589841269841273</v>
      </c>
      <c r="M25" s="1">
        <f t="shared" si="4"/>
        <v>36.927990365483296</v>
      </c>
      <c r="N25" s="1">
        <f t="shared" si="5"/>
        <v>100</v>
      </c>
      <c r="O25" s="9">
        <f t="shared" si="6"/>
        <v>231.99999999999997</v>
      </c>
      <c r="P25" s="9">
        <f t="shared" si="7"/>
        <v>68.700000000000017</v>
      </c>
      <c r="Q25" s="9">
        <f t="shared" si="8"/>
        <v>17.589841269841273</v>
      </c>
      <c r="R25" s="9">
        <f t="shared" si="9"/>
        <v>3.6927990365483296</v>
      </c>
    </row>
    <row r="26" spans="1:18">
      <c r="A26">
        <v>1933</v>
      </c>
      <c r="B26" s="1">
        <v>2.2400000000000002</v>
      </c>
      <c r="C26" s="1">
        <v>4.51</v>
      </c>
      <c r="D26" s="1">
        <v>10.625600907029478</v>
      </c>
      <c r="E26" s="1">
        <v>19.168143389306707</v>
      </c>
      <c r="F26" s="1">
        <v>63.456255703663814</v>
      </c>
      <c r="G26" s="1">
        <v>100</v>
      </c>
      <c r="H26" s="1"/>
      <c r="I26">
        <f t="shared" si="0"/>
        <v>1933</v>
      </c>
      <c r="J26" s="1">
        <f t="shared" si="1"/>
        <v>2.2400000000000002</v>
      </c>
      <c r="K26" s="1">
        <f t="shared" si="2"/>
        <v>6.75</v>
      </c>
      <c r="L26" s="1">
        <f t="shared" si="3"/>
        <v>17.375600907029479</v>
      </c>
      <c r="M26" s="1">
        <f t="shared" si="4"/>
        <v>36.543744296336186</v>
      </c>
      <c r="N26" s="1">
        <f t="shared" si="5"/>
        <v>100</v>
      </c>
      <c r="O26" s="9">
        <f t="shared" si="6"/>
        <v>224.00000000000003</v>
      </c>
      <c r="P26" s="9">
        <f t="shared" si="7"/>
        <v>67.5</v>
      </c>
      <c r="Q26" s="9">
        <f t="shared" si="8"/>
        <v>17.375600907029479</v>
      </c>
      <c r="R26" s="9">
        <f t="shared" si="9"/>
        <v>3.6543744296336187</v>
      </c>
    </row>
    <row r="27" spans="1:18">
      <c r="A27">
        <v>1934</v>
      </c>
      <c r="B27" s="1">
        <v>2.23</v>
      </c>
      <c r="C27" s="1">
        <v>4.5500000000000007</v>
      </c>
      <c r="D27" s="1">
        <v>10.719841269841272</v>
      </c>
      <c r="E27" s="1">
        <v>19.338149095642027</v>
      </c>
      <c r="F27" s="1">
        <v>63.1620096345167</v>
      </c>
      <c r="G27" s="1">
        <v>100</v>
      </c>
      <c r="H27" s="1"/>
      <c r="I27">
        <f t="shared" si="0"/>
        <v>1934</v>
      </c>
      <c r="J27" s="1">
        <f t="shared" si="1"/>
        <v>2.23</v>
      </c>
      <c r="K27" s="1">
        <f t="shared" si="2"/>
        <v>6.7800000000000011</v>
      </c>
      <c r="L27" s="1">
        <f t="shared" si="3"/>
        <v>17.499841269841273</v>
      </c>
      <c r="M27" s="1">
        <f t="shared" si="4"/>
        <v>36.8379903654833</v>
      </c>
      <c r="N27" s="1">
        <f t="shared" si="5"/>
        <v>100</v>
      </c>
      <c r="O27" s="9">
        <f t="shared" si="6"/>
        <v>223</v>
      </c>
      <c r="P27" s="9">
        <f t="shared" si="7"/>
        <v>67.800000000000011</v>
      </c>
      <c r="Q27" s="9">
        <f t="shared" si="8"/>
        <v>17.499841269841273</v>
      </c>
      <c r="R27" s="9">
        <f t="shared" si="9"/>
        <v>3.6837990365483302</v>
      </c>
    </row>
    <row r="28" spans="1:18">
      <c r="A28">
        <v>1935</v>
      </c>
      <c r="B28" s="1">
        <v>2.35</v>
      </c>
      <c r="C28" s="1">
        <v>4.6099999999999994</v>
      </c>
      <c r="D28" s="1">
        <v>10.861201814058955</v>
      </c>
      <c r="E28" s="1">
        <v>19.593157655144992</v>
      </c>
      <c r="F28" s="1">
        <v>62.585640530796056</v>
      </c>
      <c r="G28" s="1">
        <v>100</v>
      </c>
      <c r="H28" s="1"/>
      <c r="I28">
        <f t="shared" si="0"/>
        <v>1935</v>
      </c>
      <c r="J28" s="1">
        <f t="shared" si="1"/>
        <v>2.35</v>
      </c>
      <c r="K28" s="1">
        <f t="shared" si="2"/>
        <v>6.9599999999999991</v>
      </c>
      <c r="L28" s="1">
        <f t="shared" si="3"/>
        <v>17.821201814058952</v>
      </c>
      <c r="M28" s="1">
        <f t="shared" si="4"/>
        <v>37.414359469203944</v>
      </c>
      <c r="N28" s="1">
        <f t="shared" si="5"/>
        <v>100</v>
      </c>
      <c r="O28" s="9">
        <f t="shared" si="6"/>
        <v>235</v>
      </c>
      <c r="P28" s="9">
        <f t="shared" si="7"/>
        <v>69.599999999999994</v>
      </c>
      <c r="Q28" s="9">
        <f t="shared" si="8"/>
        <v>17.821201814058952</v>
      </c>
      <c r="R28" s="9">
        <f t="shared" si="9"/>
        <v>3.7414359469203946</v>
      </c>
    </row>
    <row r="29" spans="1:18">
      <c r="A29">
        <v>1936</v>
      </c>
      <c r="B29" s="1">
        <v>2.35</v>
      </c>
      <c r="C29" s="1">
        <v>4.68</v>
      </c>
      <c r="D29" s="1">
        <v>11.02612244897959</v>
      </c>
      <c r="E29" s="1">
        <v>19.890667641231794</v>
      </c>
      <c r="F29" s="1">
        <v>62.05320990978862</v>
      </c>
      <c r="G29" s="1">
        <v>100</v>
      </c>
      <c r="H29" s="1"/>
      <c r="I29">
        <f t="shared" si="0"/>
        <v>1936</v>
      </c>
      <c r="J29" s="1">
        <f t="shared" si="1"/>
        <v>2.35</v>
      </c>
      <c r="K29" s="1">
        <f t="shared" si="2"/>
        <v>7.0299999999999994</v>
      </c>
      <c r="L29" s="1">
        <f t="shared" si="3"/>
        <v>18.05612244897959</v>
      </c>
      <c r="M29" s="1">
        <f t="shared" si="4"/>
        <v>37.94679009021138</v>
      </c>
      <c r="N29" s="1">
        <f t="shared" si="5"/>
        <v>100</v>
      </c>
      <c r="O29" s="9">
        <f t="shared" si="6"/>
        <v>235</v>
      </c>
      <c r="P29" s="9">
        <f t="shared" si="7"/>
        <v>70.3</v>
      </c>
      <c r="Q29" s="9">
        <f t="shared" si="8"/>
        <v>18.05612244897959</v>
      </c>
      <c r="R29" s="9">
        <f t="shared" si="9"/>
        <v>3.794679009021138</v>
      </c>
    </row>
    <row r="30" spans="1:18">
      <c r="A30">
        <v>1937</v>
      </c>
      <c r="B30" s="1">
        <v>2.1800000000000002</v>
      </c>
      <c r="C30" s="1">
        <v>4.41</v>
      </c>
      <c r="D30" s="1">
        <v>10.39</v>
      </c>
      <c r="E30" s="1">
        <v>21.389999999999997</v>
      </c>
      <c r="F30" s="1">
        <v>61.63</v>
      </c>
      <c r="G30" s="1">
        <v>100</v>
      </c>
      <c r="H30" s="1"/>
      <c r="I30">
        <f t="shared" si="0"/>
        <v>1937</v>
      </c>
      <c r="J30" s="1">
        <f t="shared" si="1"/>
        <v>2.1800000000000002</v>
      </c>
      <c r="K30" s="1">
        <f t="shared" si="2"/>
        <v>6.59</v>
      </c>
      <c r="L30" s="1">
        <f t="shared" si="3"/>
        <v>16.98</v>
      </c>
      <c r="M30" s="1">
        <f t="shared" si="4"/>
        <v>38.369999999999997</v>
      </c>
      <c r="N30" s="1">
        <f t="shared" si="5"/>
        <v>100</v>
      </c>
      <c r="O30" s="9">
        <f t="shared" si="6"/>
        <v>218.00000000000003</v>
      </c>
      <c r="P30" s="9">
        <f t="shared" si="7"/>
        <v>65.900000000000006</v>
      </c>
      <c r="Q30" s="9">
        <f t="shared" si="8"/>
        <v>16.98</v>
      </c>
      <c r="R30" s="9">
        <f t="shared" si="9"/>
        <v>3.8369999999999997</v>
      </c>
    </row>
    <row r="31" spans="1:18">
      <c r="A31">
        <v>1938</v>
      </c>
      <c r="B31" s="1">
        <v>2.21</v>
      </c>
      <c r="C31" s="1">
        <v>4.3600000000000003</v>
      </c>
      <c r="D31" s="1">
        <v>10.272199546485261</v>
      </c>
      <c r="E31" s="1">
        <v>21.120534769463337</v>
      </c>
      <c r="F31" s="1">
        <v>62.037265684051405</v>
      </c>
      <c r="G31" s="1">
        <v>100</v>
      </c>
      <c r="H31" s="1"/>
      <c r="I31">
        <f t="shared" si="0"/>
        <v>1938</v>
      </c>
      <c r="J31" s="1">
        <f t="shared" si="1"/>
        <v>2.21</v>
      </c>
      <c r="K31" s="1">
        <f t="shared" si="2"/>
        <v>6.57</v>
      </c>
      <c r="L31" s="1">
        <f t="shared" si="3"/>
        <v>16.842199546485261</v>
      </c>
      <c r="M31" s="1">
        <f t="shared" si="4"/>
        <v>37.962734315948595</v>
      </c>
      <c r="N31" s="1">
        <f t="shared" si="5"/>
        <v>100</v>
      </c>
      <c r="O31" s="9">
        <f t="shared" si="6"/>
        <v>221</v>
      </c>
      <c r="P31" s="9">
        <f t="shared" si="7"/>
        <v>65.7</v>
      </c>
      <c r="Q31" s="9">
        <f t="shared" si="8"/>
        <v>16.842199546485261</v>
      </c>
      <c r="R31" s="9">
        <f t="shared" si="9"/>
        <v>3.7962734315948596</v>
      </c>
    </row>
    <row r="32" spans="1:18">
      <c r="A32">
        <v>1939</v>
      </c>
      <c r="B32" s="1">
        <v>2.13</v>
      </c>
      <c r="C32" s="1">
        <v>4.22</v>
      </c>
      <c r="D32" s="1">
        <v>9.94235827664399</v>
      </c>
      <c r="E32" s="1">
        <v>21.281069538926676</v>
      </c>
      <c r="F32" s="1">
        <v>62.426572184429332</v>
      </c>
      <c r="G32" s="1">
        <v>100</v>
      </c>
      <c r="H32" s="1"/>
      <c r="I32">
        <f t="shared" si="0"/>
        <v>1939</v>
      </c>
      <c r="J32" s="1">
        <f t="shared" si="1"/>
        <v>2.13</v>
      </c>
      <c r="K32" s="1">
        <f t="shared" si="2"/>
        <v>6.35</v>
      </c>
      <c r="L32" s="1">
        <f t="shared" si="3"/>
        <v>16.292358276643988</v>
      </c>
      <c r="M32" s="1">
        <f t="shared" si="4"/>
        <v>37.573427815570668</v>
      </c>
      <c r="N32" s="1">
        <f t="shared" si="5"/>
        <v>100</v>
      </c>
      <c r="O32" s="9">
        <f t="shared" si="6"/>
        <v>213</v>
      </c>
      <c r="P32" s="9">
        <f t="shared" si="7"/>
        <v>63.5</v>
      </c>
      <c r="Q32" s="9">
        <f t="shared" si="8"/>
        <v>16.292358276643988</v>
      </c>
      <c r="R32" s="9">
        <f t="shared" si="9"/>
        <v>3.7573427815570666</v>
      </c>
    </row>
    <row r="33" spans="1:18">
      <c r="A33">
        <v>1940</v>
      </c>
      <c r="B33" s="1">
        <v>1.84</v>
      </c>
      <c r="C33" s="1">
        <v>3.83</v>
      </c>
      <c r="D33" s="1">
        <v>9.0235147392290251</v>
      </c>
      <c r="E33" s="1">
        <v>21.441604308390023</v>
      </c>
      <c r="F33" s="1">
        <v>63.86488095238095</v>
      </c>
      <c r="G33" s="1">
        <v>100</v>
      </c>
      <c r="H33" s="1"/>
      <c r="I33">
        <f t="shared" si="0"/>
        <v>1940</v>
      </c>
      <c r="J33" s="1">
        <f t="shared" si="1"/>
        <v>1.84</v>
      </c>
      <c r="K33" s="1">
        <f t="shared" si="2"/>
        <v>5.67</v>
      </c>
      <c r="L33" s="1">
        <f t="shared" si="3"/>
        <v>14.693514739229025</v>
      </c>
      <c r="M33" s="1">
        <f t="shared" si="4"/>
        <v>36.13511904761905</v>
      </c>
      <c r="N33" s="1">
        <f t="shared" si="5"/>
        <v>100</v>
      </c>
      <c r="O33" s="9">
        <f t="shared" si="6"/>
        <v>184</v>
      </c>
      <c r="P33" s="9">
        <f t="shared" si="7"/>
        <v>56.7</v>
      </c>
      <c r="Q33" s="9">
        <f t="shared" si="8"/>
        <v>14.693514739229025</v>
      </c>
      <c r="R33" s="9">
        <f t="shared" si="9"/>
        <v>3.6135119047619049</v>
      </c>
    </row>
    <row r="34" spans="1:18">
      <c r="A34">
        <v>1941</v>
      </c>
      <c r="B34" s="1">
        <v>1.57</v>
      </c>
      <c r="C34" s="1">
        <v>3.4299999999999997</v>
      </c>
      <c r="D34" s="1">
        <v>8.0811111111111096</v>
      </c>
      <c r="E34" s="1">
        <v>21.602139077853362</v>
      </c>
      <c r="F34" s="1">
        <v>65.316749811035521</v>
      </c>
      <c r="G34" s="1">
        <v>100</v>
      </c>
      <c r="H34" s="1"/>
      <c r="I34">
        <f t="shared" si="0"/>
        <v>1941</v>
      </c>
      <c r="J34" s="1">
        <f t="shared" si="1"/>
        <v>1.57</v>
      </c>
      <c r="K34" s="1">
        <f t="shared" si="2"/>
        <v>5</v>
      </c>
      <c r="L34" s="1">
        <f t="shared" si="3"/>
        <v>13.08111111111111</v>
      </c>
      <c r="M34" s="1">
        <f t="shared" si="4"/>
        <v>34.683250188964472</v>
      </c>
      <c r="N34" s="1">
        <f t="shared" si="5"/>
        <v>100</v>
      </c>
      <c r="O34" s="9">
        <f t="shared" si="6"/>
        <v>157</v>
      </c>
      <c r="P34" s="9">
        <f t="shared" si="7"/>
        <v>50</v>
      </c>
      <c r="Q34" s="9">
        <f t="shared" si="8"/>
        <v>13.08111111111111</v>
      </c>
      <c r="R34" s="9">
        <f t="shared" si="9"/>
        <v>3.4683250188964472</v>
      </c>
    </row>
    <row r="35" spans="1:18">
      <c r="A35">
        <v>1942</v>
      </c>
      <c r="B35" s="1">
        <v>1.37</v>
      </c>
      <c r="C35" s="1">
        <v>3.0700000000000003</v>
      </c>
      <c r="D35" s="1">
        <v>7.232947845804989</v>
      </c>
      <c r="E35" s="1">
        <v>21.762673847316702</v>
      </c>
      <c r="F35" s="1">
        <v>66.564378306878311</v>
      </c>
      <c r="G35" s="1">
        <v>100</v>
      </c>
      <c r="H35" s="1"/>
      <c r="I35">
        <f t="shared" si="0"/>
        <v>1942</v>
      </c>
      <c r="J35" s="1">
        <f t="shared" si="1"/>
        <v>1.37</v>
      </c>
      <c r="K35" s="1">
        <f t="shared" si="2"/>
        <v>4.4400000000000004</v>
      </c>
      <c r="L35" s="1">
        <f t="shared" si="3"/>
        <v>11.672947845804989</v>
      </c>
      <c r="M35" s="1">
        <f t="shared" si="4"/>
        <v>33.435621693121689</v>
      </c>
      <c r="N35" s="1">
        <f t="shared" si="5"/>
        <v>100</v>
      </c>
      <c r="O35" s="9">
        <f t="shared" si="6"/>
        <v>137</v>
      </c>
      <c r="P35" s="9">
        <f t="shared" si="7"/>
        <v>44.400000000000006</v>
      </c>
      <c r="Q35" s="9">
        <f t="shared" si="8"/>
        <v>11.672947845804989</v>
      </c>
      <c r="R35" s="9">
        <f t="shared" si="9"/>
        <v>3.3435621693121691</v>
      </c>
    </row>
    <row r="36" spans="1:18">
      <c r="A36">
        <v>1943</v>
      </c>
      <c r="B36" s="1">
        <v>1.28</v>
      </c>
      <c r="C36" s="1">
        <v>2.95</v>
      </c>
      <c r="D36" s="1">
        <v>6.9502267573696148</v>
      </c>
      <c r="E36" s="1">
        <v>21.923208616780045</v>
      </c>
      <c r="F36" s="1">
        <v>66.896564625850345</v>
      </c>
      <c r="G36" s="1">
        <v>100</v>
      </c>
      <c r="H36" s="1"/>
      <c r="I36">
        <f t="shared" si="0"/>
        <v>1943</v>
      </c>
      <c r="J36" s="1">
        <f t="shared" si="1"/>
        <v>1.28</v>
      </c>
      <c r="K36" s="1">
        <f t="shared" si="2"/>
        <v>4.2300000000000004</v>
      </c>
      <c r="L36" s="1">
        <f t="shared" si="3"/>
        <v>11.180226757369615</v>
      </c>
      <c r="M36" s="1">
        <f t="shared" si="4"/>
        <v>33.103435374149662</v>
      </c>
      <c r="N36" s="1">
        <f t="shared" si="5"/>
        <v>100</v>
      </c>
      <c r="O36" s="9">
        <f t="shared" si="6"/>
        <v>128</v>
      </c>
      <c r="P36" s="9">
        <f t="shared" si="7"/>
        <v>42.300000000000004</v>
      </c>
      <c r="Q36" s="9">
        <f t="shared" si="8"/>
        <v>11.180226757369615</v>
      </c>
      <c r="R36" s="9">
        <f t="shared" si="9"/>
        <v>3.3103435374149663</v>
      </c>
    </row>
    <row r="37" spans="1:18">
      <c r="A37">
        <v>1944</v>
      </c>
      <c r="B37" s="1">
        <v>1.22</v>
      </c>
      <c r="C37" s="1">
        <v>2.91</v>
      </c>
      <c r="D37" s="1">
        <v>6.8559863945578234</v>
      </c>
      <c r="E37" s="1">
        <v>22.083743386243384</v>
      </c>
      <c r="F37" s="1">
        <v>66.930270219198789</v>
      </c>
      <c r="G37" s="1">
        <v>100</v>
      </c>
      <c r="H37" s="1"/>
      <c r="I37">
        <f t="shared" si="0"/>
        <v>1944</v>
      </c>
      <c r="J37" s="1">
        <f t="shared" si="1"/>
        <v>1.22</v>
      </c>
      <c r="K37" s="1">
        <f t="shared" si="2"/>
        <v>4.13</v>
      </c>
      <c r="L37" s="1">
        <f t="shared" si="3"/>
        <v>10.985986394557823</v>
      </c>
      <c r="M37" s="1">
        <f t="shared" si="4"/>
        <v>33.069729780801211</v>
      </c>
      <c r="N37" s="1">
        <f t="shared" si="5"/>
        <v>100</v>
      </c>
      <c r="O37" s="9">
        <f t="shared" si="6"/>
        <v>122</v>
      </c>
      <c r="P37" s="9">
        <f t="shared" si="7"/>
        <v>41.3</v>
      </c>
      <c r="Q37" s="9">
        <f t="shared" si="8"/>
        <v>10.985986394557823</v>
      </c>
      <c r="R37" s="9">
        <f t="shared" si="9"/>
        <v>3.3069729780801209</v>
      </c>
    </row>
    <row r="38" spans="1:18">
      <c r="A38">
        <v>1945</v>
      </c>
      <c r="B38" s="1">
        <v>1.23</v>
      </c>
      <c r="C38" s="1">
        <v>3.0000000000000004</v>
      </c>
      <c r="D38" s="1">
        <v>7.0680272108843543</v>
      </c>
      <c r="E38" s="1">
        <v>22.244278155706724</v>
      </c>
      <c r="F38" s="1">
        <v>66.45769463340892</v>
      </c>
      <c r="G38" s="1">
        <v>100</v>
      </c>
      <c r="H38" s="1"/>
      <c r="I38">
        <f t="shared" si="0"/>
        <v>1945</v>
      </c>
      <c r="J38" s="1">
        <f t="shared" si="1"/>
        <v>1.23</v>
      </c>
      <c r="K38" s="1">
        <f t="shared" si="2"/>
        <v>4.2300000000000004</v>
      </c>
      <c r="L38" s="1">
        <f t="shared" si="3"/>
        <v>11.298027210884355</v>
      </c>
      <c r="M38" s="1">
        <f t="shared" si="4"/>
        <v>33.54230536659108</v>
      </c>
      <c r="N38" s="1">
        <f t="shared" si="5"/>
        <v>100</v>
      </c>
      <c r="O38" s="9">
        <f t="shared" si="6"/>
        <v>123</v>
      </c>
      <c r="P38" s="9">
        <f t="shared" si="7"/>
        <v>42.300000000000004</v>
      </c>
      <c r="Q38" s="9">
        <f t="shared" si="8"/>
        <v>11.298027210884355</v>
      </c>
      <c r="R38" s="9">
        <f t="shared" si="9"/>
        <v>3.3542305366591081</v>
      </c>
    </row>
    <row r="39" spans="1:18">
      <c r="A39">
        <v>1946</v>
      </c>
      <c r="B39" s="1">
        <v>1.27</v>
      </c>
      <c r="C39" s="1">
        <v>3.2100000000000004</v>
      </c>
      <c r="D39" s="1">
        <v>7.5627891156462592</v>
      </c>
      <c r="E39" s="1">
        <v>22.404812925170063</v>
      </c>
      <c r="F39" s="1">
        <v>65.552397959183679</v>
      </c>
      <c r="G39" s="1">
        <v>100</v>
      </c>
      <c r="H39" s="1"/>
      <c r="I39">
        <f t="shared" si="0"/>
        <v>1946</v>
      </c>
      <c r="J39" s="1">
        <f t="shared" si="1"/>
        <v>1.27</v>
      </c>
      <c r="K39" s="1">
        <f t="shared" si="2"/>
        <v>4.4800000000000004</v>
      </c>
      <c r="L39" s="1">
        <f t="shared" si="3"/>
        <v>12.04278911564626</v>
      </c>
      <c r="M39" s="1">
        <f t="shared" si="4"/>
        <v>34.447602040816321</v>
      </c>
      <c r="N39" s="1">
        <f t="shared" si="5"/>
        <v>100</v>
      </c>
      <c r="O39" s="9">
        <f t="shared" si="6"/>
        <v>127</v>
      </c>
      <c r="P39" s="9">
        <f t="shared" si="7"/>
        <v>44.800000000000004</v>
      </c>
      <c r="Q39" s="9">
        <f t="shared" si="8"/>
        <v>12.04278911564626</v>
      </c>
      <c r="R39" s="9">
        <f t="shared" si="9"/>
        <v>3.4447602040816321</v>
      </c>
    </row>
    <row r="40" spans="1:18">
      <c r="A40">
        <v>1947</v>
      </c>
      <c r="B40" s="1">
        <v>1.1399999999999999</v>
      </c>
      <c r="C40" s="1">
        <v>2.96</v>
      </c>
      <c r="D40" s="1">
        <v>6.973786848072562</v>
      </c>
      <c r="E40" s="1">
        <v>22.565347694633406</v>
      </c>
      <c r="F40" s="1">
        <v>66.36086545729404</v>
      </c>
      <c r="G40" s="1">
        <v>100</v>
      </c>
      <c r="H40" s="1"/>
      <c r="I40">
        <f t="shared" si="0"/>
        <v>1947</v>
      </c>
      <c r="J40" s="1">
        <f t="shared" si="1"/>
        <v>1.1399999999999999</v>
      </c>
      <c r="K40" s="1">
        <f t="shared" si="2"/>
        <v>4.0999999999999996</v>
      </c>
      <c r="L40" s="1">
        <f t="shared" si="3"/>
        <v>11.073786848072562</v>
      </c>
      <c r="M40" s="1">
        <f t="shared" si="4"/>
        <v>33.639134542705968</v>
      </c>
      <c r="N40" s="1">
        <f t="shared" si="5"/>
        <v>100</v>
      </c>
      <c r="O40" s="9">
        <f t="shared" si="6"/>
        <v>113.99999999999999</v>
      </c>
      <c r="P40" s="9">
        <f t="shared" si="7"/>
        <v>41</v>
      </c>
      <c r="Q40" s="9">
        <f t="shared" si="8"/>
        <v>11.073786848072562</v>
      </c>
      <c r="R40" s="9">
        <f t="shared" si="9"/>
        <v>3.3639134542705968</v>
      </c>
    </row>
    <row r="41" spans="1:18">
      <c r="A41">
        <v>1948</v>
      </c>
      <c r="B41" s="1">
        <v>1.05</v>
      </c>
      <c r="C41" s="1">
        <v>2.8099999999999996</v>
      </c>
      <c r="D41" s="1">
        <v>6.6203854875283437</v>
      </c>
      <c r="E41" s="1">
        <v>22.725882464096745</v>
      </c>
      <c r="F41" s="1">
        <v>66.79373204837492</v>
      </c>
      <c r="G41" s="1">
        <v>100</v>
      </c>
      <c r="H41" s="1"/>
      <c r="I41">
        <f t="shared" si="0"/>
        <v>1948</v>
      </c>
      <c r="J41" s="1">
        <f t="shared" si="1"/>
        <v>1.05</v>
      </c>
      <c r="K41" s="1">
        <f t="shared" si="2"/>
        <v>3.8599999999999994</v>
      </c>
      <c r="L41" s="1">
        <f t="shared" si="3"/>
        <v>10.480385487528343</v>
      </c>
      <c r="M41" s="1">
        <f t="shared" si="4"/>
        <v>33.206267951625087</v>
      </c>
      <c r="N41" s="1">
        <f t="shared" si="5"/>
        <v>100</v>
      </c>
      <c r="O41" s="9">
        <f t="shared" si="6"/>
        <v>105</v>
      </c>
      <c r="P41" s="9">
        <f t="shared" si="7"/>
        <v>38.599999999999994</v>
      </c>
      <c r="Q41" s="9">
        <f t="shared" si="8"/>
        <v>10.480385487528343</v>
      </c>
      <c r="R41" s="9">
        <f t="shared" si="9"/>
        <v>3.3206267951625086</v>
      </c>
    </row>
    <row r="42" spans="1:18">
      <c r="A42">
        <v>1949</v>
      </c>
      <c r="B42" s="1">
        <v>0.94</v>
      </c>
      <c r="C42" s="1">
        <v>2.5100000000000002</v>
      </c>
      <c r="D42" s="1">
        <v>5.9135827664399097</v>
      </c>
      <c r="E42" s="1">
        <v>22.886417233560088</v>
      </c>
      <c r="F42" s="1">
        <v>67.75</v>
      </c>
      <c r="G42" s="1">
        <v>100</v>
      </c>
      <c r="H42" s="1"/>
      <c r="I42">
        <f t="shared" si="0"/>
        <v>1949</v>
      </c>
      <c r="J42" s="1">
        <f t="shared" si="1"/>
        <v>0.94</v>
      </c>
      <c r="K42" s="1">
        <f t="shared" si="2"/>
        <v>3.45</v>
      </c>
      <c r="L42" s="1">
        <f t="shared" si="3"/>
        <v>9.3635827664399098</v>
      </c>
      <c r="M42" s="1">
        <f t="shared" si="4"/>
        <v>32.25</v>
      </c>
      <c r="N42" s="1">
        <f t="shared" si="5"/>
        <v>100</v>
      </c>
      <c r="O42" s="9">
        <f t="shared" si="6"/>
        <v>94</v>
      </c>
      <c r="P42" s="9">
        <f t="shared" si="7"/>
        <v>34.5</v>
      </c>
      <c r="Q42" s="9">
        <f t="shared" si="8"/>
        <v>9.3635827664399098</v>
      </c>
      <c r="R42" s="9">
        <f t="shared" si="9"/>
        <v>3.2250000000000001</v>
      </c>
    </row>
    <row r="43" spans="1:18">
      <c r="A43">
        <v>1950</v>
      </c>
      <c r="B43" s="1">
        <v>0.96</v>
      </c>
      <c r="C43" s="1">
        <v>2.63</v>
      </c>
      <c r="D43" s="1">
        <v>6.1963038548752829</v>
      </c>
      <c r="E43" s="1">
        <v>22.501133786848069</v>
      </c>
      <c r="F43" s="1">
        <v>67.712562358276642</v>
      </c>
      <c r="G43" s="1">
        <v>100</v>
      </c>
      <c r="H43" s="1"/>
      <c r="I43">
        <f t="shared" si="0"/>
        <v>1950</v>
      </c>
      <c r="J43" s="1">
        <f t="shared" si="1"/>
        <v>0.96</v>
      </c>
      <c r="K43" s="1">
        <f t="shared" si="2"/>
        <v>3.59</v>
      </c>
      <c r="L43" s="1">
        <f t="shared" si="3"/>
        <v>9.7863038548752819</v>
      </c>
      <c r="M43" s="1">
        <f t="shared" si="4"/>
        <v>32.287437641723351</v>
      </c>
      <c r="N43" s="1">
        <f t="shared" si="5"/>
        <v>100</v>
      </c>
      <c r="O43" s="9">
        <f t="shared" si="6"/>
        <v>96</v>
      </c>
      <c r="P43" s="9">
        <f t="shared" si="7"/>
        <v>35.9</v>
      </c>
      <c r="Q43" s="9">
        <f t="shared" si="8"/>
        <v>9.7863038548752819</v>
      </c>
      <c r="R43" s="9">
        <f t="shared" si="9"/>
        <v>3.2287437641723349</v>
      </c>
    </row>
    <row r="44" spans="1:18">
      <c r="A44">
        <v>1951</v>
      </c>
      <c r="B44" s="1">
        <v>0.85</v>
      </c>
      <c r="C44" s="1">
        <v>2.36</v>
      </c>
      <c r="D44" s="1">
        <v>7.6800000000000015</v>
      </c>
      <c r="E44" s="1">
        <v>22.115850340136053</v>
      </c>
      <c r="F44" s="1">
        <v>66.99414965986395</v>
      </c>
      <c r="G44" s="1">
        <v>100</v>
      </c>
      <c r="H44" s="1"/>
      <c r="I44">
        <f t="shared" si="0"/>
        <v>1951</v>
      </c>
      <c r="J44" s="1">
        <f t="shared" si="1"/>
        <v>0.85</v>
      </c>
      <c r="K44" s="1">
        <f t="shared" si="2"/>
        <v>3.21</v>
      </c>
      <c r="L44" s="1">
        <f t="shared" si="3"/>
        <v>10.89</v>
      </c>
      <c r="M44" s="1">
        <f t="shared" si="4"/>
        <v>33.00585034013605</v>
      </c>
      <c r="N44" s="1">
        <f t="shared" si="5"/>
        <v>100</v>
      </c>
      <c r="O44" s="9">
        <f t="shared" si="6"/>
        <v>85</v>
      </c>
      <c r="P44" s="9">
        <f t="shared" si="7"/>
        <v>32.1</v>
      </c>
      <c r="Q44" s="9">
        <f t="shared" si="8"/>
        <v>10.89</v>
      </c>
      <c r="R44" s="9">
        <f t="shared" si="9"/>
        <v>3.3005850340136051</v>
      </c>
    </row>
    <row r="45" spans="1:18">
      <c r="A45">
        <v>1952</v>
      </c>
      <c r="B45" s="1">
        <v>0.77</v>
      </c>
      <c r="C45" s="1">
        <v>2.1800000000000002</v>
      </c>
      <c r="D45" s="1">
        <v>7.25</v>
      </c>
      <c r="E45" s="1">
        <v>21.730566893424033</v>
      </c>
      <c r="F45" s="1">
        <v>68.069433106575971</v>
      </c>
      <c r="G45" s="1">
        <v>100</v>
      </c>
      <c r="H45" s="1"/>
      <c r="I45">
        <f t="shared" si="0"/>
        <v>1952</v>
      </c>
      <c r="J45" s="1">
        <f t="shared" si="1"/>
        <v>0.77</v>
      </c>
      <c r="K45" s="1">
        <f t="shared" si="2"/>
        <v>2.95</v>
      </c>
      <c r="L45" s="1">
        <f t="shared" si="3"/>
        <v>10.199999999999999</v>
      </c>
      <c r="M45" s="1">
        <f t="shared" si="4"/>
        <v>31.930566893424032</v>
      </c>
      <c r="N45" s="1">
        <f t="shared" si="5"/>
        <v>100</v>
      </c>
      <c r="O45" s="9">
        <f t="shared" si="6"/>
        <v>77</v>
      </c>
      <c r="P45" s="9">
        <f t="shared" si="7"/>
        <v>29.5</v>
      </c>
      <c r="Q45" s="9">
        <f t="shared" si="8"/>
        <v>10.199999999999999</v>
      </c>
      <c r="R45" s="9">
        <f t="shared" si="9"/>
        <v>3.1930566893424031</v>
      </c>
    </row>
    <row r="46" spans="1:18">
      <c r="A46">
        <v>1953</v>
      </c>
      <c r="B46" s="1">
        <v>0.7</v>
      </c>
      <c r="C46" s="1">
        <v>2.0700000000000003</v>
      </c>
      <c r="D46" s="1">
        <v>6.95</v>
      </c>
      <c r="E46" s="1">
        <v>21.345283446712017</v>
      </c>
      <c r="F46" s="1">
        <v>68.934716553287984</v>
      </c>
      <c r="G46" s="1">
        <v>100</v>
      </c>
      <c r="H46" s="1"/>
      <c r="I46">
        <f t="shared" si="0"/>
        <v>1953</v>
      </c>
      <c r="J46" s="1">
        <f t="shared" si="1"/>
        <v>0.7</v>
      </c>
      <c r="K46" s="1">
        <f t="shared" si="2"/>
        <v>2.7700000000000005</v>
      </c>
      <c r="L46" s="1">
        <f t="shared" si="3"/>
        <v>9.7200000000000006</v>
      </c>
      <c r="M46" s="1">
        <f t="shared" si="4"/>
        <v>31.065283446712016</v>
      </c>
      <c r="N46" s="1">
        <f t="shared" si="5"/>
        <v>100</v>
      </c>
      <c r="O46" s="9">
        <f t="shared" si="6"/>
        <v>70</v>
      </c>
      <c r="P46" s="9">
        <f t="shared" si="7"/>
        <v>27.700000000000003</v>
      </c>
      <c r="Q46" s="9">
        <f t="shared" si="8"/>
        <v>9.7200000000000006</v>
      </c>
      <c r="R46" s="9">
        <f t="shared" si="9"/>
        <v>3.1065283446712018</v>
      </c>
    </row>
    <row r="47" spans="1:18">
      <c r="A47">
        <v>1954</v>
      </c>
      <c r="B47" s="1">
        <v>0.67</v>
      </c>
      <c r="C47" s="1">
        <v>2.0500000000000003</v>
      </c>
      <c r="D47" s="1">
        <v>6.9499999999999993</v>
      </c>
      <c r="E47" s="1">
        <v>20.959999999999997</v>
      </c>
      <c r="F47" s="1">
        <v>69.37</v>
      </c>
      <c r="G47" s="1">
        <v>100</v>
      </c>
      <c r="H47" s="1"/>
      <c r="I47">
        <f t="shared" si="0"/>
        <v>1954</v>
      </c>
      <c r="J47" s="1">
        <f t="shared" si="1"/>
        <v>0.67</v>
      </c>
      <c r="K47" s="1">
        <f t="shared" si="2"/>
        <v>2.72</v>
      </c>
      <c r="L47" s="1">
        <f t="shared" si="3"/>
        <v>9.67</v>
      </c>
      <c r="M47" s="1">
        <f t="shared" si="4"/>
        <v>30.629999999999995</v>
      </c>
      <c r="N47" s="1">
        <f t="shared" si="5"/>
        <v>100</v>
      </c>
      <c r="O47" s="9">
        <f t="shared" si="6"/>
        <v>67</v>
      </c>
      <c r="P47" s="9">
        <f t="shared" si="7"/>
        <v>27.200000000000003</v>
      </c>
      <c r="Q47" s="9">
        <f t="shared" si="8"/>
        <v>9.67</v>
      </c>
      <c r="R47" s="9">
        <f t="shared" si="9"/>
        <v>3.0629999999999997</v>
      </c>
    </row>
    <row r="48" spans="1:18">
      <c r="A48">
        <v>1955</v>
      </c>
      <c r="B48" s="1">
        <v>0.68</v>
      </c>
      <c r="C48" s="1">
        <v>1.9699999999999998</v>
      </c>
      <c r="D48" s="1">
        <v>6.6500000000000012</v>
      </c>
      <c r="E48" s="1">
        <v>22.546666666666667</v>
      </c>
      <c r="F48" s="1">
        <v>68.153333333333336</v>
      </c>
      <c r="G48" s="1">
        <v>100</v>
      </c>
      <c r="H48" s="1"/>
      <c r="I48">
        <f t="shared" si="0"/>
        <v>1955</v>
      </c>
      <c r="J48" s="1">
        <f t="shared" si="1"/>
        <v>0.68</v>
      </c>
      <c r="K48" s="1">
        <f t="shared" si="2"/>
        <v>2.65</v>
      </c>
      <c r="L48" s="1">
        <f t="shared" si="3"/>
        <v>9.3000000000000007</v>
      </c>
      <c r="M48" s="1">
        <f t="shared" si="4"/>
        <v>31.846666666666668</v>
      </c>
      <c r="N48" s="1">
        <f t="shared" si="5"/>
        <v>100</v>
      </c>
      <c r="O48" s="9">
        <f t="shared" si="6"/>
        <v>68</v>
      </c>
      <c r="P48" s="9">
        <f t="shared" si="7"/>
        <v>26.5</v>
      </c>
      <c r="Q48" s="9">
        <f t="shared" si="8"/>
        <v>9.3000000000000007</v>
      </c>
      <c r="R48" s="9">
        <f t="shared" si="9"/>
        <v>3.1846666666666668</v>
      </c>
    </row>
    <row r="49" spans="1:18">
      <c r="A49">
        <v>1956</v>
      </c>
      <c r="B49" s="1">
        <v>0.61</v>
      </c>
      <c r="C49" s="1">
        <v>1.81</v>
      </c>
      <c r="D49" s="1">
        <v>6.3299999999999992</v>
      </c>
      <c r="E49" s="1">
        <v>21.46171428571428</v>
      </c>
      <c r="F49" s="1">
        <v>69.78828571428572</v>
      </c>
      <c r="G49" s="1">
        <v>100</v>
      </c>
      <c r="H49" s="1"/>
      <c r="I49">
        <f t="shared" si="0"/>
        <v>1956</v>
      </c>
      <c r="J49" s="1">
        <f t="shared" si="1"/>
        <v>0.61</v>
      </c>
      <c r="K49" s="1">
        <f t="shared" si="2"/>
        <v>2.42</v>
      </c>
      <c r="L49" s="1">
        <f t="shared" si="3"/>
        <v>8.75</v>
      </c>
      <c r="M49" s="1">
        <f t="shared" si="4"/>
        <v>30.21171428571428</v>
      </c>
      <c r="N49" s="1">
        <f t="shared" si="5"/>
        <v>100</v>
      </c>
      <c r="O49" s="9">
        <f t="shared" si="6"/>
        <v>61</v>
      </c>
      <c r="P49" s="9">
        <f t="shared" si="7"/>
        <v>24.2</v>
      </c>
      <c r="Q49" s="9">
        <f t="shared" si="8"/>
        <v>8.75</v>
      </c>
      <c r="R49" s="9">
        <f t="shared" si="9"/>
        <v>3.021171428571428</v>
      </c>
    </row>
    <row r="50" spans="1:18">
      <c r="A50">
        <v>1957</v>
      </c>
      <c r="B50" s="1">
        <v>0.59</v>
      </c>
      <c r="C50" s="1">
        <v>1.7800000000000002</v>
      </c>
      <c r="D50" s="1">
        <v>6.3299999999999992</v>
      </c>
      <c r="E50" s="1">
        <v>21.46171428571428</v>
      </c>
      <c r="F50" s="1">
        <v>69.838285714285718</v>
      </c>
      <c r="G50" s="1">
        <v>100</v>
      </c>
      <c r="H50" s="1"/>
      <c r="I50">
        <f t="shared" si="0"/>
        <v>1957</v>
      </c>
      <c r="J50" s="1">
        <f t="shared" si="1"/>
        <v>0.59</v>
      </c>
      <c r="K50" s="1">
        <f t="shared" si="2"/>
        <v>2.37</v>
      </c>
      <c r="L50" s="1">
        <f t="shared" si="3"/>
        <v>8.6999999999999993</v>
      </c>
      <c r="M50" s="1">
        <f t="shared" si="4"/>
        <v>30.161714285714279</v>
      </c>
      <c r="N50" s="1">
        <f t="shared" si="5"/>
        <v>100</v>
      </c>
      <c r="O50" s="9">
        <f t="shared" si="6"/>
        <v>59</v>
      </c>
      <c r="P50" s="9">
        <f t="shared" si="7"/>
        <v>23.700000000000003</v>
      </c>
      <c r="Q50" s="9">
        <f t="shared" si="8"/>
        <v>8.6999999999999993</v>
      </c>
      <c r="R50" s="9">
        <f t="shared" si="9"/>
        <v>3.0161714285714281</v>
      </c>
    </row>
    <row r="51" spans="1:18">
      <c r="A51">
        <v>1958</v>
      </c>
      <c r="B51" s="1">
        <v>0.6</v>
      </c>
      <c r="C51" s="1">
        <v>1.7799999999999998</v>
      </c>
      <c r="D51" s="1">
        <v>6.3800000000000008</v>
      </c>
      <c r="E51" s="1">
        <v>21.631238095238096</v>
      </c>
      <c r="F51" s="1">
        <v>69.608761904761906</v>
      </c>
      <c r="G51" s="1">
        <v>100</v>
      </c>
      <c r="H51" s="1"/>
      <c r="I51">
        <f t="shared" si="0"/>
        <v>1958</v>
      </c>
      <c r="J51" s="1">
        <f t="shared" si="1"/>
        <v>0.6</v>
      </c>
      <c r="K51" s="1">
        <f t="shared" si="2"/>
        <v>2.38</v>
      </c>
      <c r="L51" s="1">
        <f t="shared" si="3"/>
        <v>8.7600000000000016</v>
      </c>
      <c r="M51" s="1">
        <f t="shared" si="4"/>
        <v>30.391238095238098</v>
      </c>
      <c r="N51" s="1">
        <f t="shared" si="5"/>
        <v>100</v>
      </c>
      <c r="O51" s="9">
        <f t="shared" si="6"/>
        <v>60</v>
      </c>
      <c r="P51" s="9">
        <f t="shared" si="7"/>
        <v>23.799999999999997</v>
      </c>
      <c r="Q51" s="9">
        <f t="shared" si="8"/>
        <v>8.7600000000000016</v>
      </c>
      <c r="R51" s="9">
        <f t="shared" si="9"/>
        <v>3.0391238095238098</v>
      </c>
    </row>
    <row r="52" spans="1:18">
      <c r="A52">
        <v>1959</v>
      </c>
      <c r="B52" s="1">
        <v>0.6</v>
      </c>
      <c r="C52" s="1">
        <v>1.6999999999999997</v>
      </c>
      <c r="D52" s="1">
        <v>6.3000000000000007</v>
      </c>
      <c r="E52" s="1">
        <v>21.36</v>
      </c>
      <c r="F52" s="1">
        <v>70.039999999999992</v>
      </c>
      <c r="G52" s="1">
        <v>100</v>
      </c>
      <c r="H52" s="1"/>
      <c r="I52">
        <f t="shared" si="0"/>
        <v>1959</v>
      </c>
      <c r="J52" s="1">
        <f t="shared" si="1"/>
        <v>0.6</v>
      </c>
      <c r="K52" s="1">
        <f t="shared" si="2"/>
        <v>2.2999999999999998</v>
      </c>
      <c r="L52" s="1">
        <f t="shared" si="3"/>
        <v>8.6000000000000014</v>
      </c>
      <c r="M52" s="1">
        <f t="shared" si="4"/>
        <v>29.96</v>
      </c>
      <c r="N52" s="1">
        <f t="shared" si="5"/>
        <v>100</v>
      </c>
      <c r="O52" s="9">
        <f t="shared" si="6"/>
        <v>60</v>
      </c>
      <c r="P52" s="9">
        <f t="shared" si="7"/>
        <v>23</v>
      </c>
      <c r="Q52" s="9">
        <f t="shared" si="8"/>
        <v>8.6000000000000014</v>
      </c>
      <c r="R52" s="9">
        <f t="shared" si="9"/>
        <v>2.996</v>
      </c>
    </row>
    <row r="53" spans="1:18">
      <c r="A53">
        <v>1960</v>
      </c>
      <c r="B53" s="1">
        <v>0.63</v>
      </c>
      <c r="C53" s="1">
        <v>1.8200000000000003</v>
      </c>
      <c r="D53" s="1">
        <v>6.419999999999999</v>
      </c>
      <c r="E53" s="1">
        <v>21.894918566775242</v>
      </c>
      <c r="F53" s="1">
        <v>69.235081433224764</v>
      </c>
      <c r="G53" s="1">
        <v>100</v>
      </c>
      <c r="H53" s="1"/>
      <c r="I53">
        <f t="shared" si="0"/>
        <v>1960</v>
      </c>
      <c r="J53" s="1">
        <f t="shared" si="1"/>
        <v>0.63</v>
      </c>
      <c r="K53" s="1">
        <f t="shared" si="2"/>
        <v>2.4500000000000002</v>
      </c>
      <c r="L53" s="1">
        <f t="shared" si="3"/>
        <v>8.8699999999999992</v>
      </c>
      <c r="M53" s="1">
        <f t="shared" si="4"/>
        <v>30.764918566775243</v>
      </c>
      <c r="N53" s="1">
        <f t="shared" si="5"/>
        <v>100</v>
      </c>
      <c r="O53" s="9">
        <f t="shared" si="6"/>
        <v>63</v>
      </c>
      <c r="P53" s="9">
        <f t="shared" si="7"/>
        <v>24.5</v>
      </c>
      <c r="Q53" s="9">
        <f t="shared" si="8"/>
        <v>8.8699999999999992</v>
      </c>
      <c r="R53" s="9">
        <f t="shared" si="9"/>
        <v>3.0764918566775243</v>
      </c>
    </row>
    <row r="54" spans="1:18">
      <c r="A54">
        <v>1961</v>
      </c>
      <c r="B54" s="1">
        <v>0.60448325038829653</v>
      </c>
      <c r="C54" s="1">
        <v>1.764142851358699</v>
      </c>
      <c r="D54" s="1">
        <v>6.2784392965131062</v>
      </c>
      <c r="E54" s="1">
        <v>21.412136623613105</v>
      </c>
      <c r="F54" s="1">
        <v>69.940797978126795</v>
      </c>
      <c r="G54" s="1">
        <v>100</v>
      </c>
      <c r="H54" s="1"/>
      <c r="I54">
        <f t="shared" si="0"/>
        <v>1961</v>
      </c>
      <c r="J54" s="1">
        <f t="shared" si="1"/>
        <v>0.60448325038829653</v>
      </c>
      <c r="K54" s="1">
        <f t="shared" si="2"/>
        <v>2.3686261017469956</v>
      </c>
      <c r="L54" s="1">
        <f t="shared" si="3"/>
        <v>8.6470653982601018</v>
      </c>
      <c r="M54" s="1">
        <f t="shared" si="4"/>
        <v>30.059202021873205</v>
      </c>
      <c r="N54" s="1">
        <f t="shared" si="5"/>
        <v>100</v>
      </c>
      <c r="O54" s="9">
        <f t="shared" si="6"/>
        <v>60.448325038829651</v>
      </c>
      <c r="P54" s="9">
        <f t="shared" si="7"/>
        <v>23.686261017469956</v>
      </c>
      <c r="Q54" s="9">
        <f t="shared" si="8"/>
        <v>8.6470653982601018</v>
      </c>
      <c r="R54" s="9">
        <f t="shared" si="9"/>
        <v>3.0059202021873204</v>
      </c>
    </row>
    <row r="55" spans="1:18">
      <c r="A55">
        <v>1962</v>
      </c>
      <c r="B55" s="1">
        <v>0.57999999999999996</v>
      </c>
      <c r="C55" s="1">
        <v>1.71</v>
      </c>
      <c r="D55" s="1">
        <v>6.14</v>
      </c>
      <c r="E55" s="1">
        <v>20.94</v>
      </c>
      <c r="F55" s="1">
        <v>70.63</v>
      </c>
      <c r="G55" s="1">
        <v>100</v>
      </c>
      <c r="H55" s="1"/>
      <c r="I55">
        <f t="shared" si="0"/>
        <v>1962</v>
      </c>
      <c r="J55" s="1">
        <f t="shared" si="1"/>
        <v>0.57999999999999996</v>
      </c>
      <c r="K55" s="1">
        <f t="shared" si="2"/>
        <v>2.29</v>
      </c>
      <c r="L55" s="1">
        <f t="shared" si="3"/>
        <v>8.43</v>
      </c>
      <c r="M55" s="1">
        <f t="shared" si="4"/>
        <v>29.37</v>
      </c>
      <c r="N55" s="1">
        <f t="shared" si="5"/>
        <v>100</v>
      </c>
      <c r="O55" s="9">
        <f t="shared" si="6"/>
        <v>57.999999999999993</v>
      </c>
      <c r="P55" s="9">
        <f t="shared" si="7"/>
        <v>22.9</v>
      </c>
      <c r="Q55" s="9">
        <f t="shared" si="8"/>
        <v>8.43</v>
      </c>
      <c r="R55" s="9">
        <f t="shared" si="9"/>
        <v>2.9370000000000003</v>
      </c>
    </row>
    <row r="56" spans="1:18">
      <c r="A56">
        <v>1963</v>
      </c>
      <c r="B56" s="1">
        <v>0.56999999999999995</v>
      </c>
      <c r="C56" s="1">
        <v>1.6600000000000001</v>
      </c>
      <c r="D56" s="1">
        <v>6.26</v>
      </c>
      <c r="E56" s="1">
        <v>21.45</v>
      </c>
      <c r="F56" s="1">
        <v>70.06</v>
      </c>
      <c r="G56" s="1">
        <v>100</v>
      </c>
      <c r="H56" s="1"/>
      <c r="I56">
        <f t="shared" si="0"/>
        <v>1963</v>
      </c>
      <c r="J56" s="1">
        <f t="shared" si="1"/>
        <v>0.56999999999999995</v>
      </c>
      <c r="K56" s="1">
        <f t="shared" si="2"/>
        <v>2.23</v>
      </c>
      <c r="L56" s="1">
        <f t="shared" si="3"/>
        <v>8.49</v>
      </c>
      <c r="M56" s="1">
        <f t="shared" si="4"/>
        <v>29.939999999999998</v>
      </c>
      <c r="N56" s="1">
        <f t="shared" si="5"/>
        <v>100</v>
      </c>
      <c r="O56" s="9">
        <f t="shared" si="6"/>
        <v>56.999999999999993</v>
      </c>
      <c r="P56" s="9">
        <f t="shared" si="7"/>
        <v>22.3</v>
      </c>
      <c r="Q56" s="9">
        <f t="shared" si="8"/>
        <v>8.49</v>
      </c>
      <c r="R56" s="9">
        <f t="shared" si="9"/>
        <v>2.9939999999999998</v>
      </c>
    </row>
    <row r="57" spans="1:18">
      <c r="A57">
        <v>1964</v>
      </c>
      <c r="B57" s="1">
        <v>0.57999999999999996</v>
      </c>
      <c r="C57" s="1">
        <v>1.6799999999999997</v>
      </c>
      <c r="D57" s="1">
        <v>6.2200000000000006</v>
      </c>
      <c r="E57" s="1">
        <v>21.43</v>
      </c>
      <c r="F57" s="1">
        <v>70.09</v>
      </c>
      <c r="G57" s="1">
        <v>100</v>
      </c>
      <c r="H57" s="1"/>
      <c r="I57">
        <f t="shared" si="0"/>
        <v>1964</v>
      </c>
      <c r="J57" s="1">
        <f t="shared" si="1"/>
        <v>0.57999999999999996</v>
      </c>
      <c r="K57" s="1">
        <f t="shared" si="2"/>
        <v>2.2599999999999998</v>
      </c>
      <c r="L57" s="1">
        <f t="shared" si="3"/>
        <v>8.48</v>
      </c>
      <c r="M57" s="1">
        <f t="shared" si="4"/>
        <v>29.91</v>
      </c>
      <c r="N57" s="1">
        <f t="shared" si="5"/>
        <v>100</v>
      </c>
      <c r="O57" s="9">
        <f t="shared" si="6"/>
        <v>57.999999999999993</v>
      </c>
      <c r="P57" s="9">
        <f t="shared" si="7"/>
        <v>22.599999999999998</v>
      </c>
      <c r="Q57" s="9">
        <f t="shared" si="8"/>
        <v>8.48</v>
      </c>
      <c r="R57" s="9">
        <f t="shared" si="9"/>
        <v>2.9910000000000001</v>
      </c>
    </row>
    <row r="58" spans="1:18">
      <c r="A58">
        <v>1965</v>
      </c>
      <c r="B58" s="1">
        <v>0.62</v>
      </c>
      <c r="C58" s="1">
        <v>1.6599999999999997</v>
      </c>
      <c r="D58" s="1">
        <v>6.2700000000000005</v>
      </c>
      <c r="E58" s="1">
        <v>21.33</v>
      </c>
      <c r="F58" s="1">
        <v>70.12</v>
      </c>
      <c r="G58" s="1">
        <v>100</v>
      </c>
      <c r="H58" s="1"/>
      <c r="I58">
        <f t="shared" si="0"/>
        <v>1965</v>
      </c>
      <c r="J58" s="1">
        <f t="shared" si="1"/>
        <v>0.62</v>
      </c>
      <c r="K58" s="1">
        <f t="shared" si="2"/>
        <v>2.2799999999999998</v>
      </c>
      <c r="L58" s="1">
        <f t="shared" si="3"/>
        <v>8.5500000000000007</v>
      </c>
      <c r="M58" s="1">
        <f t="shared" si="4"/>
        <v>29.88</v>
      </c>
      <c r="N58" s="1">
        <f t="shared" si="5"/>
        <v>100</v>
      </c>
      <c r="O58" s="9">
        <f t="shared" si="6"/>
        <v>62</v>
      </c>
      <c r="P58" s="9">
        <f t="shared" si="7"/>
        <v>22.799999999999997</v>
      </c>
      <c r="Q58" s="9">
        <f t="shared" si="8"/>
        <v>8.5500000000000007</v>
      </c>
      <c r="R58" s="9">
        <f t="shared" si="9"/>
        <v>2.988</v>
      </c>
    </row>
    <row r="59" spans="1:18">
      <c r="A59">
        <v>1966</v>
      </c>
      <c r="B59" s="1">
        <v>0.52</v>
      </c>
      <c r="C59" s="1">
        <v>1.52</v>
      </c>
      <c r="D59" s="1">
        <v>5.8800000000000008</v>
      </c>
      <c r="E59" s="1">
        <v>21.020000000000003</v>
      </c>
      <c r="F59" s="1">
        <v>71.06</v>
      </c>
      <c r="G59" s="1">
        <v>100</v>
      </c>
      <c r="H59" s="1"/>
      <c r="I59">
        <f t="shared" si="0"/>
        <v>1966</v>
      </c>
      <c r="J59" s="1">
        <f t="shared" si="1"/>
        <v>0.52</v>
      </c>
      <c r="K59" s="1">
        <f t="shared" si="2"/>
        <v>2.04</v>
      </c>
      <c r="L59" s="1">
        <f t="shared" si="3"/>
        <v>7.9200000000000008</v>
      </c>
      <c r="M59" s="1">
        <f t="shared" si="4"/>
        <v>28.940000000000005</v>
      </c>
      <c r="N59" s="1">
        <f t="shared" si="5"/>
        <v>100</v>
      </c>
      <c r="O59" s="9">
        <f t="shared" si="6"/>
        <v>52</v>
      </c>
      <c r="P59" s="9">
        <f t="shared" si="7"/>
        <v>20.399999999999999</v>
      </c>
      <c r="Q59" s="9">
        <f t="shared" si="8"/>
        <v>7.9200000000000008</v>
      </c>
      <c r="R59" s="9">
        <f t="shared" si="9"/>
        <v>2.8940000000000006</v>
      </c>
    </row>
    <row r="60" spans="1:18">
      <c r="A60">
        <v>1967</v>
      </c>
      <c r="B60" s="1">
        <v>0.51</v>
      </c>
      <c r="C60" s="1">
        <v>1.4</v>
      </c>
      <c r="D60" s="1">
        <v>5.7800000000000011</v>
      </c>
      <c r="E60" s="1">
        <v>21.09</v>
      </c>
      <c r="F60" s="1">
        <v>71.22</v>
      </c>
      <c r="G60" s="1">
        <v>100</v>
      </c>
      <c r="H60" s="1"/>
      <c r="I60">
        <f t="shared" si="0"/>
        <v>1967</v>
      </c>
      <c r="J60" s="1">
        <f t="shared" si="1"/>
        <v>0.51</v>
      </c>
      <c r="K60" s="1">
        <f t="shared" si="2"/>
        <v>1.91</v>
      </c>
      <c r="L60" s="1">
        <f t="shared" si="3"/>
        <v>7.6900000000000013</v>
      </c>
      <c r="M60" s="1">
        <f t="shared" si="4"/>
        <v>28.78</v>
      </c>
      <c r="N60" s="1">
        <f t="shared" si="5"/>
        <v>100</v>
      </c>
      <c r="O60" s="9">
        <f t="shared" si="6"/>
        <v>51</v>
      </c>
      <c r="P60" s="9">
        <f t="shared" si="7"/>
        <v>19.099999999999998</v>
      </c>
      <c r="Q60" s="9">
        <f t="shared" si="8"/>
        <v>7.6900000000000013</v>
      </c>
      <c r="R60" s="9">
        <f t="shared" si="9"/>
        <v>2.8780000000000001</v>
      </c>
    </row>
    <row r="61" spans="1:18">
      <c r="A61">
        <v>1968</v>
      </c>
      <c r="B61" s="1">
        <v>0.47</v>
      </c>
      <c r="C61" s="1">
        <v>1.4000000000000001</v>
      </c>
      <c r="D61" s="1">
        <v>5.67</v>
      </c>
      <c r="E61" s="1">
        <v>21.010000000000005</v>
      </c>
      <c r="F61" s="1">
        <v>71.449999999999989</v>
      </c>
      <c r="G61" s="1">
        <v>100</v>
      </c>
      <c r="H61" s="1"/>
      <c r="I61">
        <f t="shared" si="0"/>
        <v>1968</v>
      </c>
      <c r="J61" s="1">
        <f t="shared" si="1"/>
        <v>0.47</v>
      </c>
      <c r="K61" s="1">
        <f t="shared" si="2"/>
        <v>1.87</v>
      </c>
      <c r="L61" s="1">
        <f t="shared" si="3"/>
        <v>7.54</v>
      </c>
      <c r="M61" s="1">
        <f t="shared" si="4"/>
        <v>28.550000000000004</v>
      </c>
      <c r="N61" s="1">
        <f t="shared" si="5"/>
        <v>100</v>
      </c>
      <c r="O61" s="9">
        <f t="shared" si="6"/>
        <v>47</v>
      </c>
      <c r="P61" s="9">
        <f t="shared" si="7"/>
        <v>18.700000000000003</v>
      </c>
      <c r="Q61" s="9">
        <f t="shared" si="8"/>
        <v>7.54</v>
      </c>
      <c r="R61" s="9">
        <f t="shared" si="9"/>
        <v>2.8550000000000004</v>
      </c>
    </row>
    <row r="62" spans="1:18">
      <c r="A62">
        <v>1969</v>
      </c>
      <c r="B62" s="1">
        <v>0.47</v>
      </c>
      <c r="C62" s="1">
        <v>1.3800000000000001</v>
      </c>
      <c r="D62" s="1">
        <v>5.61</v>
      </c>
      <c r="E62" s="1">
        <v>21.26</v>
      </c>
      <c r="F62" s="1">
        <v>71.28</v>
      </c>
      <c r="G62" s="1">
        <v>100</v>
      </c>
      <c r="H62" s="1"/>
      <c r="I62">
        <f t="shared" si="0"/>
        <v>1969</v>
      </c>
      <c r="J62" s="1">
        <f t="shared" si="1"/>
        <v>0.47</v>
      </c>
      <c r="K62" s="1">
        <f t="shared" si="2"/>
        <v>1.85</v>
      </c>
      <c r="L62" s="1">
        <f t="shared" si="3"/>
        <v>7.4600000000000009</v>
      </c>
      <c r="M62" s="1">
        <f t="shared" si="4"/>
        <v>28.720000000000002</v>
      </c>
      <c r="N62" s="1">
        <f t="shared" si="5"/>
        <v>100</v>
      </c>
      <c r="O62" s="9">
        <f t="shared" si="6"/>
        <v>47</v>
      </c>
      <c r="P62" s="9">
        <f t="shared" si="7"/>
        <v>18.5</v>
      </c>
      <c r="Q62" s="9">
        <f t="shared" si="8"/>
        <v>7.4600000000000009</v>
      </c>
      <c r="R62" s="9">
        <f t="shared" si="9"/>
        <v>2.8720000000000003</v>
      </c>
    </row>
    <row r="63" spans="1:18">
      <c r="A63">
        <v>1970</v>
      </c>
      <c r="B63" s="1">
        <v>0.42</v>
      </c>
      <c r="C63" s="1">
        <v>1.22</v>
      </c>
      <c r="D63" s="1">
        <v>5.41</v>
      </c>
      <c r="E63" s="1">
        <v>21.77</v>
      </c>
      <c r="F63" s="1">
        <v>71.180000000000007</v>
      </c>
      <c r="G63" s="1">
        <v>100</v>
      </c>
      <c r="H63" s="1"/>
      <c r="I63">
        <f t="shared" si="0"/>
        <v>1970</v>
      </c>
      <c r="J63" s="1">
        <f t="shared" si="1"/>
        <v>0.42</v>
      </c>
      <c r="K63" s="1">
        <f t="shared" si="2"/>
        <v>1.64</v>
      </c>
      <c r="L63" s="1">
        <f t="shared" si="3"/>
        <v>7.05</v>
      </c>
      <c r="M63" s="1">
        <f t="shared" si="4"/>
        <v>28.82</v>
      </c>
      <c r="N63" s="1">
        <f t="shared" si="5"/>
        <v>100</v>
      </c>
      <c r="O63" s="9">
        <f t="shared" si="6"/>
        <v>42</v>
      </c>
      <c r="P63" s="9">
        <f t="shared" si="7"/>
        <v>16.399999999999999</v>
      </c>
      <c r="Q63" s="9">
        <f t="shared" si="8"/>
        <v>7.05</v>
      </c>
      <c r="R63" s="9">
        <f t="shared" si="9"/>
        <v>2.8820000000000001</v>
      </c>
    </row>
    <row r="64" spans="1:18">
      <c r="A64">
        <v>1971</v>
      </c>
      <c r="B64" s="1">
        <v>0.4</v>
      </c>
      <c r="C64" s="1">
        <v>1.27</v>
      </c>
      <c r="D64" s="1">
        <v>5.35</v>
      </c>
      <c r="E64" s="1">
        <v>22.27</v>
      </c>
      <c r="F64" s="1">
        <v>70.710000000000008</v>
      </c>
      <c r="G64" s="1">
        <v>100</v>
      </c>
      <c r="H64" s="1"/>
      <c r="I64">
        <f t="shared" si="0"/>
        <v>1971</v>
      </c>
      <c r="J64" s="1">
        <f t="shared" si="1"/>
        <v>0.4</v>
      </c>
      <c r="K64" s="1">
        <f t="shared" si="2"/>
        <v>1.67</v>
      </c>
      <c r="L64" s="1">
        <f t="shared" si="3"/>
        <v>7.02</v>
      </c>
      <c r="M64" s="1">
        <f t="shared" si="4"/>
        <v>29.29</v>
      </c>
      <c r="N64" s="1">
        <f t="shared" si="5"/>
        <v>100</v>
      </c>
      <c r="O64" s="9">
        <f t="shared" si="6"/>
        <v>40</v>
      </c>
      <c r="P64" s="9">
        <f t="shared" si="7"/>
        <v>16.7</v>
      </c>
      <c r="Q64" s="9">
        <f t="shared" si="8"/>
        <v>7.02</v>
      </c>
      <c r="R64" s="9">
        <f t="shared" si="9"/>
        <v>2.9289999999999998</v>
      </c>
    </row>
    <row r="65" spans="1:18">
      <c r="A65">
        <v>1972</v>
      </c>
      <c r="B65" s="1">
        <v>0.37</v>
      </c>
      <c r="C65" s="1">
        <v>1.2400000000000002</v>
      </c>
      <c r="D65" s="1">
        <v>5.33</v>
      </c>
      <c r="E65" s="1">
        <v>21.959999999999997</v>
      </c>
      <c r="F65" s="1">
        <v>71.099999999999994</v>
      </c>
      <c r="G65" s="1">
        <v>100</v>
      </c>
      <c r="H65" s="1"/>
      <c r="I65">
        <f t="shared" si="0"/>
        <v>1972</v>
      </c>
      <c r="J65" s="1">
        <f t="shared" si="1"/>
        <v>0.37</v>
      </c>
      <c r="K65" s="1">
        <f t="shared" si="2"/>
        <v>1.6100000000000003</v>
      </c>
      <c r="L65" s="1">
        <f t="shared" si="3"/>
        <v>6.94</v>
      </c>
      <c r="M65" s="1">
        <f t="shared" si="4"/>
        <v>28.9</v>
      </c>
      <c r="N65" s="1">
        <f t="shared" si="5"/>
        <v>100</v>
      </c>
      <c r="O65" s="9">
        <f t="shared" si="6"/>
        <v>37</v>
      </c>
      <c r="P65" s="9">
        <f t="shared" si="7"/>
        <v>16.100000000000001</v>
      </c>
      <c r="Q65" s="9">
        <f t="shared" si="8"/>
        <v>6.94</v>
      </c>
      <c r="R65" s="9">
        <f t="shared" si="9"/>
        <v>2.8899999999999997</v>
      </c>
    </row>
    <row r="66" spans="1:18">
      <c r="A66">
        <v>1973</v>
      </c>
      <c r="B66" s="1">
        <v>0.4</v>
      </c>
      <c r="C66" s="1">
        <v>1.2799999999999998</v>
      </c>
      <c r="D66" s="1">
        <v>5.3100000000000005</v>
      </c>
      <c r="E66" s="1">
        <v>21.32</v>
      </c>
      <c r="F66" s="1">
        <v>71.69</v>
      </c>
      <c r="G66" s="1">
        <v>100</v>
      </c>
      <c r="H66" s="1"/>
      <c r="I66">
        <f t="shared" si="0"/>
        <v>1973</v>
      </c>
      <c r="J66" s="1">
        <f t="shared" si="1"/>
        <v>0.4</v>
      </c>
      <c r="K66" s="1">
        <f t="shared" si="2"/>
        <v>1.6799999999999997</v>
      </c>
      <c r="L66" s="1">
        <f t="shared" si="3"/>
        <v>6.99</v>
      </c>
      <c r="M66" s="1">
        <f t="shared" si="4"/>
        <v>28.310000000000002</v>
      </c>
      <c r="N66" s="1">
        <f t="shared" si="5"/>
        <v>100</v>
      </c>
      <c r="O66" s="9">
        <f t="shared" si="6"/>
        <v>40</v>
      </c>
      <c r="P66" s="9">
        <f t="shared" si="7"/>
        <v>16.799999999999997</v>
      </c>
      <c r="Q66" s="9">
        <f t="shared" si="8"/>
        <v>6.99</v>
      </c>
      <c r="R66" s="9">
        <f t="shared" si="9"/>
        <v>2.8310000000000004</v>
      </c>
    </row>
    <row r="67" spans="1:18">
      <c r="A67">
        <v>1974</v>
      </c>
      <c r="B67" s="1">
        <v>0.37</v>
      </c>
      <c r="C67" s="1">
        <v>1.21</v>
      </c>
      <c r="D67" s="1">
        <v>4.96</v>
      </c>
      <c r="E67" s="1">
        <v>21.56</v>
      </c>
      <c r="F67" s="1">
        <v>71.900000000000006</v>
      </c>
      <c r="G67" s="1">
        <v>100</v>
      </c>
      <c r="H67" s="1"/>
      <c r="I67">
        <f t="shared" si="0"/>
        <v>1974</v>
      </c>
      <c r="J67" s="1">
        <f t="shared" si="1"/>
        <v>0.37</v>
      </c>
      <c r="K67" s="1">
        <f t="shared" si="2"/>
        <v>1.58</v>
      </c>
      <c r="L67" s="1">
        <f t="shared" si="3"/>
        <v>6.54</v>
      </c>
      <c r="M67" s="1">
        <f t="shared" si="4"/>
        <v>28.099999999999998</v>
      </c>
      <c r="N67" s="1">
        <f t="shared" si="5"/>
        <v>100</v>
      </c>
      <c r="O67" s="9">
        <f t="shared" si="6"/>
        <v>37</v>
      </c>
      <c r="P67" s="9">
        <f t="shared" si="7"/>
        <v>15.8</v>
      </c>
      <c r="Q67" s="9">
        <f t="shared" si="8"/>
        <v>6.54</v>
      </c>
      <c r="R67" s="9">
        <f t="shared" si="9"/>
        <v>2.8099999999999996</v>
      </c>
    </row>
    <row r="68" spans="1:18">
      <c r="A68">
        <v>1975</v>
      </c>
      <c r="B68" s="1">
        <v>0.31</v>
      </c>
      <c r="C68" s="1">
        <v>1.0899999999999999</v>
      </c>
      <c r="D68" s="1">
        <v>4.7</v>
      </c>
      <c r="E68" s="1">
        <v>21.720000000000002</v>
      </c>
      <c r="F68" s="1">
        <v>72.180000000000007</v>
      </c>
      <c r="G68" s="1">
        <v>100</v>
      </c>
      <c r="H68" s="1"/>
      <c r="I68">
        <f t="shared" ref="I68:I107" si="10">A68</f>
        <v>1975</v>
      </c>
      <c r="J68" s="1">
        <f t="shared" ref="J68:J107" si="11">B68</f>
        <v>0.31</v>
      </c>
      <c r="K68" s="1">
        <f t="shared" ref="K68:K107" si="12">B68+C68</f>
        <v>1.4</v>
      </c>
      <c r="L68" s="1">
        <f t="shared" ref="L68:L107" si="13">B68+C68+D68</f>
        <v>6.1</v>
      </c>
      <c r="M68" s="1">
        <f t="shared" ref="M68:M107" si="14">B68+C68+D68+E68</f>
        <v>27.82</v>
      </c>
      <c r="N68" s="1">
        <f t="shared" ref="N68:N107" si="15">B68+C68+D68+E68+F68</f>
        <v>100</v>
      </c>
      <c r="O68" s="9">
        <f t="shared" ref="O68:O112" si="16">J68*100</f>
        <v>31</v>
      </c>
      <c r="P68" s="9">
        <f t="shared" ref="P68:P112" si="17">K68*10</f>
        <v>14</v>
      </c>
      <c r="Q68" s="9">
        <f t="shared" ref="Q68:Q112" si="18">L68</f>
        <v>6.1</v>
      </c>
      <c r="R68" s="9">
        <f t="shared" ref="R68:R112" si="19">M68/10</f>
        <v>2.782</v>
      </c>
    </row>
    <row r="69" spans="1:18">
      <c r="A69">
        <v>1976</v>
      </c>
      <c r="B69" s="1">
        <v>0.3</v>
      </c>
      <c r="C69" s="1">
        <v>1</v>
      </c>
      <c r="D69" s="1">
        <v>4.59</v>
      </c>
      <c r="E69" s="1">
        <v>22</v>
      </c>
      <c r="F69" s="1">
        <v>72.11</v>
      </c>
      <c r="G69" s="1">
        <v>100</v>
      </c>
      <c r="H69" s="1"/>
      <c r="I69">
        <f t="shared" si="10"/>
        <v>1976</v>
      </c>
      <c r="J69" s="1">
        <f t="shared" si="11"/>
        <v>0.3</v>
      </c>
      <c r="K69" s="1">
        <f t="shared" si="12"/>
        <v>1.3</v>
      </c>
      <c r="L69" s="1">
        <f t="shared" si="13"/>
        <v>5.89</v>
      </c>
      <c r="M69" s="1">
        <f t="shared" si="14"/>
        <v>27.89</v>
      </c>
      <c r="N69" s="1">
        <f t="shared" si="15"/>
        <v>100</v>
      </c>
      <c r="O69" s="9">
        <f t="shared" si="16"/>
        <v>30</v>
      </c>
      <c r="P69" s="9">
        <f t="shared" si="17"/>
        <v>13</v>
      </c>
      <c r="Q69" s="9">
        <f t="shared" si="18"/>
        <v>5.89</v>
      </c>
      <c r="R69" s="9">
        <f t="shared" si="19"/>
        <v>2.7890000000000001</v>
      </c>
    </row>
    <row r="70" spans="1:18">
      <c r="A70">
        <v>1977</v>
      </c>
      <c r="B70" s="1">
        <v>0.28000000000000003</v>
      </c>
      <c r="C70" s="1">
        <v>0.99</v>
      </c>
      <c r="D70" s="1">
        <v>4.6599999999999993</v>
      </c>
      <c r="E70" s="1">
        <v>22.03</v>
      </c>
      <c r="F70" s="1">
        <v>72.039999999999992</v>
      </c>
      <c r="G70" s="1">
        <v>100</v>
      </c>
      <c r="H70" s="1"/>
      <c r="I70">
        <f t="shared" si="10"/>
        <v>1977</v>
      </c>
      <c r="J70" s="1">
        <f t="shared" si="11"/>
        <v>0.28000000000000003</v>
      </c>
      <c r="K70" s="1">
        <f t="shared" si="12"/>
        <v>1.27</v>
      </c>
      <c r="L70" s="1">
        <f t="shared" si="13"/>
        <v>5.93</v>
      </c>
      <c r="M70" s="1">
        <f t="shared" si="14"/>
        <v>27.96</v>
      </c>
      <c r="N70" s="1">
        <f t="shared" si="15"/>
        <v>100</v>
      </c>
      <c r="O70" s="9">
        <f t="shared" si="16"/>
        <v>28.000000000000004</v>
      </c>
      <c r="P70" s="9">
        <f t="shared" si="17"/>
        <v>12.7</v>
      </c>
      <c r="Q70" s="9">
        <f t="shared" si="18"/>
        <v>5.93</v>
      </c>
      <c r="R70" s="9">
        <f t="shared" si="19"/>
        <v>2.7960000000000003</v>
      </c>
    </row>
    <row r="71" spans="1:18">
      <c r="A71">
        <v>1978</v>
      </c>
      <c r="B71" s="1">
        <v>0.28000000000000003</v>
      </c>
      <c r="C71" s="1">
        <v>0.96</v>
      </c>
      <c r="D71" s="1">
        <v>4.4799999999999995</v>
      </c>
      <c r="E71" s="1">
        <v>22.06</v>
      </c>
      <c r="F71" s="1">
        <v>72.22</v>
      </c>
      <c r="G71" s="1">
        <v>100</v>
      </c>
      <c r="H71" s="1"/>
      <c r="I71">
        <f t="shared" si="10"/>
        <v>1978</v>
      </c>
      <c r="J71" s="1">
        <f t="shared" si="11"/>
        <v>0.28000000000000003</v>
      </c>
      <c r="K71" s="1">
        <f t="shared" si="12"/>
        <v>1.24</v>
      </c>
      <c r="L71" s="1">
        <f t="shared" si="13"/>
        <v>5.72</v>
      </c>
      <c r="M71" s="1">
        <f t="shared" si="14"/>
        <v>27.779999999999998</v>
      </c>
      <c r="N71" s="1">
        <f t="shared" si="15"/>
        <v>100</v>
      </c>
      <c r="O71" s="9">
        <f t="shared" si="16"/>
        <v>28.000000000000004</v>
      </c>
      <c r="P71" s="9">
        <f t="shared" si="17"/>
        <v>12.4</v>
      </c>
      <c r="Q71" s="9">
        <f t="shared" si="18"/>
        <v>5.72</v>
      </c>
      <c r="R71" s="9">
        <f t="shared" si="19"/>
        <v>2.7779999999999996</v>
      </c>
    </row>
    <row r="72" spans="1:18">
      <c r="A72">
        <v>1979</v>
      </c>
      <c r="B72" s="1">
        <v>0.31</v>
      </c>
      <c r="C72" s="1">
        <v>0.99</v>
      </c>
      <c r="D72" s="1">
        <v>4.63</v>
      </c>
      <c r="E72" s="1">
        <v>22.440000000000005</v>
      </c>
      <c r="F72" s="1">
        <v>71.63</v>
      </c>
      <c r="G72" s="1">
        <v>100</v>
      </c>
      <c r="H72" s="1"/>
      <c r="I72">
        <f t="shared" si="10"/>
        <v>1979</v>
      </c>
      <c r="J72" s="1">
        <f t="shared" si="11"/>
        <v>0.31</v>
      </c>
      <c r="K72" s="1">
        <f t="shared" si="12"/>
        <v>1.3</v>
      </c>
      <c r="L72" s="1">
        <f t="shared" si="13"/>
        <v>5.93</v>
      </c>
      <c r="M72" s="1">
        <f t="shared" si="14"/>
        <v>28.370000000000005</v>
      </c>
      <c r="N72" s="1">
        <f t="shared" si="15"/>
        <v>100</v>
      </c>
      <c r="O72" s="9">
        <f t="shared" si="16"/>
        <v>31</v>
      </c>
      <c r="P72" s="9">
        <f t="shared" si="17"/>
        <v>13</v>
      </c>
      <c r="Q72" s="9">
        <f t="shared" si="18"/>
        <v>5.93</v>
      </c>
      <c r="R72" s="9">
        <f t="shared" si="19"/>
        <v>2.8370000000000006</v>
      </c>
    </row>
    <row r="73" spans="1:18">
      <c r="A73">
        <v>1980</v>
      </c>
      <c r="B73" s="1">
        <v>0.33630686536600424</v>
      </c>
      <c r="C73" s="1">
        <v>1.0740122474591747</v>
      </c>
      <c r="D73" s="1">
        <v>4.8783398815580696</v>
      </c>
      <c r="E73" s="1">
        <v>23.380299399280588</v>
      </c>
      <c r="F73" s="1">
        <v>70.331041606336157</v>
      </c>
      <c r="G73" s="1">
        <v>100</v>
      </c>
      <c r="H73" s="1"/>
      <c r="I73">
        <f t="shared" si="10"/>
        <v>1980</v>
      </c>
      <c r="J73" s="1">
        <f t="shared" si="11"/>
        <v>0.33630686536600424</v>
      </c>
      <c r="K73" s="1">
        <f t="shared" si="12"/>
        <v>1.4103191128251789</v>
      </c>
      <c r="L73" s="1">
        <f t="shared" si="13"/>
        <v>6.2886589943832485</v>
      </c>
      <c r="M73" s="1">
        <f t="shared" si="14"/>
        <v>29.668958393663836</v>
      </c>
      <c r="N73" s="1">
        <f t="shared" si="15"/>
        <v>100</v>
      </c>
      <c r="O73" s="9">
        <f t="shared" si="16"/>
        <v>33.630686536600422</v>
      </c>
      <c r="P73" s="9">
        <f t="shared" si="17"/>
        <v>14.103191128251789</v>
      </c>
      <c r="Q73" s="9">
        <f t="shared" si="18"/>
        <v>6.2886589943832485</v>
      </c>
      <c r="R73" s="9">
        <f t="shared" si="19"/>
        <v>2.9668958393663836</v>
      </c>
    </row>
    <row r="74" spans="1:18">
      <c r="A74">
        <v>1981</v>
      </c>
      <c r="B74" s="1">
        <v>0.36484615384615388</v>
      </c>
      <c r="C74" s="1">
        <v>1.1651538461538462</v>
      </c>
      <c r="D74" s="1">
        <v>5.1400000000000006</v>
      </c>
      <c r="E74" s="1">
        <v>24.36</v>
      </c>
      <c r="F74" s="1">
        <v>68.97</v>
      </c>
      <c r="G74" s="1">
        <v>100</v>
      </c>
      <c r="H74" s="1"/>
      <c r="I74">
        <f t="shared" si="10"/>
        <v>1981</v>
      </c>
      <c r="J74" s="1">
        <f t="shared" si="11"/>
        <v>0.36484615384615388</v>
      </c>
      <c r="K74" s="1">
        <f t="shared" si="12"/>
        <v>1.53</v>
      </c>
      <c r="L74" s="1">
        <f t="shared" si="13"/>
        <v>6.6700000000000008</v>
      </c>
      <c r="M74" s="1">
        <f t="shared" si="14"/>
        <v>31.03</v>
      </c>
      <c r="N74" s="1">
        <f t="shared" si="15"/>
        <v>100</v>
      </c>
      <c r="O74" s="9">
        <f t="shared" si="16"/>
        <v>36.484615384615388</v>
      </c>
      <c r="P74" s="9">
        <f t="shared" si="17"/>
        <v>15.3</v>
      </c>
      <c r="Q74" s="9">
        <f t="shared" si="18"/>
        <v>6.6700000000000008</v>
      </c>
      <c r="R74" s="9">
        <f t="shared" si="19"/>
        <v>3.1030000000000002</v>
      </c>
    </row>
    <row r="75" spans="1:18">
      <c r="A75">
        <v>1982</v>
      </c>
      <c r="B75" s="1">
        <v>0.38392307692307703</v>
      </c>
      <c r="C75" s="1">
        <v>1.2260769230769231</v>
      </c>
      <c r="D75" s="1">
        <v>5.2399999999999993</v>
      </c>
      <c r="E75" s="1">
        <v>24.380000000000003</v>
      </c>
      <c r="F75" s="1">
        <v>68.77</v>
      </c>
      <c r="G75" s="1">
        <v>100</v>
      </c>
      <c r="H75" s="1"/>
      <c r="I75">
        <f t="shared" si="10"/>
        <v>1982</v>
      </c>
      <c r="J75" s="1">
        <f t="shared" si="11"/>
        <v>0.38392307692307703</v>
      </c>
      <c r="K75" s="1">
        <f t="shared" si="12"/>
        <v>1.61</v>
      </c>
      <c r="L75" s="1">
        <f t="shared" si="13"/>
        <v>6.85</v>
      </c>
      <c r="M75" s="1">
        <f t="shared" si="14"/>
        <v>31.230000000000004</v>
      </c>
      <c r="N75" s="1">
        <f t="shared" si="15"/>
        <v>100</v>
      </c>
      <c r="O75" s="9">
        <f t="shared" si="16"/>
        <v>38.392307692307703</v>
      </c>
      <c r="P75" s="9">
        <f t="shared" si="17"/>
        <v>16.100000000000001</v>
      </c>
      <c r="Q75" s="9">
        <f t="shared" si="18"/>
        <v>6.85</v>
      </c>
      <c r="R75" s="9">
        <f t="shared" si="19"/>
        <v>3.1230000000000002</v>
      </c>
    </row>
    <row r="76" spans="1:18">
      <c r="A76">
        <v>1983</v>
      </c>
      <c r="B76" s="1">
        <v>0.3767692307692308</v>
      </c>
      <c r="C76" s="1">
        <v>1.2032307692307693</v>
      </c>
      <c r="D76" s="1">
        <v>5.25</v>
      </c>
      <c r="E76" s="1">
        <v>24.930000000000003</v>
      </c>
      <c r="F76" s="1">
        <v>68.239999999999995</v>
      </c>
      <c r="G76" s="1">
        <v>100</v>
      </c>
      <c r="H76" s="1"/>
      <c r="I76">
        <f t="shared" si="10"/>
        <v>1983</v>
      </c>
      <c r="J76" s="1">
        <f t="shared" si="11"/>
        <v>0.3767692307692308</v>
      </c>
      <c r="K76" s="1">
        <f t="shared" si="12"/>
        <v>1.58</v>
      </c>
      <c r="L76" s="1">
        <f t="shared" si="13"/>
        <v>6.83</v>
      </c>
      <c r="M76" s="1">
        <f t="shared" si="14"/>
        <v>31.760000000000005</v>
      </c>
      <c r="N76" s="1">
        <f t="shared" si="15"/>
        <v>100</v>
      </c>
      <c r="O76" s="9">
        <f t="shared" si="16"/>
        <v>37.676923076923082</v>
      </c>
      <c r="P76" s="9">
        <f t="shared" si="17"/>
        <v>15.8</v>
      </c>
      <c r="Q76" s="9">
        <f t="shared" si="18"/>
        <v>6.83</v>
      </c>
      <c r="R76" s="9">
        <f t="shared" si="19"/>
        <v>3.1760000000000006</v>
      </c>
    </row>
    <row r="77" spans="1:18">
      <c r="A77">
        <v>1984</v>
      </c>
      <c r="B77" s="1">
        <v>0.39823076923076928</v>
      </c>
      <c r="C77" s="1">
        <v>1.2717692307692308</v>
      </c>
      <c r="D77" s="1">
        <v>5.49</v>
      </c>
      <c r="E77" s="1">
        <v>25.360000000000003</v>
      </c>
      <c r="F77" s="1">
        <v>67.47999999999999</v>
      </c>
      <c r="G77" s="1">
        <v>100</v>
      </c>
      <c r="H77" s="1"/>
      <c r="I77">
        <f t="shared" si="10"/>
        <v>1984</v>
      </c>
      <c r="J77" s="1">
        <f t="shared" si="11"/>
        <v>0.39823076923076928</v>
      </c>
      <c r="K77" s="1">
        <f t="shared" si="12"/>
        <v>1.67</v>
      </c>
      <c r="L77" s="1">
        <f t="shared" si="13"/>
        <v>7.16</v>
      </c>
      <c r="M77" s="1">
        <f t="shared" si="14"/>
        <v>32.520000000000003</v>
      </c>
      <c r="N77" s="1">
        <f t="shared" si="15"/>
        <v>100</v>
      </c>
      <c r="O77" s="9">
        <f t="shared" si="16"/>
        <v>39.823076923076925</v>
      </c>
      <c r="P77" s="9">
        <f t="shared" si="17"/>
        <v>16.7</v>
      </c>
      <c r="Q77" s="9">
        <f t="shared" si="18"/>
        <v>7.16</v>
      </c>
      <c r="R77" s="9">
        <f t="shared" si="19"/>
        <v>3.2520000000000002</v>
      </c>
    </row>
    <row r="78" spans="1:18">
      <c r="A78">
        <v>1985</v>
      </c>
      <c r="B78" s="1">
        <v>0.43400000000000005</v>
      </c>
      <c r="C78" s="1">
        <v>1.3860000000000001</v>
      </c>
      <c r="D78" s="1">
        <v>5.58</v>
      </c>
      <c r="E78" s="1">
        <v>25.25</v>
      </c>
      <c r="F78" s="1">
        <v>67.349999999999994</v>
      </c>
      <c r="G78" s="1">
        <v>100</v>
      </c>
      <c r="H78" s="1"/>
      <c r="I78">
        <f t="shared" si="10"/>
        <v>1985</v>
      </c>
      <c r="J78" s="1">
        <f t="shared" si="11"/>
        <v>0.43400000000000005</v>
      </c>
      <c r="K78" s="1">
        <f t="shared" si="12"/>
        <v>1.8200000000000003</v>
      </c>
      <c r="L78" s="1">
        <f t="shared" si="13"/>
        <v>7.4</v>
      </c>
      <c r="M78" s="1">
        <f t="shared" si="14"/>
        <v>32.65</v>
      </c>
      <c r="N78" s="1">
        <f t="shared" si="15"/>
        <v>100</v>
      </c>
      <c r="O78" s="9">
        <f t="shared" si="16"/>
        <v>43.400000000000006</v>
      </c>
      <c r="P78" s="9">
        <f t="shared" si="17"/>
        <v>18.200000000000003</v>
      </c>
      <c r="Q78" s="9">
        <f t="shared" si="18"/>
        <v>7.4</v>
      </c>
      <c r="R78" s="9">
        <f t="shared" si="19"/>
        <v>3.2649999999999997</v>
      </c>
    </row>
    <row r="79" spans="1:18">
      <c r="A79">
        <v>1986</v>
      </c>
      <c r="B79" s="1">
        <v>0.44353846153846155</v>
      </c>
      <c r="C79" s="1">
        <v>1.4164615384615384</v>
      </c>
      <c r="D79" s="1">
        <v>5.6899999999999995</v>
      </c>
      <c r="E79" s="1">
        <v>25.389999999999997</v>
      </c>
      <c r="F79" s="1">
        <v>67.06</v>
      </c>
      <c r="G79" s="1">
        <v>100</v>
      </c>
      <c r="H79" s="1"/>
      <c r="I79">
        <f t="shared" si="10"/>
        <v>1986</v>
      </c>
      <c r="J79" s="1">
        <f t="shared" si="11"/>
        <v>0.44353846153846155</v>
      </c>
      <c r="K79" s="1">
        <f t="shared" si="12"/>
        <v>1.8599999999999999</v>
      </c>
      <c r="L79" s="1">
        <f t="shared" si="13"/>
        <v>7.5499999999999989</v>
      </c>
      <c r="M79" s="1">
        <f t="shared" si="14"/>
        <v>32.94</v>
      </c>
      <c r="N79" s="1">
        <f t="shared" si="15"/>
        <v>100</v>
      </c>
      <c r="O79" s="9">
        <f t="shared" si="16"/>
        <v>44.353846153846156</v>
      </c>
      <c r="P79" s="9">
        <f t="shared" si="17"/>
        <v>18.599999999999998</v>
      </c>
      <c r="Q79" s="9">
        <f t="shared" si="18"/>
        <v>7.5499999999999989</v>
      </c>
      <c r="R79" s="9">
        <f t="shared" si="19"/>
        <v>3.2939999999999996</v>
      </c>
    </row>
    <row r="80" spans="1:18">
      <c r="A80">
        <v>1987</v>
      </c>
      <c r="B80" s="1">
        <v>0.5533458568458568</v>
      </c>
      <c r="C80" s="1">
        <v>1.7671367686367689</v>
      </c>
      <c r="D80" s="1">
        <v>5.4595173745173744</v>
      </c>
      <c r="E80" s="1">
        <v>25.490000000000002</v>
      </c>
      <c r="F80" s="1">
        <v>66.72999999999999</v>
      </c>
      <c r="G80" s="1">
        <v>100</v>
      </c>
      <c r="H80" s="1"/>
      <c r="I80">
        <f t="shared" si="10"/>
        <v>1987</v>
      </c>
      <c r="J80" s="1">
        <f t="shared" si="11"/>
        <v>0.5533458568458568</v>
      </c>
      <c r="K80" s="1">
        <f t="shared" si="12"/>
        <v>2.3204826254826258</v>
      </c>
      <c r="L80" s="1">
        <f t="shared" si="13"/>
        <v>7.78</v>
      </c>
      <c r="M80" s="1">
        <f t="shared" si="14"/>
        <v>33.270000000000003</v>
      </c>
      <c r="N80" s="1">
        <f t="shared" si="15"/>
        <v>100</v>
      </c>
      <c r="O80" s="9">
        <f t="shared" si="16"/>
        <v>55.334585684585683</v>
      </c>
      <c r="P80" s="9">
        <f t="shared" si="17"/>
        <v>23.204826254826258</v>
      </c>
      <c r="Q80" s="9">
        <f t="shared" si="18"/>
        <v>7.78</v>
      </c>
      <c r="R80" s="9">
        <f t="shared" si="19"/>
        <v>3.3270000000000004</v>
      </c>
    </row>
    <row r="81" spans="1:22">
      <c r="A81">
        <v>1988</v>
      </c>
      <c r="B81" s="1">
        <v>0.61380138105138116</v>
      </c>
      <c r="C81" s="1">
        <v>1.9602044104544105</v>
      </c>
      <c r="D81" s="1">
        <v>6.0559942084942087</v>
      </c>
      <c r="E81" s="1">
        <v>25.580000000000002</v>
      </c>
      <c r="F81" s="1">
        <v>65.789999999999992</v>
      </c>
      <c r="G81" s="1">
        <v>100</v>
      </c>
      <c r="H81" s="1"/>
      <c r="I81">
        <f t="shared" si="10"/>
        <v>1988</v>
      </c>
      <c r="J81" s="1">
        <f t="shared" si="11"/>
        <v>0.61380138105138116</v>
      </c>
      <c r="K81" s="1">
        <f t="shared" si="12"/>
        <v>2.5740057915057917</v>
      </c>
      <c r="L81" s="1">
        <f t="shared" si="13"/>
        <v>8.6300000000000008</v>
      </c>
      <c r="M81" s="1">
        <f t="shared" si="14"/>
        <v>34.21</v>
      </c>
      <c r="N81" s="1">
        <f t="shared" si="15"/>
        <v>100</v>
      </c>
      <c r="O81" s="9">
        <f t="shared" si="16"/>
        <v>61.380138105138116</v>
      </c>
      <c r="P81" s="9">
        <f t="shared" si="17"/>
        <v>25.740057915057918</v>
      </c>
      <c r="Q81" s="9">
        <f t="shared" si="18"/>
        <v>8.6300000000000008</v>
      </c>
      <c r="R81" s="9">
        <f t="shared" si="19"/>
        <v>3.4210000000000003</v>
      </c>
    </row>
    <row r="82" spans="1:22">
      <c r="A82">
        <v>1989</v>
      </c>
      <c r="B82" s="1">
        <v>0.6166463468963469</v>
      </c>
      <c r="C82" s="1">
        <v>1.9692899465399465</v>
      </c>
      <c r="D82" s="1">
        <v>6.0840637065637067</v>
      </c>
      <c r="E82" s="1">
        <v>25.48</v>
      </c>
      <c r="F82" s="1">
        <v>65.849999999999994</v>
      </c>
      <c r="G82" s="1">
        <v>100</v>
      </c>
      <c r="H82" s="1"/>
      <c r="I82">
        <f t="shared" si="10"/>
        <v>1989</v>
      </c>
      <c r="J82" s="1">
        <f t="shared" si="11"/>
        <v>0.6166463468963469</v>
      </c>
      <c r="K82" s="1">
        <f t="shared" si="12"/>
        <v>2.5859362934362933</v>
      </c>
      <c r="L82" s="1">
        <f t="shared" si="13"/>
        <v>8.67</v>
      </c>
      <c r="M82" s="1">
        <f t="shared" si="14"/>
        <v>34.15</v>
      </c>
      <c r="N82" s="1">
        <f t="shared" si="15"/>
        <v>100</v>
      </c>
      <c r="O82" s="9">
        <f t="shared" si="16"/>
        <v>61.664634689634688</v>
      </c>
      <c r="P82" s="9">
        <f t="shared" si="17"/>
        <v>25.859362934362935</v>
      </c>
      <c r="Q82" s="9">
        <f t="shared" si="18"/>
        <v>8.67</v>
      </c>
      <c r="R82" s="9">
        <f t="shared" si="19"/>
        <v>3.415</v>
      </c>
    </row>
    <row r="83" spans="1:22">
      <c r="A83">
        <v>1990</v>
      </c>
      <c r="B83" s="1">
        <v>0.69701663201663211</v>
      </c>
      <c r="C83" s="1">
        <v>2.225956340956341</v>
      </c>
      <c r="D83" s="1">
        <v>6.8770270270270277</v>
      </c>
      <c r="E83" s="1">
        <v>27.1</v>
      </c>
      <c r="F83" s="1">
        <v>63.099999999999994</v>
      </c>
      <c r="G83" s="1">
        <v>100</v>
      </c>
      <c r="H83" s="1"/>
      <c r="I83">
        <f t="shared" si="10"/>
        <v>1990</v>
      </c>
      <c r="J83" s="1">
        <f t="shared" si="11"/>
        <v>0.69701663201663211</v>
      </c>
      <c r="K83" s="1">
        <f t="shared" si="12"/>
        <v>2.922972972972973</v>
      </c>
      <c r="L83" s="1">
        <f t="shared" si="13"/>
        <v>9.8000000000000007</v>
      </c>
      <c r="M83" s="1">
        <f t="shared" si="14"/>
        <v>36.900000000000006</v>
      </c>
      <c r="N83" s="1">
        <f t="shared" si="15"/>
        <v>100</v>
      </c>
      <c r="O83" s="9">
        <f t="shared" si="16"/>
        <v>69.701663201663209</v>
      </c>
      <c r="P83" s="9">
        <f t="shared" si="17"/>
        <v>29.22972972972973</v>
      </c>
      <c r="Q83" s="9">
        <f t="shared" si="18"/>
        <v>9.8000000000000007</v>
      </c>
      <c r="R83" s="9">
        <f t="shared" si="19"/>
        <v>3.6900000000000004</v>
      </c>
    </row>
    <row r="84" spans="1:22">
      <c r="A84">
        <v>1991</v>
      </c>
      <c r="B84" s="1">
        <v>0.73400118800118797</v>
      </c>
      <c r="C84" s="1">
        <v>2.3440683100683102</v>
      </c>
      <c r="D84" s="1">
        <v>7.2419305019305016</v>
      </c>
      <c r="E84" s="1">
        <v>27.330000000000002</v>
      </c>
      <c r="F84" s="1">
        <v>62.35</v>
      </c>
      <c r="G84" s="1">
        <v>100</v>
      </c>
      <c r="H84" s="1"/>
      <c r="I84">
        <f t="shared" si="10"/>
        <v>1991</v>
      </c>
      <c r="J84" s="1">
        <f t="shared" si="11"/>
        <v>0.73400118800118797</v>
      </c>
      <c r="K84" s="1">
        <f t="shared" si="12"/>
        <v>3.0780694980694983</v>
      </c>
      <c r="L84" s="1">
        <f t="shared" si="13"/>
        <v>10.32</v>
      </c>
      <c r="M84" s="1">
        <f t="shared" si="14"/>
        <v>37.650000000000006</v>
      </c>
      <c r="N84" s="1">
        <f t="shared" si="15"/>
        <v>100</v>
      </c>
      <c r="O84" s="9">
        <f t="shared" si="16"/>
        <v>73.40011880011879</v>
      </c>
      <c r="P84" s="9">
        <f t="shared" si="17"/>
        <v>30.780694980694982</v>
      </c>
      <c r="Q84" s="9">
        <f t="shared" si="18"/>
        <v>10.32</v>
      </c>
      <c r="R84" s="9">
        <f t="shared" si="19"/>
        <v>3.7650000000000006</v>
      </c>
    </row>
    <row r="85" spans="1:22">
      <c r="A85">
        <v>1992</v>
      </c>
      <c r="B85" s="1">
        <v>0.70128408078408067</v>
      </c>
      <c r="C85" s="1">
        <v>2.2395846450846451</v>
      </c>
      <c r="D85" s="1">
        <v>6.9191312741312734</v>
      </c>
      <c r="E85" s="1">
        <v>27.78</v>
      </c>
      <c r="F85" s="1">
        <v>62.36</v>
      </c>
      <c r="G85" s="1">
        <v>100</v>
      </c>
      <c r="H85" s="1"/>
      <c r="I85">
        <f t="shared" si="10"/>
        <v>1992</v>
      </c>
      <c r="J85" s="1">
        <f t="shared" si="11"/>
        <v>0.70128408078408067</v>
      </c>
      <c r="K85" s="1">
        <f t="shared" si="12"/>
        <v>2.9408687258687256</v>
      </c>
      <c r="L85" s="1">
        <f t="shared" si="13"/>
        <v>9.86</v>
      </c>
      <c r="M85" s="1">
        <f t="shared" si="14"/>
        <v>37.64</v>
      </c>
      <c r="N85" s="1">
        <f t="shared" si="15"/>
        <v>100</v>
      </c>
      <c r="O85" s="9">
        <f t="shared" si="16"/>
        <v>70.128408078408071</v>
      </c>
      <c r="P85" s="9">
        <f t="shared" si="17"/>
        <v>29.408687258687255</v>
      </c>
      <c r="Q85" s="9">
        <f t="shared" si="18"/>
        <v>9.86</v>
      </c>
      <c r="R85" s="9">
        <f t="shared" si="19"/>
        <v>3.7640000000000002</v>
      </c>
    </row>
    <row r="86" spans="1:22">
      <c r="A86">
        <v>1993</v>
      </c>
      <c r="B86" s="1">
        <v>0.73684615384615382</v>
      </c>
      <c r="C86" s="1">
        <v>2.3531538461538459</v>
      </c>
      <c r="D86" s="1">
        <v>7.27</v>
      </c>
      <c r="E86" s="1">
        <v>27.980000000000004</v>
      </c>
      <c r="F86" s="1">
        <v>61.66</v>
      </c>
      <c r="G86" s="1">
        <v>100</v>
      </c>
      <c r="H86" s="1"/>
      <c r="I86">
        <f t="shared" si="10"/>
        <v>1993</v>
      </c>
      <c r="J86" s="1">
        <f t="shared" si="11"/>
        <v>0.73684615384615382</v>
      </c>
      <c r="K86" s="1">
        <f t="shared" si="12"/>
        <v>3.09</v>
      </c>
      <c r="L86" s="1">
        <f t="shared" si="13"/>
        <v>10.36</v>
      </c>
      <c r="M86" s="1">
        <f t="shared" si="14"/>
        <v>38.340000000000003</v>
      </c>
      <c r="N86" s="1">
        <f t="shared" si="15"/>
        <v>100</v>
      </c>
      <c r="O86" s="9">
        <f t="shared" si="16"/>
        <v>73.684615384615384</v>
      </c>
      <c r="P86" s="9">
        <f t="shared" si="17"/>
        <v>30.9</v>
      </c>
      <c r="Q86" s="9">
        <f t="shared" si="18"/>
        <v>10.36</v>
      </c>
      <c r="R86" s="9">
        <f t="shared" si="19"/>
        <v>3.8340000000000005</v>
      </c>
    </row>
    <row r="87" spans="1:22">
      <c r="A87">
        <v>1994</v>
      </c>
      <c r="B87" s="1">
        <v>0.73923076923076925</v>
      </c>
      <c r="C87" s="1">
        <v>2.3607692307692307</v>
      </c>
      <c r="D87" s="1">
        <v>7.5</v>
      </c>
      <c r="E87" s="1">
        <v>27.73</v>
      </c>
      <c r="F87" s="1">
        <v>61.67</v>
      </c>
      <c r="G87" s="1">
        <v>100</v>
      </c>
      <c r="H87" s="1"/>
      <c r="I87">
        <f t="shared" si="10"/>
        <v>1994</v>
      </c>
      <c r="J87" s="1">
        <f t="shared" si="11"/>
        <v>0.73923076923076925</v>
      </c>
      <c r="K87" s="1">
        <f t="shared" si="12"/>
        <v>3.1</v>
      </c>
      <c r="L87" s="1">
        <f t="shared" si="13"/>
        <v>10.6</v>
      </c>
      <c r="M87" s="1">
        <f t="shared" si="14"/>
        <v>38.33</v>
      </c>
      <c r="N87" s="1">
        <f t="shared" si="15"/>
        <v>100</v>
      </c>
      <c r="O87" s="9">
        <f t="shared" si="16"/>
        <v>73.92307692307692</v>
      </c>
      <c r="P87" s="9">
        <f t="shared" si="17"/>
        <v>31</v>
      </c>
      <c r="Q87" s="9">
        <f t="shared" si="18"/>
        <v>10.6</v>
      </c>
      <c r="R87" s="9">
        <f t="shared" si="19"/>
        <v>3.8329999999999997</v>
      </c>
    </row>
    <row r="88" spans="1:22">
      <c r="A88">
        <v>1995</v>
      </c>
      <c r="B88" s="1">
        <v>0.77261538461538481</v>
      </c>
      <c r="C88" s="1">
        <v>2.4673846153846153</v>
      </c>
      <c r="D88" s="1">
        <v>7.51</v>
      </c>
      <c r="E88" s="1">
        <v>27.759999999999998</v>
      </c>
      <c r="F88" s="1">
        <v>61.49</v>
      </c>
      <c r="G88" s="1">
        <v>100</v>
      </c>
      <c r="H88" s="1"/>
      <c r="I88">
        <f t="shared" si="10"/>
        <v>1995</v>
      </c>
      <c r="J88" s="1">
        <f t="shared" si="11"/>
        <v>0.77261538461538481</v>
      </c>
      <c r="K88" s="1">
        <f t="shared" si="12"/>
        <v>3.24</v>
      </c>
      <c r="L88" s="1">
        <f t="shared" si="13"/>
        <v>10.75</v>
      </c>
      <c r="M88" s="1">
        <f t="shared" si="14"/>
        <v>38.51</v>
      </c>
      <c r="N88" s="1">
        <f t="shared" si="15"/>
        <v>100</v>
      </c>
      <c r="O88" s="9">
        <f t="shared" si="16"/>
        <v>77.261538461538478</v>
      </c>
      <c r="P88" s="9">
        <f t="shared" si="17"/>
        <v>32.400000000000006</v>
      </c>
      <c r="Q88" s="9">
        <f t="shared" si="18"/>
        <v>10.75</v>
      </c>
      <c r="R88" s="9">
        <f t="shared" si="19"/>
        <v>3.851</v>
      </c>
    </row>
    <row r="89" spans="1:22">
      <c r="A89">
        <v>1996</v>
      </c>
      <c r="B89" s="1">
        <v>0.98484615384615393</v>
      </c>
      <c r="C89" s="1">
        <v>3.1451538461538462</v>
      </c>
      <c r="D89" s="1">
        <v>7.7700000000000005</v>
      </c>
      <c r="E89" s="1">
        <v>27.4</v>
      </c>
      <c r="F89" s="1">
        <v>60.7</v>
      </c>
      <c r="G89" s="1">
        <v>100</v>
      </c>
      <c r="H89" s="1"/>
      <c r="I89">
        <f t="shared" si="10"/>
        <v>1996</v>
      </c>
      <c r="J89" s="1">
        <f t="shared" si="11"/>
        <v>0.98484615384615393</v>
      </c>
      <c r="K89" s="1">
        <f t="shared" si="12"/>
        <v>4.13</v>
      </c>
      <c r="L89" s="1">
        <f t="shared" si="13"/>
        <v>11.9</v>
      </c>
      <c r="M89" s="1">
        <f t="shared" si="14"/>
        <v>39.299999999999997</v>
      </c>
      <c r="N89" s="1">
        <f t="shared" si="15"/>
        <v>100</v>
      </c>
      <c r="O89" s="9">
        <f t="shared" si="16"/>
        <v>98.484615384615395</v>
      </c>
      <c r="P89" s="9">
        <f t="shared" si="17"/>
        <v>41.3</v>
      </c>
      <c r="Q89" s="9">
        <f t="shared" si="18"/>
        <v>11.9</v>
      </c>
      <c r="R89" s="9">
        <f t="shared" si="19"/>
        <v>3.9299999999999997</v>
      </c>
    </row>
    <row r="90" spans="1:22">
      <c r="A90">
        <v>1997</v>
      </c>
      <c r="B90" s="1">
        <v>0.98961538461538479</v>
      </c>
      <c r="C90" s="1">
        <v>3.1603846153846158</v>
      </c>
      <c r="D90" s="1">
        <v>7.9200000000000008</v>
      </c>
      <c r="E90" s="1">
        <v>26.869999999999997</v>
      </c>
      <c r="F90" s="1">
        <v>61.06</v>
      </c>
      <c r="G90" s="1">
        <v>100</v>
      </c>
      <c r="H90" s="1"/>
      <c r="I90">
        <f t="shared" si="10"/>
        <v>1997</v>
      </c>
      <c r="J90" s="1">
        <f t="shared" si="11"/>
        <v>0.98961538461538479</v>
      </c>
      <c r="K90" s="1">
        <f t="shared" si="12"/>
        <v>4.1500000000000004</v>
      </c>
      <c r="L90" s="1">
        <f t="shared" si="13"/>
        <v>12.07</v>
      </c>
      <c r="M90" s="1">
        <f t="shared" si="14"/>
        <v>38.94</v>
      </c>
      <c r="N90" s="1">
        <f t="shared" si="15"/>
        <v>100</v>
      </c>
      <c r="O90" s="9">
        <f t="shared" si="16"/>
        <v>98.961538461538481</v>
      </c>
      <c r="P90" s="9">
        <f t="shared" si="17"/>
        <v>41.5</v>
      </c>
      <c r="Q90" s="9">
        <f t="shared" si="18"/>
        <v>12.07</v>
      </c>
      <c r="R90" s="9">
        <f t="shared" si="19"/>
        <v>3.8939999999999997</v>
      </c>
    </row>
    <row r="91" spans="1:22">
      <c r="A91">
        <v>1998</v>
      </c>
      <c r="B91" s="1">
        <v>1.0587692307692309</v>
      </c>
      <c r="C91" s="1">
        <v>3.3812307692307693</v>
      </c>
      <c r="D91" s="1">
        <v>8.0899999999999981</v>
      </c>
      <c r="E91" s="1">
        <v>26.940000000000005</v>
      </c>
      <c r="F91" s="1">
        <v>60.53</v>
      </c>
      <c r="G91" s="1">
        <v>100</v>
      </c>
      <c r="H91" s="1"/>
      <c r="I91">
        <f t="shared" si="10"/>
        <v>1998</v>
      </c>
      <c r="J91" s="1">
        <f t="shared" si="11"/>
        <v>1.0587692307692309</v>
      </c>
      <c r="K91" s="1">
        <f t="shared" si="12"/>
        <v>4.4400000000000004</v>
      </c>
      <c r="L91" s="1">
        <f t="shared" si="13"/>
        <v>12.529999999999998</v>
      </c>
      <c r="M91" s="1">
        <f t="shared" si="14"/>
        <v>39.47</v>
      </c>
      <c r="N91" s="1">
        <f t="shared" si="15"/>
        <v>100</v>
      </c>
      <c r="O91" s="9">
        <f t="shared" si="16"/>
        <v>105.87692307692309</v>
      </c>
      <c r="P91" s="9">
        <f t="shared" si="17"/>
        <v>44.400000000000006</v>
      </c>
      <c r="Q91" s="9">
        <f t="shared" si="18"/>
        <v>12.529999999999998</v>
      </c>
      <c r="R91" s="9">
        <f t="shared" si="19"/>
        <v>3.9470000000000001</v>
      </c>
    </row>
    <row r="92" spans="1:22">
      <c r="A92">
        <v>1999</v>
      </c>
      <c r="B92" s="1">
        <v>1.0826153846153848</v>
      </c>
      <c r="C92" s="1">
        <v>3.4573846153846155</v>
      </c>
      <c r="D92" s="1">
        <v>7.97</v>
      </c>
      <c r="E92" s="1">
        <v>26.46</v>
      </c>
      <c r="F92" s="1">
        <v>61.03</v>
      </c>
      <c r="G92" s="1">
        <v>100</v>
      </c>
      <c r="H92" s="1"/>
      <c r="I92">
        <f t="shared" si="10"/>
        <v>1999</v>
      </c>
      <c r="J92" s="1">
        <f t="shared" si="11"/>
        <v>1.0826153846153848</v>
      </c>
      <c r="K92" s="1">
        <f t="shared" si="12"/>
        <v>4.54</v>
      </c>
      <c r="L92" s="1">
        <f t="shared" si="13"/>
        <v>12.51</v>
      </c>
      <c r="M92" s="1">
        <f t="shared" si="14"/>
        <v>38.97</v>
      </c>
      <c r="N92" s="1">
        <f t="shared" si="15"/>
        <v>100</v>
      </c>
      <c r="O92" s="9">
        <f t="shared" si="16"/>
        <v>108.26153846153848</v>
      </c>
      <c r="P92" s="9">
        <f t="shared" si="17"/>
        <v>45.4</v>
      </c>
      <c r="Q92" s="9">
        <f t="shared" si="18"/>
        <v>12.51</v>
      </c>
      <c r="R92" s="9">
        <f t="shared" si="19"/>
        <v>3.8969999999999998</v>
      </c>
    </row>
    <row r="93" spans="1:22">
      <c r="A93">
        <v>2000</v>
      </c>
      <c r="B93" s="1">
        <v>1.1064615384615384</v>
      </c>
      <c r="C93" s="1">
        <v>3.5335384615384613</v>
      </c>
      <c r="D93" s="1">
        <v>8.0300000000000011</v>
      </c>
      <c r="E93" s="1">
        <v>25.759999999999998</v>
      </c>
      <c r="F93" s="1">
        <v>61.57</v>
      </c>
      <c r="G93" s="1">
        <v>100</v>
      </c>
      <c r="H93" s="1"/>
      <c r="I93">
        <f t="shared" si="10"/>
        <v>2000</v>
      </c>
      <c r="J93" s="1">
        <f t="shared" si="11"/>
        <v>1.1064615384615384</v>
      </c>
      <c r="K93" s="1">
        <f t="shared" si="12"/>
        <v>4.6399999999999997</v>
      </c>
      <c r="L93" s="1">
        <f t="shared" si="13"/>
        <v>12.670000000000002</v>
      </c>
      <c r="M93" s="1">
        <f t="shared" si="14"/>
        <v>38.43</v>
      </c>
      <c r="N93" s="1">
        <f t="shared" si="15"/>
        <v>100</v>
      </c>
      <c r="O93" s="9">
        <f t="shared" si="16"/>
        <v>110.64615384615384</v>
      </c>
      <c r="P93" s="9">
        <f t="shared" si="17"/>
        <v>46.4</v>
      </c>
      <c r="Q93" s="9">
        <f t="shared" si="18"/>
        <v>12.670000000000002</v>
      </c>
      <c r="R93" s="9">
        <f t="shared" si="19"/>
        <v>3.843</v>
      </c>
    </row>
    <row r="94" spans="1:22">
      <c r="A94">
        <v>2001</v>
      </c>
      <c r="B94" s="1">
        <v>1.0754615384615385</v>
      </c>
      <c r="C94" s="1">
        <v>3.4345384615384615</v>
      </c>
      <c r="D94" s="1">
        <v>8.1999999999999993</v>
      </c>
      <c r="E94" s="1">
        <v>26.619999999999997</v>
      </c>
      <c r="F94" s="1">
        <v>60.67</v>
      </c>
      <c r="G94" s="1">
        <v>100</v>
      </c>
      <c r="H94" s="1"/>
      <c r="I94">
        <f t="shared" si="10"/>
        <v>2001</v>
      </c>
      <c r="J94" s="1">
        <f t="shared" si="11"/>
        <v>1.0754615384615385</v>
      </c>
      <c r="K94" s="1">
        <f t="shared" si="12"/>
        <v>4.51</v>
      </c>
      <c r="L94" s="1">
        <f t="shared" si="13"/>
        <v>12.709999999999999</v>
      </c>
      <c r="M94" s="1">
        <f t="shared" si="14"/>
        <v>39.33</v>
      </c>
      <c r="N94" s="1">
        <f t="shared" si="15"/>
        <v>100</v>
      </c>
      <c r="O94" s="9">
        <f t="shared" si="16"/>
        <v>107.54615384615384</v>
      </c>
      <c r="P94" s="9">
        <f t="shared" si="17"/>
        <v>45.099999999999994</v>
      </c>
      <c r="Q94" s="9">
        <f t="shared" si="18"/>
        <v>12.709999999999999</v>
      </c>
      <c r="R94" s="9">
        <f t="shared" si="19"/>
        <v>3.9329999999999998</v>
      </c>
    </row>
    <row r="95" spans="1:22">
      <c r="A95">
        <v>2002</v>
      </c>
      <c r="B95" s="1">
        <v>1.0063076923076923</v>
      </c>
      <c r="C95" s="1">
        <v>3.2136923076923072</v>
      </c>
      <c r="D95" s="1">
        <v>8.0500000000000007</v>
      </c>
      <c r="E95" s="1">
        <v>26.419999999999995</v>
      </c>
      <c r="F95" s="1">
        <v>61.31</v>
      </c>
      <c r="G95" s="1">
        <v>100</v>
      </c>
      <c r="H95" s="1"/>
      <c r="I95">
        <f t="shared" si="10"/>
        <v>2002</v>
      </c>
      <c r="J95" s="1">
        <f t="shared" si="11"/>
        <v>1.0063076923076923</v>
      </c>
      <c r="K95" s="1">
        <f t="shared" si="12"/>
        <v>4.22</v>
      </c>
      <c r="L95" s="1">
        <f t="shared" si="13"/>
        <v>12.27</v>
      </c>
      <c r="M95" s="1">
        <f t="shared" si="14"/>
        <v>38.69</v>
      </c>
      <c r="N95" s="1">
        <f t="shared" si="15"/>
        <v>100</v>
      </c>
      <c r="O95" s="9">
        <f t="shared" si="16"/>
        <v>100.63076923076923</v>
      </c>
      <c r="P95" s="9">
        <f t="shared" si="17"/>
        <v>42.199999999999996</v>
      </c>
      <c r="Q95" s="9">
        <f t="shared" si="18"/>
        <v>12.27</v>
      </c>
      <c r="R95" s="9">
        <f t="shared" si="19"/>
        <v>3.8689999999999998</v>
      </c>
      <c r="U95" t="s">
        <v>17</v>
      </c>
      <c r="V95">
        <v>7</v>
      </c>
    </row>
    <row r="96" spans="1:22">
      <c r="A96">
        <v>2003</v>
      </c>
      <c r="B96" s="1">
        <v>1.0086923076923078</v>
      </c>
      <c r="C96" s="1">
        <v>3.2213076923076924</v>
      </c>
      <c r="D96" s="1">
        <v>7.89</v>
      </c>
      <c r="E96" s="1">
        <v>25.63</v>
      </c>
      <c r="F96" s="1">
        <v>62.25</v>
      </c>
      <c r="G96" s="1">
        <v>100</v>
      </c>
      <c r="H96" s="1"/>
      <c r="I96">
        <f t="shared" si="10"/>
        <v>2003</v>
      </c>
      <c r="J96" s="1">
        <f t="shared" si="11"/>
        <v>1.0086923076923078</v>
      </c>
      <c r="K96" s="1">
        <f t="shared" si="12"/>
        <v>4.2300000000000004</v>
      </c>
      <c r="L96" s="1">
        <f t="shared" si="13"/>
        <v>12.120000000000001</v>
      </c>
      <c r="M96" s="1">
        <f t="shared" si="14"/>
        <v>37.75</v>
      </c>
      <c r="N96" s="1">
        <f t="shared" si="15"/>
        <v>100</v>
      </c>
      <c r="O96" s="9">
        <f t="shared" si="16"/>
        <v>100.86923076923078</v>
      </c>
      <c r="P96" s="9">
        <f t="shared" si="17"/>
        <v>42.300000000000004</v>
      </c>
      <c r="Q96" s="9">
        <f t="shared" si="18"/>
        <v>12.120000000000001</v>
      </c>
      <c r="R96" s="9">
        <f t="shared" si="19"/>
        <v>3.7749999999999999</v>
      </c>
      <c r="U96" t="s">
        <v>18</v>
      </c>
      <c r="V96" s="1">
        <v>7.2</v>
      </c>
    </row>
    <row r="97" spans="1:22">
      <c r="A97">
        <v>2004</v>
      </c>
      <c r="B97" s="1">
        <v>1.0897692307692308</v>
      </c>
      <c r="C97" s="1">
        <v>3.4802307692307695</v>
      </c>
      <c r="D97" s="1">
        <v>8.32</v>
      </c>
      <c r="E97" s="1">
        <v>26.65</v>
      </c>
      <c r="F97" s="1">
        <v>60.46</v>
      </c>
      <c r="G97" s="1">
        <v>100</v>
      </c>
      <c r="H97" s="1"/>
      <c r="I97">
        <f t="shared" si="10"/>
        <v>2004</v>
      </c>
      <c r="J97" s="1">
        <f t="shared" si="11"/>
        <v>1.0897692307692308</v>
      </c>
      <c r="K97" s="1">
        <f t="shared" si="12"/>
        <v>4.57</v>
      </c>
      <c r="L97" s="1">
        <f t="shared" si="13"/>
        <v>12.89</v>
      </c>
      <c r="M97" s="1">
        <f t="shared" si="14"/>
        <v>39.54</v>
      </c>
      <c r="N97" s="1">
        <f t="shared" si="15"/>
        <v>100</v>
      </c>
      <c r="O97" s="9">
        <f t="shared" si="16"/>
        <v>108.97692307692309</v>
      </c>
      <c r="P97" s="9">
        <f t="shared" si="17"/>
        <v>45.7</v>
      </c>
      <c r="Q97" s="9">
        <f t="shared" si="18"/>
        <v>12.89</v>
      </c>
      <c r="R97" s="9">
        <f t="shared" si="19"/>
        <v>3.9539999999999997</v>
      </c>
      <c r="U97" t="s">
        <v>19</v>
      </c>
      <c r="V97" s="1">
        <v>7.2</v>
      </c>
    </row>
    <row r="98" spans="1:22">
      <c r="A98">
        <v>2005</v>
      </c>
      <c r="B98" s="1">
        <v>1.2376153846153848</v>
      </c>
      <c r="C98" s="1">
        <v>3.9523846153846156</v>
      </c>
      <c r="D98" s="1">
        <v>9.0599999999999987</v>
      </c>
      <c r="E98" s="1">
        <v>27.37</v>
      </c>
      <c r="F98" s="1">
        <v>58.379999999999995</v>
      </c>
      <c r="G98" s="1">
        <v>100</v>
      </c>
      <c r="H98" s="1"/>
      <c r="I98">
        <f t="shared" si="10"/>
        <v>2005</v>
      </c>
      <c r="J98" s="1">
        <f t="shared" si="11"/>
        <v>1.2376153846153848</v>
      </c>
      <c r="K98" s="1">
        <f t="shared" si="12"/>
        <v>5.19</v>
      </c>
      <c r="L98" s="1">
        <f t="shared" si="13"/>
        <v>14.25</v>
      </c>
      <c r="M98" s="1">
        <f t="shared" si="14"/>
        <v>41.620000000000005</v>
      </c>
      <c r="N98" s="1">
        <f t="shared" si="15"/>
        <v>100</v>
      </c>
      <c r="O98" s="9">
        <f t="shared" si="16"/>
        <v>123.76153846153848</v>
      </c>
      <c r="P98" s="9">
        <f t="shared" si="17"/>
        <v>51.900000000000006</v>
      </c>
      <c r="Q98" s="9">
        <f t="shared" si="18"/>
        <v>14.25</v>
      </c>
      <c r="R98" s="9">
        <f t="shared" si="19"/>
        <v>4.1620000000000008</v>
      </c>
      <c r="U98" t="s">
        <v>20</v>
      </c>
      <c r="V98" s="1">
        <v>7.8</v>
      </c>
    </row>
    <row r="99" spans="1:22">
      <c r="A99">
        <v>2006</v>
      </c>
      <c r="B99" s="1">
        <v>1.3234615384615385</v>
      </c>
      <c r="C99" s="1">
        <v>4.2265384615384614</v>
      </c>
      <c r="D99" s="1">
        <v>9.2700000000000014</v>
      </c>
      <c r="E99" s="1">
        <v>27.17</v>
      </c>
      <c r="F99" s="1">
        <v>58.01</v>
      </c>
      <c r="G99" s="1">
        <v>100</v>
      </c>
      <c r="H99" s="1"/>
      <c r="I99">
        <f t="shared" si="10"/>
        <v>2006</v>
      </c>
      <c r="J99" s="1">
        <f t="shared" si="11"/>
        <v>1.3234615384615385</v>
      </c>
      <c r="K99" s="1">
        <f t="shared" si="12"/>
        <v>5.55</v>
      </c>
      <c r="L99" s="1">
        <f t="shared" si="13"/>
        <v>14.82</v>
      </c>
      <c r="M99" s="1">
        <f t="shared" si="14"/>
        <v>41.99</v>
      </c>
      <c r="N99" s="1">
        <f t="shared" si="15"/>
        <v>100</v>
      </c>
      <c r="O99" s="9">
        <f t="shared" si="16"/>
        <v>132.34615384615384</v>
      </c>
      <c r="P99" s="9">
        <f t="shared" si="17"/>
        <v>55.5</v>
      </c>
      <c r="Q99" s="9">
        <f t="shared" si="18"/>
        <v>14.82</v>
      </c>
      <c r="R99" s="9">
        <f t="shared" si="19"/>
        <v>4.1989999999999998</v>
      </c>
      <c r="U99" t="s">
        <v>21</v>
      </c>
      <c r="V99" s="1">
        <v>8.1</v>
      </c>
    </row>
    <row r="100" spans="1:22">
      <c r="A100">
        <v>2007</v>
      </c>
      <c r="B100" s="1">
        <v>1.4426923076923079</v>
      </c>
      <c r="C100" s="1">
        <v>4.6073076923076917</v>
      </c>
      <c r="D100" s="1">
        <v>9.39</v>
      </c>
      <c r="E100" s="1">
        <v>27.169999999999998</v>
      </c>
      <c r="F100" s="1">
        <v>57.39</v>
      </c>
      <c r="G100" s="1">
        <v>100</v>
      </c>
      <c r="H100" s="1"/>
      <c r="I100">
        <f t="shared" si="10"/>
        <v>2007</v>
      </c>
      <c r="J100" s="1">
        <f t="shared" si="11"/>
        <v>1.4426923076923079</v>
      </c>
      <c r="K100" s="1">
        <f t="shared" si="12"/>
        <v>6.05</v>
      </c>
      <c r="L100" s="1">
        <f t="shared" si="13"/>
        <v>15.440000000000001</v>
      </c>
      <c r="M100" s="1">
        <f t="shared" si="14"/>
        <v>42.61</v>
      </c>
      <c r="N100" s="1">
        <f t="shared" si="15"/>
        <v>100</v>
      </c>
      <c r="O100" s="9">
        <f t="shared" si="16"/>
        <v>144.2692307692308</v>
      </c>
      <c r="P100" s="9">
        <f t="shared" si="17"/>
        <v>60.5</v>
      </c>
      <c r="Q100" s="9">
        <f t="shared" si="18"/>
        <v>15.440000000000001</v>
      </c>
      <c r="R100" s="9">
        <f t="shared" si="19"/>
        <v>4.2610000000000001</v>
      </c>
      <c r="U100" t="s">
        <v>22</v>
      </c>
      <c r="V100" s="1">
        <v>9.6</v>
      </c>
    </row>
    <row r="101" spans="1:22">
      <c r="A101">
        <v>2008</v>
      </c>
      <c r="B101" s="1">
        <v>1.3970172285741989</v>
      </c>
      <c r="C101" s="1">
        <v>4.4614421170595371</v>
      </c>
      <c r="D101" s="1">
        <v>9.5615406543662651</v>
      </c>
      <c r="E101" s="1">
        <v>26.858211034988905</v>
      </c>
      <c r="F101" s="1">
        <v>57.721788965011093</v>
      </c>
      <c r="G101" s="1">
        <v>100</v>
      </c>
      <c r="H101" s="1"/>
      <c r="I101">
        <f t="shared" si="10"/>
        <v>2008</v>
      </c>
      <c r="J101" s="1">
        <f t="shared" si="11"/>
        <v>1.3970172285741989</v>
      </c>
      <c r="K101" s="1">
        <f t="shared" si="12"/>
        <v>5.8584593456337357</v>
      </c>
      <c r="L101" s="1">
        <f t="shared" si="13"/>
        <v>15.420000000000002</v>
      </c>
      <c r="M101" s="1">
        <f t="shared" si="14"/>
        <v>42.278211034988907</v>
      </c>
      <c r="N101" s="1">
        <f t="shared" si="15"/>
        <v>100</v>
      </c>
      <c r="O101" s="9">
        <f t="shared" si="16"/>
        <v>139.7017228574199</v>
      </c>
      <c r="P101" s="9">
        <f t="shared" si="17"/>
        <v>58.584593456337359</v>
      </c>
      <c r="Q101" s="9">
        <f t="shared" si="18"/>
        <v>15.420000000000002</v>
      </c>
      <c r="R101" s="9">
        <f t="shared" si="19"/>
        <v>4.2278211034988908</v>
      </c>
      <c r="U101" t="s">
        <v>23</v>
      </c>
      <c r="V101" t="s">
        <v>24</v>
      </c>
    </row>
    <row r="102" spans="1:22">
      <c r="A102">
        <v>2009</v>
      </c>
      <c r="B102" s="1">
        <v>1.2185384615384616</v>
      </c>
      <c r="C102" s="1">
        <v>5.2414615384615395</v>
      </c>
      <c r="D102" s="1">
        <v>8.9599999999999991</v>
      </c>
      <c r="E102" s="1">
        <v>26.21519807138106</v>
      </c>
      <c r="F102" s="1">
        <v>58.47</v>
      </c>
      <c r="G102" s="1">
        <v>100.10519807138107</v>
      </c>
      <c r="H102" s="1"/>
      <c r="I102">
        <f t="shared" si="10"/>
        <v>2009</v>
      </c>
      <c r="J102" s="1">
        <f t="shared" si="11"/>
        <v>1.2185384615384616</v>
      </c>
      <c r="K102" s="1">
        <f t="shared" si="12"/>
        <v>6.4600000000000009</v>
      </c>
      <c r="L102" s="1">
        <f t="shared" si="13"/>
        <v>15.42</v>
      </c>
      <c r="M102" s="1">
        <f t="shared" si="14"/>
        <v>41.635198071381062</v>
      </c>
      <c r="N102" s="1">
        <f t="shared" si="15"/>
        <v>100.10519807138107</v>
      </c>
      <c r="O102" s="9">
        <f t="shared" si="16"/>
        <v>121.85384615384616</v>
      </c>
      <c r="P102" s="9">
        <f t="shared" si="17"/>
        <v>64.600000000000009</v>
      </c>
      <c r="Q102" s="9">
        <f t="shared" si="18"/>
        <v>15.42</v>
      </c>
      <c r="R102" s="9">
        <f t="shared" si="19"/>
        <v>4.1635198071381065</v>
      </c>
      <c r="U102" t="s">
        <v>25</v>
      </c>
      <c r="V102">
        <v>9</v>
      </c>
    </row>
    <row r="103" spans="1:22">
      <c r="A103">
        <v>2010</v>
      </c>
      <c r="B103" s="1">
        <v>0.85795054945054949</v>
      </c>
      <c r="C103" s="1">
        <v>3.8020494505494504</v>
      </c>
      <c r="D103" s="1">
        <v>7.8900000000000006</v>
      </c>
      <c r="E103" s="1">
        <v>25.550000000000004</v>
      </c>
      <c r="F103" s="1">
        <v>61.919999999999995</v>
      </c>
      <c r="G103" s="1">
        <v>100.02000000000001</v>
      </c>
      <c r="H103" s="1"/>
      <c r="I103">
        <f t="shared" si="10"/>
        <v>2010</v>
      </c>
      <c r="J103" s="1">
        <f t="shared" si="11"/>
        <v>0.85795054945054949</v>
      </c>
      <c r="K103" s="1">
        <f t="shared" si="12"/>
        <v>4.66</v>
      </c>
      <c r="L103" s="1">
        <f t="shared" si="13"/>
        <v>12.55</v>
      </c>
      <c r="M103" s="1">
        <f t="shared" si="14"/>
        <v>38.100000000000009</v>
      </c>
      <c r="N103" s="1">
        <f t="shared" si="15"/>
        <v>100.02000000000001</v>
      </c>
      <c r="O103" s="9">
        <f t="shared" si="16"/>
        <v>85.795054945054943</v>
      </c>
      <c r="P103" s="9">
        <f t="shared" si="17"/>
        <v>46.6</v>
      </c>
      <c r="Q103" s="9">
        <f t="shared" si="18"/>
        <v>12.55</v>
      </c>
      <c r="R103" s="9">
        <f t="shared" si="19"/>
        <v>3.8100000000000009</v>
      </c>
      <c r="U103" t="s">
        <v>26</v>
      </c>
      <c r="V103" s="1">
        <v>6.6</v>
      </c>
    </row>
    <row r="104" spans="1:22">
      <c r="A104">
        <v>2011</v>
      </c>
      <c r="B104" s="1">
        <v>0.88281868131868124</v>
      </c>
      <c r="C104" s="1">
        <v>3.9171813186813185</v>
      </c>
      <c r="D104" s="1">
        <v>8.129999999999999</v>
      </c>
      <c r="E104" s="1">
        <v>26.17</v>
      </c>
      <c r="F104" s="1">
        <v>60.85</v>
      </c>
      <c r="G104" s="1">
        <v>99.95</v>
      </c>
      <c r="H104" s="1"/>
      <c r="I104">
        <f t="shared" si="10"/>
        <v>2011</v>
      </c>
      <c r="J104" s="1">
        <f t="shared" si="11"/>
        <v>0.88281868131868124</v>
      </c>
      <c r="K104" s="1">
        <f t="shared" si="12"/>
        <v>4.8</v>
      </c>
      <c r="L104" s="1">
        <f t="shared" si="13"/>
        <v>12.93</v>
      </c>
      <c r="M104" s="1">
        <f t="shared" si="14"/>
        <v>39.1</v>
      </c>
      <c r="N104" s="1">
        <f t="shared" si="15"/>
        <v>99.95</v>
      </c>
      <c r="O104" s="9">
        <f t="shared" si="16"/>
        <v>88.281868131868123</v>
      </c>
      <c r="P104" s="9">
        <f t="shared" si="17"/>
        <v>48</v>
      </c>
      <c r="Q104" s="9">
        <f t="shared" si="18"/>
        <v>12.93</v>
      </c>
      <c r="R104" s="9">
        <f t="shared" si="19"/>
        <v>3.91</v>
      </c>
      <c r="U104" t="s">
        <v>27</v>
      </c>
      <c r="V104" s="1">
        <v>7.2</v>
      </c>
    </row>
    <row r="105" spans="1:22">
      <c r="A105">
        <v>2012</v>
      </c>
      <c r="B105" s="1">
        <v>0.83556923076923073</v>
      </c>
      <c r="C105" s="1">
        <v>3.7640463068807692</v>
      </c>
      <c r="D105" s="1">
        <v>8.097284686750001</v>
      </c>
      <c r="E105" s="1">
        <v>26.4</v>
      </c>
      <c r="F105" s="1">
        <v>60.869434343099996</v>
      </c>
      <c r="G105" s="1">
        <v>99.966334567499999</v>
      </c>
      <c r="H105" s="1"/>
      <c r="I105">
        <f t="shared" si="10"/>
        <v>2012</v>
      </c>
      <c r="J105" s="1">
        <f t="shared" si="11"/>
        <v>0.83556923076923073</v>
      </c>
      <c r="K105" s="1">
        <f t="shared" si="12"/>
        <v>4.5996155376500001</v>
      </c>
      <c r="L105" s="1">
        <f t="shared" si="13"/>
        <v>12.6969002244</v>
      </c>
      <c r="M105" s="1">
        <f t="shared" si="14"/>
        <v>39.096900224400002</v>
      </c>
      <c r="N105" s="1">
        <f t="shared" si="15"/>
        <v>99.966334567499999</v>
      </c>
      <c r="O105" s="9">
        <f t="shared" si="16"/>
        <v>83.55692307692307</v>
      </c>
      <c r="P105" s="9">
        <f t="shared" si="17"/>
        <v>45.996155376499999</v>
      </c>
      <c r="Q105" s="9">
        <f t="shared" si="18"/>
        <v>12.6969002244</v>
      </c>
      <c r="R105" s="9">
        <f t="shared" si="19"/>
        <v>3.9096900224400004</v>
      </c>
      <c r="U105" t="s">
        <v>28</v>
      </c>
      <c r="V105" s="1">
        <v>6.3</v>
      </c>
    </row>
    <row r="106" spans="1:22">
      <c r="A106">
        <v>2013</v>
      </c>
      <c r="B106" s="1">
        <v>1.3443201833922145</v>
      </c>
      <c r="C106" s="1">
        <v>5.84</v>
      </c>
      <c r="D106" s="1">
        <v>8.6900000000000013</v>
      </c>
      <c r="E106" s="1">
        <v>25.415679816607785</v>
      </c>
      <c r="F106" s="1">
        <v>58.71</v>
      </c>
      <c r="G106" s="1">
        <v>100</v>
      </c>
      <c r="H106" s="1"/>
      <c r="I106">
        <f t="shared" si="10"/>
        <v>2013</v>
      </c>
      <c r="J106" s="1">
        <f t="shared" si="11"/>
        <v>1.3443201833922145</v>
      </c>
      <c r="K106" s="1">
        <f t="shared" si="12"/>
        <v>7.1843201833922148</v>
      </c>
      <c r="L106" s="1">
        <f t="shared" si="13"/>
        <v>15.874320183392216</v>
      </c>
      <c r="M106" s="1">
        <f t="shared" si="14"/>
        <v>41.29</v>
      </c>
      <c r="N106" s="1">
        <f t="shared" si="15"/>
        <v>100</v>
      </c>
      <c r="O106" s="9">
        <f t="shared" si="16"/>
        <v>134.43201833922146</v>
      </c>
      <c r="P106" s="9">
        <f t="shared" si="17"/>
        <v>71.843201833922151</v>
      </c>
      <c r="Q106" s="9">
        <f t="shared" si="18"/>
        <v>15.874320183392216</v>
      </c>
      <c r="R106" s="9">
        <f t="shared" si="19"/>
        <v>4.1289999999999996</v>
      </c>
      <c r="U106" t="s">
        <v>29</v>
      </c>
      <c r="V106" s="1">
        <v>7.7</v>
      </c>
    </row>
    <row r="107" spans="1:22">
      <c r="A107">
        <v>2014</v>
      </c>
      <c r="B107" s="1">
        <v>1.2502481163828274</v>
      </c>
      <c r="C107" s="1">
        <v>5.48</v>
      </c>
      <c r="D107" s="1">
        <v>8.4</v>
      </c>
      <c r="E107" s="1">
        <v>24.859751883617164</v>
      </c>
      <c r="F107" s="1">
        <v>60.010000000000005</v>
      </c>
      <c r="G107" s="1">
        <v>100</v>
      </c>
      <c r="H107" s="1"/>
      <c r="I107">
        <f t="shared" si="10"/>
        <v>2014</v>
      </c>
      <c r="J107" s="1">
        <f t="shared" si="11"/>
        <v>1.2502481163828274</v>
      </c>
      <c r="K107" s="1">
        <f t="shared" si="12"/>
        <v>6.7302481163828283</v>
      </c>
      <c r="L107" s="1">
        <f t="shared" si="13"/>
        <v>15.130248116382829</v>
      </c>
      <c r="M107" s="1">
        <f t="shared" si="14"/>
        <v>39.989999999999995</v>
      </c>
      <c r="N107" s="1">
        <f t="shared" si="15"/>
        <v>100</v>
      </c>
      <c r="O107" s="9">
        <f t="shared" si="16"/>
        <v>125.02481163828274</v>
      </c>
      <c r="P107" s="9">
        <f t="shared" si="17"/>
        <v>67.302481163828276</v>
      </c>
      <c r="Q107" s="9">
        <f t="shared" si="18"/>
        <v>15.130248116382829</v>
      </c>
      <c r="R107" s="9">
        <f t="shared" si="19"/>
        <v>3.9989999999999997</v>
      </c>
      <c r="U107" t="s">
        <v>30</v>
      </c>
      <c r="V107" s="1">
        <v>7.2</v>
      </c>
    </row>
    <row r="108" spans="1:22">
      <c r="G108" s="1"/>
      <c r="H108" s="1"/>
      <c r="I108" s="7">
        <f>I107+1</f>
        <v>2015</v>
      </c>
      <c r="J108" s="8">
        <f>K108*(J$107/K$107)</f>
        <v>1.3718000165867135</v>
      </c>
      <c r="K108" s="8">
        <f>L108*(K$107/L$107)</f>
        <v>7.3845777943644926</v>
      </c>
      <c r="L108" s="8">
        <f>L107*(V108/V107)</f>
        <v>16.601244461031161</v>
      </c>
      <c r="M108" s="8">
        <f>L108*(M$107/L$107)</f>
        <v>43.877916666666671</v>
      </c>
      <c r="O108" s="9">
        <f t="shared" si="16"/>
        <v>137.18000165867136</v>
      </c>
      <c r="P108" s="9">
        <f t="shared" si="17"/>
        <v>73.845777943644919</v>
      </c>
      <c r="Q108" s="9">
        <f t="shared" si="18"/>
        <v>16.601244461031161</v>
      </c>
      <c r="R108" s="9">
        <f t="shared" si="19"/>
        <v>4.3877916666666668</v>
      </c>
      <c r="U108" t="s">
        <v>31</v>
      </c>
      <c r="V108" s="1">
        <v>7.9</v>
      </c>
    </row>
    <row r="109" spans="1:22">
      <c r="I109" s="7">
        <f t="shared" ref="I109:I112" si="20">I108+1</f>
        <v>2016</v>
      </c>
      <c r="J109" s="8">
        <f t="shared" ref="J109:J112" si="21">K109*(J$107/K$107)</f>
        <v>1.1981544448668764</v>
      </c>
      <c r="K109" s="8">
        <f t="shared" ref="K109:K112" si="22">L109*(K$107/L$107)</f>
        <v>6.4498211115335442</v>
      </c>
      <c r="L109" s="8">
        <f t="shared" ref="L109:L110" si="23">L108*(V109/V108)</f>
        <v>14.499821111533546</v>
      </c>
      <c r="M109" s="8">
        <f t="shared" ref="M109:M112" si="24">L109*(M$107/L$107)</f>
        <v>38.323750000000004</v>
      </c>
      <c r="O109" s="9">
        <f t="shared" si="16"/>
        <v>119.81544448668764</v>
      </c>
      <c r="P109" s="9">
        <f t="shared" si="17"/>
        <v>64.498211115335437</v>
      </c>
      <c r="Q109" s="9">
        <f t="shared" si="18"/>
        <v>14.499821111533546</v>
      </c>
      <c r="R109" s="9">
        <f t="shared" si="19"/>
        <v>3.8323750000000003</v>
      </c>
      <c r="U109" t="s">
        <v>32</v>
      </c>
      <c r="V109" s="1">
        <v>6.9</v>
      </c>
    </row>
    <row r="110" spans="1:22" ht="42" customHeight="1">
      <c r="B110" s="11" t="s">
        <v>2</v>
      </c>
      <c r="C110" s="11"/>
      <c r="D110" s="11"/>
      <c r="E110" s="11"/>
      <c r="F110" s="11"/>
      <c r="G110" s="11"/>
      <c r="H110" s="3"/>
      <c r="I110" s="7">
        <f t="shared" si="20"/>
        <v>2017</v>
      </c>
      <c r="J110" s="8">
        <f t="shared" si="21"/>
        <v>1.2328835592108436</v>
      </c>
      <c r="K110" s="8">
        <f t="shared" si="22"/>
        <v>6.636772448099733</v>
      </c>
      <c r="L110" s="8">
        <f t="shared" si="23"/>
        <v>14.920105781433067</v>
      </c>
      <c r="M110" s="8">
        <f t="shared" si="24"/>
        <v>39.434583333333329</v>
      </c>
      <c r="O110" s="9">
        <f t="shared" si="16"/>
        <v>123.28835592108436</v>
      </c>
      <c r="P110" s="9">
        <f t="shared" si="17"/>
        <v>66.367724480997325</v>
      </c>
      <c r="Q110" s="9">
        <f t="shared" si="18"/>
        <v>14.920105781433067</v>
      </c>
      <c r="R110" s="9">
        <f t="shared" si="19"/>
        <v>3.9434583333333331</v>
      </c>
      <c r="U110" t="s">
        <v>33</v>
      </c>
      <c r="V110" s="1">
        <v>7.1</v>
      </c>
    </row>
    <row r="111" spans="1:22" ht="26" customHeight="1">
      <c r="B111" s="11"/>
      <c r="C111" s="11"/>
      <c r="D111" s="11"/>
      <c r="E111" s="11"/>
      <c r="F111" s="11"/>
      <c r="G111" s="11"/>
      <c r="H111" s="3"/>
      <c r="I111" s="7">
        <f t="shared" si="20"/>
        <v>2018</v>
      </c>
      <c r="J111" s="8">
        <f t="shared" si="21"/>
        <v>1.267612673554811</v>
      </c>
      <c r="K111" s="8">
        <f t="shared" si="22"/>
        <v>6.8237237846659227</v>
      </c>
      <c r="L111" s="8">
        <f>(L110-L109)+L110</f>
        <v>15.340390451332588</v>
      </c>
      <c r="M111" s="8">
        <f t="shared" si="24"/>
        <v>40.545416666666661</v>
      </c>
      <c r="O111" s="9">
        <f t="shared" si="16"/>
        <v>126.7612673554811</v>
      </c>
      <c r="P111" s="9">
        <f t="shared" si="17"/>
        <v>68.237237846659227</v>
      </c>
      <c r="Q111" s="9">
        <f t="shared" si="18"/>
        <v>15.340390451332588</v>
      </c>
      <c r="R111" s="9">
        <f t="shared" si="19"/>
        <v>4.0545416666666663</v>
      </c>
    </row>
    <row r="112" spans="1:22" ht="26" customHeight="1">
      <c r="B112" s="11" t="s">
        <v>4</v>
      </c>
      <c r="C112" s="11"/>
      <c r="D112" s="11"/>
      <c r="E112" s="11"/>
      <c r="F112" s="11"/>
      <c r="G112" s="11"/>
      <c r="H112" s="3"/>
      <c r="I112" s="7">
        <f t="shared" si="20"/>
        <v>2019</v>
      </c>
      <c r="J112" s="8">
        <f t="shared" si="21"/>
        <v>1.3023417878987784</v>
      </c>
      <c r="K112" s="8">
        <f t="shared" si="22"/>
        <v>7.0106751212321115</v>
      </c>
      <c r="L112" s="8">
        <f>(L111-L110)+L111</f>
        <v>15.76067512123211</v>
      </c>
      <c r="M112" s="8">
        <f t="shared" si="24"/>
        <v>41.656249999999986</v>
      </c>
      <c r="O112" s="9">
        <f t="shared" si="16"/>
        <v>130.23417878987783</v>
      </c>
      <c r="P112" s="9">
        <f t="shared" si="17"/>
        <v>70.106751212321115</v>
      </c>
      <c r="Q112" s="9">
        <f t="shared" si="18"/>
        <v>15.76067512123211</v>
      </c>
      <c r="R112" s="9">
        <f t="shared" si="19"/>
        <v>4.1656249999999986</v>
      </c>
    </row>
    <row r="113" spans="2:11">
      <c r="B113" s="11"/>
      <c r="C113" s="11"/>
      <c r="D113" s="11"/>
      <c r="E113" s="11"/>
      <c r="F113" s="11"/>
      <c r="G113" s="11"/>
      <c r="H113" s="3"/>
      <c r="I113" s="9">
        <v>2020</v>
      </c>
    </row>
    <row r="114" spans="2:11">
      <c r="B114" s="11"/>
      <c r="C114" s="11"/>
      <c r="D114" s="11"/>
      <c r="E114" s="11"/>
      <c r="F114" s="11"/>
      <c r="G114" s="11"/>
      <c r="H114" s="3"/>
      <c r="I114" s="4" t="s">
        <v>34</v>
      </c>
      <c r="J114" s="4" t="s">
        <v>36</v>
      </c>
      <c r="K114" s="4" t="s">
        <v>37</v>
      </c>
    </row>
    <row r="115" spans="2:11">
      <c r="B115" s="11"/>
      <c r="C115" s="11"/>
      <c r="D115" s="11"/>
      <c r="E115" s="11"/>
      <c r="F115" s="11"/>
      <c r="G115" s="11"/>
      <c r="H115" s="3"/>
    </row>
    <row r="116" spans="2:11">
      <c r="B116" s="11"/>
      <c r="C116" s="11"/>
      <c r="D116" s="11"/>
      <c r="E116" s="11"/>
      <c r="F116" s="11"/>
      <c r="G116" s="11"/>
      <c r="H116" s="3"/>
      <c r="I116" s="4" t="s">
        <v>35</v>
      </c>
    </row>
    <row r="118" spans="2:11">
      <c r="I118" s="10" t="s">
        <v>38</v>
      </c>
    </row>
    <row r="120" spans="2:11">
      <c r="I120" s="10" t="s">
        <v>39</v>
      </c>
    </row>
  </sheetData>
  <mergeCells count="2">
    <mergeCell ref="B110:G111"/>
    <mergeCell ref="B112:G116"/>
  </mergeCell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5"/>
  <sheetViews>
    <sheetView workbookViewId="0">
      <selection activeCell="D57" sqref="D57"/>
    </sheetView>
  </sheetViews>
  <sheetFormatPr baseColWidth="10" defaultRowHeight="16"/>
  <sheetData>
    <row r="1" spans="1:1">
      <c r="A1" s="5" t="s">
        <v>13</v>
      </c>
    </row>
    <row r="53" spans="1:1">
      <c r="A53" s="6" t="s">
        <v>14</v>
      </c>
    </row>
    <row r="54" spans="1:1">
      <c r="A54" s="6" t="s">
        <v>15</v>
      </c>
    </row>
    <row r="55" spans="1:1">
      <c r="A55" s="6" t="s">
        <v>16</v>
      </c>
    </row>
  </sheetData>
  <pageMargins left="0.7" right="0.7" top="0.75" bottom="0.75" header="0.3" footer="0.3"/>
  <pageSetup paperSize="9" orientation="portrait" horizontalDpi="0" verticalDpi="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TimeSeries</vt:lpstr>
      <vt:lpstr>Geographical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Dorling</dc:creator>
  <cp:lastModifiedBy>Danny Dorling</cp:lastModifiedBy>
  <dcterms:created xsi:type="dcterms:W3CDTF">2018-05-31T15:13:38Z</dcterms:created>
  <dcterms:modified xsi:type="dcterms:W3CDTF">2019-07-24T06:27:49Z</dcterms:modified>
</cp:coreProperties>
</file>