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45" windowHeight="4770" activeTab="12"/>
  </bookViews>
  <sheets>
    <sheet name="Figure6_1" sheetId="1" r:id="rId1"/>
    <sheet name="Figure6_2" sheetId="2" r:id="rId2"/>
    <sheet name="Figure6_3" sheetId="3" r:id="rId3"/>
    <sheet name="Figure6_4" sheetId="4" r:id="rId4"/>
    <sheet name="Figure6_5" sheetId="5" r:id="rId5"/>
    <sheet name="Figure6_6" sheetId="6" r:id="rId6"/>
    <sheet name="Figure6_7" sheetId="7" r:id="rId7"/>
    <sheet name="Figure6_8" sheetId="8" r:id="rId8"/>
    <sheet name="Figure6_9" sheetId="9" r:id="rId9"/>
    <sheet name="Figure6_10" sheetId="10" r:id="rId10"/>
    <sheet name="Labels6" sheetId="11" r:id="rId11"/>
    <sheet name="barclays" sheetId="12" r:id="rId12"/>
    <sheet name="undp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<sst xmlns="http://schemas.openxmlformats.org/spreadsheetml/2006/main" count="4202" uniqueCount="935">
  <si>
    <t>London Central</t>
  </si>
  <si>
    <t>London East</t>
  </si>
  <si>
    <t>London North</t>
  </si>
  <si>
    <t>London North East</t>
  </si>
  <si>
    <t>London North West</t>
  </si>
  <si>
    <t>London South and Surrey East</t>
  </si>
  <si>
    <t>London South East</t>
  </si>
  <si>
    <t>London South Inner</t>
  </si>
  <si>
    <t>London South West</t>
  </si>
  <si>
    <t>London West</t>
  </si>
  <si>
    <t>Greater Manchester Central</t>
  </si>
  <si>
    <t>Greater Manchester East</t>
  </si>
  <si>
    <t>Greater Manchester West</t>
  </si>
  <si>
    <t>Merseyside East and Wigan</t>
  </si>
  <si>
    <t>Merseyside West</t>
  </si>
  <si>
    <t>Sheffield</t>
  </si>
  <si>
    <t>Yorkshire South</t>
  </si>
  <si>
    <t>Northumbria</t>
  </si>
  <si>
    <t>Tyne and Wear</t>
  </si>
  <si>
    <t>Birmingham East</t>
  </si>
  <si>
    <t>Birmingham West</t>
  </si>
  <si>
    <t>Coventry and North Warwickshire</t>
  </si>
  <si>
    <t>Midlands West</t>
  </si>
  <si>
    <t>Leeds</t>
  </si>
  <si>
    <t>Yorkshire South West</t>
  </si>
  <si>
    <t>Yorkshire West</t>
  </si>
  <si>
    <t>Bedfordshire and Milton Keynes</t>
  </si>
  <si>
    <t>Thames Valley</t>
  </si>
  <si>
    <t>Bristol</t>
  </si>
  <si>
    <t>Buckinghamshire and Oxfordshire East</t>
  </si>
  <si>
    <t>Cambridgeshire</t>
  </si>
  <si>
    <t>Cheshire East</t>
  </si>
  <si>
    <t>Cheshire West and Wirral</t>
  </si>
  <si>
    <t>Cornwall and West Plymouth</t>
  </si>
  <si>
    <t>Cumbria and Lancashire North</t>
  </si>
  <si>
    <t>Peak District</t>
  </si>
  <si>
    <t>Devon and East Plymouth</t>
  </si>
  <si>
    <t>Dorset and East Devon</t>
  </si>
  <si>
    <t>Durham</t>
  </si>
  <si>
    <t>East Yorkshire and North Lincolnshire</t>
  </si>
  <si>
    <t>East Sussex and Kent South</t>
  </si>
  <si>
    <t>Essex North and Suffolk South</t>
  </si>
  <si>
    <t>Essex South</t>
  </si>
  <si>
    <t>Essex West and Hertfordshire East</t>
  </si>
  <si>
    <t>Gloucestershire</t>
  </si>
  <si>
    <t>Itchen, Test and Avon</t>
  </si>
  <si>
    <t>South Downs West</t>
  </si>
  <si>
    <t>Wight and Hampshire South</t>
  </si>
  <si>
    <t>Hertfordshire</t>
  </si>
  <si>
    <t>Kent East</t>
  </si>
  <si>
    <t>Kent West</t>
  </si>
  <si>
    <t>Lancashire Central</t>
  </si>
  <si>
    <t>Lancashire South</t>
  </si>
  <si>
    <t>Leicester</t>
  </si>
  <si>
    <t>Norfolk</t>
  </si>
  <si>
    <t>Northamptonshire and Blaby</t>
  </si>
  <si>
    <t>Cleveland and Richmond</t>
  </si>
  <si>
    <t>North Yorkshire</t>
  </si>
  <si>
    <t>Nottingham and Leicestershire North West</t>
  </si>
  <si>
    <t>Nottinghamshire North and Chesterfield</t>
  </si>
  <si>
    <t>Hampshire North and Oxford</t>
  </si>
  <si>
    <t>Herefordshire and Shropshire</t>
  </si>
  <si>
    <t>Somerset and North Devon</t>
  </si>
  <si>
    <t>Staffordshire East and Derby</t>
  </si>
  <si>
    <t>Staffordshire West and Congleton</t>
  </si>
  <si>
    <t>Suffolk and South West Norfolk</t>
  </si>
  <si>
    <t>Surrey</t>
  </si>
  <si>
    <t>Worcestershire and South Warwickshire</t>
  </si>
  <si>
    <t>Sussex West</t>
  </si>
  <si>
    <t>Wiltshire North and Bath</t>
  </si>
  <si>
    <t>Mid and West Wales</t>
  </si>
  <si>
    <t>North Wales</t>
  </si>
  <si>
    <t>South Wales Central</t>
  </si>
  <si>
    <t>South Wales East</t>
  </si>
  <si>
    <t>South Wales West</t>
  </si>
  <si>
    <t>Central</t>
  </si>
  <si>
    <t>Glasgow</t>
  </si>
  <si>
    <t>Highlands and Islands</t>
  </si>
  <si>
    <t>Lothian</t>
  </si>
  <si>
    <t>Mid Scotland and Fife</t>
  </si>
  <si>
    <t>North East</t>
  </si>
  <si>
    <t>South of Scotland</t>
  </si>
  <si>
    <t>West of Scotland</t>
  </si>
  <si>
    <t>Lincolshire</t>
  </si>
  <si>
    <t xml:space="preserve"> </t>
  </si>
  <si>
    <t>ec1999</t>
  </si>
  <si>
    <t>pc2001</t>
  </si>
  <si>
    <t>constituency</t>
  </si>
  <si>
    <t>Barclays order</t>
  </si>
  <si>
    <t>Barclays Constituency</t>
  </si>
  <si>
    <t>% of pop income &gt; 60,000 in 2002</t>
  </si>
  <si>
    <t>Estimated Average Salary</t>
  </si>
  <si>
    <t>Cost of Living Adjusted Salary</t>
  </si>
  <si>
    <t>No. of Customers</t>
  </si>
  <si>
    <t>Region</t>
  </si>
  <si>
    <t>Cost of Living Index</t>
  </si>
  <si>
    <t>households</t>
  </si>
  <si>
    <t>hh&gt;60</t>
  </si>
  <si>
    <t>av2003</t>
  </si>
  <si>
    <t>adj2003</t>
  </si>
  <si>
    <t>households in poverty</t>
  </si>
  <si>
    <t>deprivation indices</t>
  </si>
  <si>
    <t>Log Regresion to estimate Scotland &gt; 60k</t>
  </si>
  <si>
    <t>Source: Barclays 2002 , but estimated for Scotland</t>
  </si>
  <si>
    <t>Source: Barclays 2003 , but estimated for Scotland</t>
  </si>
  <si>
    <t>total</t>
  </si>
  <si>
    <t>%</t>
  </si>
  <si>
    <t>breadline</t>
  </si>
  <si>
    <t>% with children</t>
  </si>
  <si>
    <t>number with children</t>
  </si>
  <si>
    <t>carstairs</t>
  </si>
  <si>
    <t>doeilc</t>
  </si>
  <si>
    <t>ddcode</t>
  </si>
  <si>
    <t>name</t>
  </si>
  <si>
    <t>region</t>
  </si>
  <si>
    <t>&gt;60k2002</t>
  </si>
  <si>
    <t>2003 Average Salary</t>
  </si>
  <si>
    <t>2003 Cost of Living Adjusted Salary</t>
  </si>
  <si>
    <t>Barking</t>
  </si>
  <si>
    <t>l</t>
  </si>
  <si>
    <t>Battersea</t>
  </si>
  <si>
    <t>Beckenham</t>
  </si>
  <si>
    <t>Bethnal Green and Bow</t>
  </si>
  <si>
    <t>Bexleyheath and Crayford</t>
  </si>
  <si>
    <t>Brent East</t>
  </si>
  <si>
    <t>Brent North</t>
  </si>
  <si>
    <t>Brent South</t>
  </si>
  <si>
    <t>Brentford and Isleworth</t>
  </si>
  <si>
    <t>Bromley and Chislehurst</t>
  </si>
  <si>
    <t>se</t>
  </si>
  <si>
    <t>Camberwell and Peckham</t>
  </si>
  <si>
    <t>Carshalton and Wallington</t>
  </si>
  <si>
    <t>Chingford and Woodford Green</t>
  </si>
  <si>
    <t>Chipping Barnet</t>
  </si>
  <si>
    <t>Cities of London and Westminster</t>
  </si>
  <si>
    <t>Croydon Central</t>
  </si>
  <si>
    <t>Croydon North</t>
  </si>
  <si>
    <t>Croydon South</t>
  </si>
  <si>
    <t>Dagenham</t>
  </si>
  <si>
    <t>Dulwich and West Norwood</t>
  </si>
  <si>
    <t>Ealing, Acton and Shepherd's Bush</t>
  </si>
  <si>
    <t>Ealing Southall</t>
  </si>
  <si>
    <t>Ealing North</t>
  </si>
  <si>
    <t>Ealing, Southall</t>
  </si>
  <si>
    <t>East Ham</t>
  </si>
  <si>
    <t>Edmonton</t>
  </si>
  <si>
    <t>Eltham</t>
  </si>
  <si>
    <t>Enfield North</t>
  </si>
  <si>
    <t>Enfield, Southgate</t>
  </si>
  <si>
    <t>Erith and Thamesmead</t>
  </si>
  <si>
    <t>Feltham and Heston</t>
  </si>
  <si>
    <t>Finchley and Golders Green</t>
  </si>
  <si>
    <t>Greenwich and Woolwich</t>
  </si>
  <si>
    <t>Hackney North and Stoke Newington</t>
  </si>
  <si>
    <t>Hackney South and Shoreditch</t>
  </si>
  <si>
    <t>Hammersmith and Fulham</t>
  </si>
  <si>
    <t>Hampstead and Highgate</t>
  </si>
  <si>
    <t>Harrow East</t>
  </si>
  <si>
    <t>Harrow West</t>
  </si>
  <si>
    <t>Hayes and Harlington</t>
  </si>
  <si>
    <t>Hendon</t>
  </si>
  <si>
    <t>Holborn and St. Pancras</t>
  </si>
  <si>
    <t>Holborn and St Pancras</t>
  </si>
  <si>
    <t>Hornchurch</t>
  </si>
  <si>
    <t>em</t>
  </si>
  <si>
    <t>Hornsey and Wood Green</t>
  </si>
  <si>
    <t>Ilford North</t>
  </si>
  <si>
    <t>Ilford South</t>
  </si>
  <si>
    <t>Islington North</t>
  </si>
  <si>
    <t>Islington South and Finsbury</t>
  </si>
  <si>
    <t>Kensington and Chelsea</t>
  </si>
  <si>
    <t>Kingston and Surbiton</t>
  </si>
  <si>
    <t>Lewisham, Deptford</t>
  </si>
  <si>
    <t>Lewisham East</t>
  </si>
  <si>
    <t>Lewisham West</t>
  </si>
  <si>
    <t>Leyton and Wanstead</t>
  </si>
  <si>
    <t>Mitcham and Morden</t>
  </si>
  <si>
    <t>North Southwark and Bermondsey</t>
  </si>
  <si>
    <t>Old Bexley and Sidcup</t>
  </si>
  <si>
    <t>Orpington</t>
  </si>
  <si>
    <t>Poplar and Canning Town</t>
  </si>
  <si>
    <t>Putney</t>
  </si>
  <si>
    <t>Regent's Park and Kensington North</t>
  </si>
  <si>
    <t>Richmond Park</t>
  </si>
  <si>
    <t>Romford</t>
  </si>
  <si>
    <t>Ruislip-Northwood</t>
  </si>
  <si>
    <t>Streatham</t>
  </si>
  <si>
    <t>Sutton and Cheam</t>
  </si>
  <si>
    <t>Tooting</t>
  </si>
  <si>
    <t>Tottenham</t>
  </si>
  <si>
    <t>Twickenham</t>
  </si>
  <si>
    <t>Upminster</t>
  </si>
  <si>
    <t>Uxbridge</t>
  </si>
  <si>
    <t>Vauxhall</t>
  </si>
  <si>
    <t>Walthamstow</t>
  </si>
  <si>
    <t>West Ham</t>
  </si>
  <si>
    <t>Wimbledon</t>
  </si>
  <si>
    <t>Altrincham and Sale West</t>
  </si>
  <si>
    <t>nw</t>
  </si>
  <si>
    <t>Ashton under Lyne</t>
  </si>
  <si>
    <t>wm</t>
  </si>
  <si>
    <t>Bolton North East</t>
  </si>
  <si>
    <t>Bolton South East</t>
  </si>
  <si>
    <t>Bolton West</t>
  </si>
  <si>
    <t>Bury North</t>
  </si>
  <si>
    <t>Bury South</t>
  </si>
  <si>
    <t>Cheadle</t>
  </si>
  <si>
    <t>Denton and Reddish</t>
  </si>
  <si>
    <t>Eccles</t>
  </si>
  <si>
    <t>Hazel Grove</t>
  </si>
  <si>
    <t>Heywood and Middleton</t>
  </si>
  <si>
    <t>Leigh</t>
  </si>
  <si>
    <t>Makerfield</t>
  </si>
  <si>
    <t>Manchester, Blackley</t>
  </si>
  <si>
    <t>Manchester Central</t>
  </si>
  <si>
    <t>Manchester, Gorton</t>
  </si>
  <si>
    <t>Manchester, Withington</t>
  </si>
  <si>
    <t>Oldham East and Saddleworth</t>
  </si>
  <si>
    <t>Oldham West and Royton</t>
  </si>
  <si>
    <t>Rochdale</t>
  </si>
  <si>
    <t>Salford</t>
  </si>
  <si>
    <t>Stalybridge and Hyde</t>
  </si>
  <si>
    <t>Stockport</t>
  </si>
  <si>
    <t>Stretford and Urmston</t>
  </si>
  <si>
    <t>Wigan</t>
  </si>
  <si>
    <t>Worsley</t>
  </si>
  <si>
    <t>Wythenshawe and Sale East</t>
  </si>
  <si>
    <t>Birkenhead</t>
  </si>
  <si>
    <t>Bootle</t>
  </si>
  <si>
    <t>Crosby</t>
  </si>
  <si>
    <t>Knowsley North and Sefton East</t>
  </si>
  <si>
    <t>Knowsley South</t>
  </si>
  <si>
    <t>Liverpool, Garston</t>
  </si>
  <si>
    <t>Liverpool, Riverside</t>
  </si>
  <si>
    <t>Liverpool, Walton</t>
  </si>
  <si>
    <t>Liverpool, Wavertree</t>
  </si>
  <si>
    <t>Liverpool, West Derby</t>
  </si>
  <si>
    <t>St. Helens North</t>
  </si>
  <si>
    <t>St Helens North</t>
  </si>
  <si>
    <t>St. Helens South</t>
  </si>
  <si>
    <t>St Helens South</t>
  </si>
  <si>
    <t>Southport</t>
  </si>
  <si>
    <t>Wallasey</t>
  </si>
  <si>
    <t>Wirral South</t>
  </si>
  <si>
    <t>Wirral West</t>
  </si>
  <si>
    <t>Barnsley Central</t>
  </si>
  <si>
    <t>y</t>
  </si>
  <si>
    <t>Barnsley East and Mexborough</t>
  </si>
  <si>
    <t>Barnsley West and Penistone</t>
  </si>
  <si>
    <t>Doncaster Central</t>
  </si>
  <si>
    <t>Doncaster North</t>
  </si>
  <si>
    <t>Don Valley</t>
  </si>
  <si>
    <t>Rother Valley</t>
  </si>
  <si>
    <t>Rotherham</t>
  </si>
  <si>
    <t>Sheffield, Attercliffe</t>
  </si>
  <si>
    <t>Sheffield, Brightside</t>
  </si>
  <si>
    <t>Sheffield Central</t>
  </si>
  <si>
    <t>Sheffield, Hallam</t>
  </si>
  <si>
    <t>Sheffield, Heeley</t>
  </si>
  <si>
    <t>Sheffield, Hillsborough</t>
  </si>
  <si>
    <t>Wentworth</t>
  </si>
  <si>
    <t>Blaydon</t>
  </si>
  <si>
    <t>ne</t>
  </si>
  <si>
    <t>Gateshead East and Washington West</t>
  </si>
  <si>
    <t>Houghton and Washington East</t>
  </si>
  <si>
    <t>Jarrow</t>
  </si>
  <si>
    <t>Newcastle upon Tyne Central</t>
  </si>
  <si>
    <t>Newcastle upon Tyne East and Wallsend</t>
  </si>
  <si>
    <t>Newcastle upon Tyne North</t>
  </si>
  <si>
    <t xml:space="preserve">North Tyneside </t>
  </si>
  <si>
    <t>North Tyneside</t>
  </si>
  <si>
    <t>South Shields</t>
  </si>
  <si>
    <t>Sunderland North</t>
  </si>
  <si>
    <t>Sunderland South</t>
  </si>
  <si>
    <t>Tyne Bridge</t>
  </si>
  <si>
    <t>Tynemouth</t>
  </si>
  <si>
    <t>Aldridge-Brownhills</t>
  </si>
  <si>
    <t>Birmingham, Edgbaston</t>
  </si>
  <si>
    <t>Birmingham, Erdington</t>
  </si>
  <si>
    <t>Birmingham, Hall Green</t>
  </si>
  <si>
    <t>Birmingham, Hodge Hill</t>
  </si>
  <si>
    <t>Birmingham, Ladywood</t>
  </si>
  <si>
    <t>Birmingham, Northfield</t>
  </si>
  <si>
    <t>Birmingham, Perry Barr</t>
  </si>
  <si>
    <t>Birmingham, Selly Oak</t>
  </si>
  <si>
    <t>Birmingham, Sparkbrook and Small Heath</t>
  </si>
  <si>
    <t>Birmingham, Yardley</t>
  </si>
  <si>
    <t>Coventry North East</t>
  </si>
  <si>
    <t>Coventry North West</t>
  </si>
  <si>
    <t>Coventry South</t>
  </si>
  <si>
    <t>Dudley North</t>
  </si>
  <si>
    <t>Dudley South</t>
  </si>
  <si>
    <t>Halesowen and Rowley Regis</t>
  </si>
  <si>
    <t>Meriden</t>
  </si>
  <si>
    <t>Solihull</t>
  </si>
  <si>
    <t>Stourbridge</t>
  </si>
  <si>
    <t>Sutton Coldfield</t>
  </si>
  <si>
    <t>Walsall North</t>
  </si>
  <si>
    <t>Walsall South</t>
  </si>
  <si>
    <t>Warley</t>
  </si>
  <si>
    <t xml:space="preserve">wm    </t>
  </si>
  <si>
    <t>West Bromwich East</t>
  </si>
  <si>
    <t>West Bromwich West</t>
  </si>
  <si>
    <t>Wolverhampton North East</t>
  </si>
  <si>
    <t>Wolverhampton South East</t>
  </si>
  <si>
    <t>Wolverhampton South West</t>
  </si>
  <si>
    <t>Batley and Spen</t>
  </si>
  <si>
    <t>Bradford North</t>
  </si>
  <si>
    <t>Bradford South</t>
  </si>
  <si>
    <t>Bradford West</t>
  </si>
  <si>
    <t>Calder Valley</t>
  </si>
  <si>
    <t>Colne Valley</t>
  </si>
  <si>
    <t>Dewsbury</t>
  </si>
  <si>
    <t>Elmet</t>
  </si>
  <si>
    <t>Halifax</t>
  </si>
  <si>
    <t>Hemsworth</t>
  </si>
  <si>
    <t>Huddersfield</t>
  </si>
  <si>
    <t>Keighley</t>
  </si>
  <si>
    <t>Leeds Central</t>
  </si>
  <si>
    <t>Leeds East</t>
  </si>
  <si>
    <t>Leeds North East</t>
  </si>
  <si>
    <t>Leeds North West</t>
  </si>
  <si>
    <t>Leeds West</t>
  </si>
  <si>
    <t>Morley and Rothwell</t>
  </si>
  <si>
    <t>Normanton</t>
  </si>
  <si>
    <t>Pontefract and Castleford</t>
  </si>
  <si>
    <t>Pudsey</t>
  </si>
  <si>
    <t>Shipley</t>
  </si>
  <si>
    <t>Wakefield</t>
  </si>
  <si>
    <t>Bedford</t>
  </si>
  <si>
    <t>e</t>
  </si>
  <si>
    <t>Luton North</t>
  </si>
  <si>
    <t>Luton South</t>
  </si>
  <si>
    <t>Mid Bedfordshire</t>
  </si>
  <si>
    <t>North East Bedfordshire</t>
  </si>
  <si>
    <t xml:space="preserve">South West Bedfordshire </t>
  </si>
  <si>
    <t>South West Bedfordshire</t>
  </si>
  <si>
    <t>Bracknell</t>
  </si>
  <si>
    <t>Maidenhead</t>
  </si>
  <si>
    <t>Newbury</t>
  </si>
  <si>
    <t>Reading East</t>
  </si>
  <si>
    <t>Reading West</t>
  </si>
  <si>
    <t>Slough</t>
  </si>
  <si>
    <t>Windsor</t>
  </si>
  <si>
    <t>Wokingham</t>
  </si>
  <si>
    <t>Bristol East</t>
  </si>
  <si>
    <t>sw</t>
  </si>
  <si>
    <t>Bristol North West</t>
  </si>
  <si>
    <t>Bristol South</t>
  </si>
  <si>
    <t>Bristol West</t>
  </si>
  <si>
    <t>Kingswood</t>
  </si>
  <si>
    <t>Aylesbury</t>
  </si>
  <si>
    <t>Beaconsfield</t>
  </si>
  <si>
    <t>Buckingham</t>
  </si>
  <si>
    <t>Chesham and Amersham</t>
  </si>
  <si>
    <t>Milton Keynes South West</t>
  </si>
  <si>
    <t xml:space="preserve">North East Milton Keynes </t>
  </si>
  <si>
    <t>North East Milton Keynes</t>
  </si>
  <si>
    <t>Wycombe</t>
  </si>
  <si>
    <t>Cambridge</t>
  </si>
  <si>
    <t>Huntingdon</t>
  </si>
  <si>
    <t xml:space="preserve">North East Cambridgeshire </t>
  </si>
  <si>
    <t>North East Cambridgeshire</t>
  </si>
  <si>
    <t xml:space="preserve">North West Cambridgeshire </t>
  </si>
  <si>
    <t>North West Cambridgeshire</t>
  </si>
  <si>
    <t>Peterborough</t>
  </si>
  <si>
    <t xml:space="preserve">South Cambridgeshire </t>
  </si>
  <si>
    <t>South Cambridgeshire</t>
  </si>
  <si>
    <t xml:space="preserve">South East Cambridgeshire </t>
  </si>
  <si>
    <t>South East Cambridgeshire</t>
  </si>
  <si>
    <t>City of Chester</t>
  </si>
  <si>
    <t>Chester, City of</t>
  </si>
  <si>
    <t>Congleton</t>
  </si>
  <si>
    <t>Crewe and Nantwich</t>
  </si>
  <si>
    <t>Eddisbury</t>
  </si>
  <si>
    <t>Ellesmere Port and Neston</t>
  </si>
  <si>
    <t>Halton</t>
  </si>
  <si>
    <t>Macclesfield</t>
  </si>
  <si>
    <t>Tatton</t>
  </si>
  <si>
    <t>Warrington North</t>
  </si>
  <si>
    <t>Warrington South</t>
  </si>
  <si>
    <t>Weaver Vale</t>
  </si>
  <si>
    <t>Falmouth and Camborne</t>
  </si>
  <si>
    <t xml:space="preserve">North Cornwall </t>
  </si>
  <si>
    <t>North Cornwall</t>
  </si>
  <si>
    <t>St. Ives</t>
  </si>
  <si>
    <t>St Ives</t>
  </si>
  <si>
    <t xml:space="preserve">South East Cornwall </t>
  </si>
  <si>
    <t>South East Cornwall</t>
  </si>
  <si>
    <t>Truro and St. Austell</t>
  </si>
  <si>
    <t>Truro and St Austell</t>
  </si>
  <si>
    <t>Barrow and Furness</t>
  </si>
  <si>
    <t>Carlisle</t>
  </si>
  <si>
    <t>Copeland</t>
  </si>
  <si>
    <t>Penrith and The Border</t>
  </si>
  <si>
    <t>Westmorland and Lonsdale</t>
  </si>
  <si>
    <t>Workington</t>
  </si>
  <si>
    <t>Amber Valley</t>
  </si>
  <si>
    <t>Bolsover</t>
  </si>
  <si>
    <t>Chesterfield</t>
  </si>
  <si>
    <t>Derby North</t>
  </si>
  <si>
    <t>Derby South</t>
  </si>
  <si>
    <t>Erewash</t>
  </si>
  <si>
    <t>High Peak</t>
  </si>
  <si>
    <t xml:space="preserve">North East Derbyshire </t>
  </si>
  <si>
    <t>North East Derbyshire</t>
  </si>
  <si>
    <t xml:space="preserve">South Derbyshire </t>
  </si>
  <si>
    <t>South Derbyshire</t>
  </si>
  <si>
    <t xml:space="preserve">West Derbyshire </t>
  </si>
  <si>
    <t>West Derbyshire</t>
  </si>
  <si>
    <t xml:space="preserve">East Devon </t>
  </si>
  <si>
    <t>East Devon</t>
  </si>
  <si>
    <t>Exeter</t>
  </si>
  <si>
    <t xml:space="preserve">North Devon </t>
  </si>
  <si>
    <t>North Devon</t>
  </si>
  <si>
    <t>Plymouth, Devonport</t>
  </si>
  <si>
    <t>Plymouth, Sutton</t>
  </si>
  <si>
    <t xml:space="preserve">South West Devon </t>
  </si>
  <si>
    <t>South West Devon</t>
  </si>
  <si>
    <t>Teignbridge</t>
  </si>
  <si>
    <t>Tiverton and Honiton</t>
  </si>
  <si>
    <t>Torbay</t>
  </si>
  <si>
    <t>Torridge and West Devon</t>
  </si>
  <si>
    <t>Totnes</t>
  </si>
  <si>
    <t>Bournemouth East</t>
  </si>
  <si>
    <t>Bournemouth West</t>
  </si>
  <si>
    <t>Christchurch</t>
  </si>
  <si>
    <t xml:space="preserve">Mid Dorset and North Poole </t>
  </si>
  <si>
    <t>Mid Dorset and North Poole</t>
  </si>
  <si>
    <t xml:space="preserve">North Dorset </t>
  </si>
  <si>
    <t>North Dorset</t>
  </si>
  <si>
    <t>Poole</t>
  </si>
  <si>
    <t xml:space="preserve">South Dorset </t>
  </si>
  <si>
    <t>South Dorset</t>
  </si>
  <si>
    <t xml:space="preserve">West Dorset </t>
  </si>
  <si>
    <t>West Dorset</t>
  </si>
  <si>
    <t>Bishop Auckland</t>
  </si>
  <si>
    <t>City of Durham</t>
  </si>
  <si>
    <t>Durham, City of</t>
  </si>
  <si>
    <t>Darlington</t>
  </si>
  <si>
    <t>Easington</t>
  </si>
  <si>
    <t>Hartlepool</t>
  </si>
  <si>
    <t>North Durham</t>
  </si>
  <si>
    <t xml:space="preserve">North West Durham </t>
  </si>
  <si>
    <t>North West Durham</t>
  </si>
  <si>
    <t>Sedgefield</t>
  </si>
  <si>
    <t>Stockton North</t>
  </si>
  <si>
    <t>Stockton South</t>
  </si>
  <si>
    <t>Beverley and Holderness</t>
  </si>
  <si>
    <t>East Yorkshire</t>
  </si>
  <si>
    <t>Haltemprice and Howden</t>
  </si>
  <si>
    <t>Kingston upon Hull East</t>
  </si>
  <si>
    <t>Kingston upon Hull North</t>
  </si>
  <si>
    <t>Kingston upon Hull West and Hessle</t>
  </si>
  <si>
    <t>Bexhill and Battle</t>
  </si>
  <si>
    <t>Brighton, Kemptown</t>
  </si>
  <si>
    <t>Brighton, Pavilion</t>
  </si>
  <si>
    <t>Eastbourne</t>
  </si>
  <si>
    <t>Hastings and Rye</t>
  </si>
  <si>
    <t>Hove</t>
  </si>
  <si>
    <t>Lewes</t>
  </si>
  <si>
    <t>Wealden</t>
  </si>
  <si>
    <t>Basildon</t>
  </si>
  <si>
    <t>Billericay</t>
  </si>
  <si>
    <t>Braintree</t>
  </si>
  <si>
    <t>Brentwood and Ongar</t>
  </si>
  <si>
    <t>Castle Point</t>
  </si>
  <si>
    <t>Colchester</t>
  </si>
  <si>
    <t>Epping Forest</t>
  </si>
  <si>
    <t>Harlow</t>
  </si>
  <si>
    <t>Harwich</t>
  </si>
  <si>
    <t>Maldon and East Chelmsford</t>
  </si>
  <si>
    <t xml:space="preserve">North Essex </t>
  </si>
  <si>
    <t>North Essex</t>
  </si>
  <si>
    <t>Rayleigh</t>
  </si>
  <si>
    <t>Rochford and Southend East</t>
  </si>
  <si>
    <t>Saffron Walden</t>
  </si>
  <si>
    <t>Southend West</t>
  </si>
  <si>
    <t>Thurrock</t>
  </si>
  <si>
    <t>West Chelmsford</t>
  </si>
  <si>
    <t>Cheltenham</t>
  </si>
  <si>
    <t>Cotswold</t>
  </si>
  <si>
    <t>Forest of Dean</t>
  </si>
  <si>
    <t>Gloucester</t>
  </si>
  <si>
    <t>Northavon</t>
  </si>
  <si>
    <t>Stroud</t>
  </si>
  <si>
    <t>Tewkesbury</t>
  </si>
  <si>
    <t>Wansdyke</t>
  </si>
  <si>
    <t>Aldershot</t>
  </si>
  <si>
    <t>Basingstoke</t>
  </si>
  <si>
    <t xml:space="preserve">East Hampshire </t>
  </si>
  <si>
    <t>East Hampshire</t>
  </si>
  <si>
    <t>Eastleigh</t>
  </si>
  <si>
    <t>Fareham</t>
  </si>
  <si>
    <t>Gosport</t>
  </si>
  <si>
    <t>Havant</t>
  </si>
  <si>
    <t>New Forest East</t>
  </si>
  <si>
    <t>New Forest West</t>
  </si>
  <si>
    <t xml:space="preserve">North East Hampshire </t>
  </si>
  <si>
    <t>North East Hampshire</t>
  </si>
  <si>
    <t xml:space="preserve">North West Hampshire </t>
  </si>
  <si>
    <t>North West Hampshire</t>
  </si>
  <si>
    <t>Portsmouth North</t>
  </si>
  <si>
    <t>Portsmouth South</t>
  </si>
  <si>
    <t>Romsey</t>
  </si>
  <si>
    <t>Southampton, Itchen</t>
  </si>
  <si>
    <t>Southampton, Test</t>
  </si>
  <si>
    <t>Winchester</t>
  </si>
  <si>
    <t>Hereford</t>
  </si>
  <si>
    <t>Broxbourne</t>
  </si>
  <si>
    <t>Hemel Hempstead</t>
  </si>
  <si>
    <t>Hertford and Stortford</t>
  </si>
  <si>
    <t>Hertsmere</t>
  </si>
  <si>
    <t>Hitchin and Harpenden</t>
  </si>
  <si>
    <t xml:space="preserve">North East Hertfordshire </t>
  </si>
  <si>
    <t>North East Hertfordshire</t>
  </si>
  <si>
    <t xml:space="preserve">South West Hertfordshire </t>
  </si>
  <si>
    <t>South West Hertfordshire</t>
  </si>
  <si>
    <t>St. Albans</t>
  </si>
  <si>
    <t>St Albans</t>
  </si>
  <si>
    <t>Stevenage</t>
  </si>
  <si>
    <t>Watford</t>
  </si>
  <si>
    <t>Welwyn Hatfield</t>
  </si>
  <si>
    <t>Ashford</t>
  </si>
  <si>
    <t>Canterbury</t>
  </si>
  <si>
    <t>Chatham and Aylesford</t>
  </si>
  <si>
    <t>Dartford</t>
  </si>
  <si>
    <t>Dover</t>
  </si>
  <si>
    <t>Faversham and Mid Kent</t>
  </si>
  <si>
    <t>Folkestone and Hythe</t>
  </si>
  <si>
    <t>Gillingham</t>
  </si>
  <si>
    <t>Gravesham</t>
  </si>
  <si>
    <t>Maidstone and The Weald</t>
  </si>
  <si>
    <t>Medway</t>
  </si>
  <si>
    <t xml:space="preserve">North Thanet </t>
  </si>
  <si>
    <t>North Thanet</t>
  </si>
  <si>
    <t>Sevenoaks</t>
  </si>
  <si>
    <t>Sittingbourne and Sheppey</t>
  </si>
  <si>
    <t xml:space="preserve">South Thanet </t>
  </si>
  <si>
    <t>South Thanet</t>
  </si>
  <si>
    <t>Tonbridge and Malling</t>
  </si>
  <si>
    <t>Tunbridge Wells</t>
  </si>
  <si>
    <t>Blackburn</t>
  </si>
  <si>
    <t>Blackpool North and Fleetwood</t>
  </si>
  <si>
    <t>Blackpool South</t>
  </si>
  <si>
    <t>Burnley</t>
  </si>
  <si>
    <t>Chorley</t>
  </si>
  <si>
    <t>Fylde</t>
  </si>
  <si>
    <t>Hyndburn</t>
  </si>
  <si>
    <t>Lancaster and Wyre</t>
  </si>
  <si>
    <t>Morecambe and Lunesdale</t>
  </si>
  <si>
    <t>Pendle</t>
  </si>
  <si>
    <t>Preston</t>
  </si>
  <si>
    <t>Ribble Valley</t>
  </si>
  <si>
    <t>Rossendale and Darwen</t>
  </si>
  <si>
    <t xml:space="preserve">South Ribble </t>
  </si>
  <si>
    <t>South Ribble</t>
  </si>
  <si>
    <t xml:space="preserve">West Lancashire </t>
  </si>
  <si>
    <t>West Lancashire</t>
  </si>
  <si>
    <t>Blaby</t>
  </si>
  <si>
    <t>Bosworth</t>
  </si>
  <si>
    <t>Charnwood</t>
  </si>
  <si>
    <t>Harborough</t>
  </si>
  <si>
    <t>Leicester East</t>
  </si>
  <si>
    <t>Leicester South</t>
  </si>
  <si>
    <t>Leicester West</t>
  </si>
  <si>
    <t>Loughborough</t>
  </si>
  <si>
    <t xml:space="preserve">North West Leicestershire </t>
  </si>
  <si>
    <t>North West Leicestershire</t>
  </si>
  <si>
    <t>Boston and Skegness</t>
  </si>
  <si>
    <t>Brigg and Goole</t>
  </si>
  <si>
    <t>Cleethorpes</t>
  </si>
  <si>
    <t>Gainsborough</t>
  </si>
  <si>
    <t>Grantham and Stamford</t>
  </si>
  <si>
    <t>Great Grimsby</t>
  </si>
  <si>
    <t>Lincoln</t>
  </si>
  <si>
    <t>Louth and Horncastle</t>
  </si>
  <si>
    <t>Scunthorpe</t>
  </si>
  <si>
    <t>Sleaford and North Hykeham</t>
  </si>
  <si>
    <t>South Holland and The Deepings</t>
  </si>
  <si>
    <t>Great Yarmouth</t>
  </si>
  <si>
    <t xml:space="preserve">Mid Norfolk </t>
  </si>
  <si>
    <t>Mid Norfolk</t>
  </si>
  <si>
    <t xml:space="preserve">North Norfolk </t>
  </si>
  <si>
    <t>North Norfolk</t>
  </si>
  <si>
    <t xml:space="preserve">North West Norfolk </t>
  </si>
  <si>
    <t>North West Norfolk</t>
  </si>
  <si>
    <t>Norwich North</t>
  </si>
  <si>
    <t>Norwich South</t>
  </si>
  <si>
    <t xml:space="preserve">South Norfolk </t>
  </si>
  <si>
    <t>South Norfolk</t>
  </si>
  <si>
    <t xml:space="preserve">South West Norfolk </t>
  </si>
  <si>
    <t>South West Norfolk</t>
  </si>
  <si>
    <t>Corby</t>
  </si>
  <si>
    <t>Daventry</t>
  </si>
  <si>
    <t>Kettering</t>
  </si>
  <si>
    <t>Northampton North</t>
  </si>
  <si>
    <t>Northampton South</t>
  </si>
  <si>
    <t>Wellingborough</t>
  </si>
  <si>
    <t>Berwick-upon-Tweed</t>
  </si>
  <si>
    <t>Blyth Valley</t>
  </si>
  <si>
    <t>Hexham</t>
  </si>
  <si>
    <t>Wansbeck</t>
  </si>
  <si>
    <t>City of York</t>
  </si>
  <si>
    <t>York, City of</t>
  </si>
  <si>
    <t>Harrogate and Knaresborough</t>
  </si>
  <si>
    <t>Middlesbrough</t>
  </si>
  <si>
    <t>Middlesbrough South and East Cleveland</t>
  </si>
  <si>
    <t>Redcar</t>
  </si>
  <si>
    <t>Richmond (Yorks)</t>
  </si>
  <si>
    <t>Ryedale</t>
  </si>
  <si>
    <t>Scarborough and Whitby</t>
  </si>
  <si>
    <t>Selby</t>
  </si>
  <si>
    <t>Skipton and Ripon</t>
  </si>
  <si>
    <t>Vale of York</t>
  </si>
  <si>
    <t>Ashfield</t>
  </si>
  <si>
    <t>Bassetlaw</t>
  </si>
  <si>
    <t>Broxtowe</t>
  </si>
  <si>
    <t>Gedling</t>
  </si>
  <si>
    <t>Mansfield</t>
  </si>
  <si>
    <t>Newark</t>
  </si>
  <si>
    <t>Nottingham East</t>
  </si>
  <si>
    <t>Nottingham North</t>
  </si>
  <si>
    <t>Nottingham South</t>
  </si>
  <si>
    <t>Rushcliffe</t>
  </si>
  <si>
    <t>Sherwood</t>
  </si>
  <si>
    <t>Banbury</t>
  </si>
  <si>
    <t>Henley</t>
  </si>
  <si>
    <t>Oxford East</t>
  </si>
  <si>
    <t>Oxford West and Abingdon</t>
  </si>
  <si>
    <t>Wantage</t>
  </si>
  <si>
    <t>Witney</t>
  </si>
  <si>
    <t>Rutland and Melton</t>
  </si>
  <si>
    <t>Ludlow</t>
  </si>
  <si>
    <t xml:space="preserve">North Shropshire </t>
  </si>
  <si>
    <t>North Shropshire</t>
  </si>
  <si>
    <t>Shrewsbury and Atcham</t>
  </si>
  <si>
    <t>Telford</t>
  </si>
  <si>
    <t>The Wrekin</t>
  </si>
  <si>
    <t>Wrekin, The</t>
  </si>
  <si>
    <t>Bath</t>
  </si>
  <si>
    <t>Bridgwater</t>
  </si>
  <si>
    <t>Somerton and Frome</t>
  </si>
  <si>
    <t>Taunton</t>
  </si>
  <si>
    <t>Wells</t>
  </si>
  <si>
    <t>Weston-Super-Mare</t>
  </si>
  <si>
    <t>Woodspring</t>
  </si>
  <si>
    <t>Yeovil</t>
  </si>
  <si>
    <t>Burton</t>
  </si>
  <si>
    <t>Cannock Chase</t>
  </si>
  <si>
    <t>Lichfield</t>
  </si>
  <si>
    <t>Newcastle-under-Lyme</t>
  </si>
  <si>
    <t xml:space="preserve">South Staffordshire </t>
  </si>
  <si>
    <t>South Staffordshire</t>
  </si>
  <si>
    <t>Stafford</t>
  </si>
  <si>
    <t>Staffordshire Moorlands</t>
  </si>
  <si>
    <t>Stoke-on-Trent Central</t>
  </si>
  <si>
    <t>Stoke-on-Trent North</t>
  </si>
  <si>
    <t>Stoke-on-Trent South</t>
  </si>
  <si>
    <t>Stone</t>
  </si>
  <si>
    <t>Tamworth</t>
  </si>
  <si>
    <t>Bury St. Edmunds</t>
  </si>
  <si>
    <t>Bury St Edmunds</t>
  </si>
  <si>
    <t xml:space="preserve">Central Suffolk and North Ipswich </t>
  </si>
  <si>
    <t>Central Suffolk and North Ipswich</t>
  </si>
  <si>
    <t>Ipswich</t>
  </si>
  <si>
    <t xml:space="preserve">South Suffolk </t>
  </si>
  <si>
    <t>South Suffolk</t>
  </si>
  <si>
    <t>Suffolk Coastal</t>
  </si>
  <si>
    <t>Waveney</t>
  </si>
  <si>
    <t xml:space="preserve">West Suffolk </t>
  </si>
  <si>
    <t>West Suffolk</t>
  </si>
  <si>
    <t xml:space="preserve">East Surrey </t>
  </si>
  <si>
    <t>East Surrey</t>
  </si>
  <si>
    <t>Epsom and Ewell</t>
  </si>
  <si>
    <t>Esher and Walton</t>
  </si>
  <si>
    <t>Guildford</t>
  </si>
  <si>
    <t>Mole Valley</t>
  </si>
  <si>
    <t>Reigate</t>
  </si>
  <si>
    <t>Runnymede and Weybridge</t>
  </si>
  <si>
    <t xml:space="preserve">South West Surrey </t>
  </si>
  <si>
    <t>South West Surrey</t>
  </si>
  <si>
    <t>Spelthorne</t>
  </si>
  <si>
    <t>Surrey Heath</t>
  </si>
  <si>
    <t>Woking</t>
  </si>
  <si>
    <t xml:space="preserve">North Warwickshire </t>
  </si>
  <si>
    <t>North Warwickshire</t>
  </si>
  <si>
    <t>Nuneaton</t>
  </si>
  <si>
    <t>Rugby and Kenilworth</t>
  </si>
  <si>
    <t>Stratford-on-Avon</t>
  </si>
  <si>
    <t>Warwick and Leamington</t>
  </si>
  <si>
    <t>Arundel and South Downs</t>
  </si>
  <si>
    <t>Bognor Regis and Littlehampton</t>
  </si>
  <si>
    <t>Chichester</t>
  </si>
  <si>
    <t>Crawley</t>
  </si>
  <si>
    <t>East Worthing and Shoreham</t>
  </si>
  <si>
    <t>Horsham</t>
  </si>
  <si>
    <t xml:space="preserve">Mid Sussex </t>
  </si>
  <si>
    <t>Mid Sussex</t>
  </si>
  <si>
    <t>Worthing West</t>
  </si>
  <si>
    <t>Isle of Wight</t>
  </si>
  <si>
    <t>Devizes</t>
  </si>
  <si>
    <t>North Swindon</t>
  </si>
  <si>
    <t xml:space="preserve">North Wiltshire </t>
  </si>
  <si>
    <t>North Wiltshire</t>
  </si>
  <si>
    <t>Salisbury</t>
  </si>
  <si>
    <t xml:space="preserve">South Swindon </t>
  </si>
  <si>
    <t>South Swindon</t>
  </si>
  <si>
    <t>Westbury</t>
  </si>
  <si>
    <t>Bromsgrove</t>
  </si>
  <si>
    <t>Leominster</t>
  </si>
  <si>
    <t xml:space="preserve">Mid Worcestershire </t>
  </si>
  <si>
    <t>Mid Worcestershire</t>
  </si>
  <si>
    <t>Redditch</t>
  </si>
  <si>
    <t xml:space="preserve">West Worcestershire </t>
  </si>
  <si>
    <t>West Worcestershire</t>
  </si>
  <si>
    <t>Worcester</t>
  </si>
  <si>
    <t>Wyre Forest</t>
  </si>
  <si>
    <t>Aberavon</t>
  </si>
  <si>
    <t>w</t>
  </si>
  <si>
    <t>Alyn and Deeside</t>
  </si>
  <si>
    <t>Blaenau Gwent</t>
  </si>
  <si>
    <t>Brecon and Radnorshire</t>
  </si>
  <si>
    <t>Bridgend</t>
  </si>
  <si>
    <t>Caernarfon</t>
  </si>
  <si>
    <t>Caerphilly</t>
  </si>
  <si>
    <t>Cardiff Central</t>
  </si>
  <si>
    <t>Cardiff North</t>
  </si>
  <si>
    <t>Cardiff South and Penarth</t>
  </si>
  <si>
    <t>Cardiff West</t>
  </si>
  <si>
    <t>Carmarthen East and Dinefwr</t>
  </si>
  <si>
    <t>Carmarthen West and South Pembrokeshire</t>
  </si>
  <si>
    <t>Ceredigion</t>
  </si>
  <si>
    <t>Clwyd South</t>
  </si>
  <si>
    <t>Clwyd West</t>
  </si>
  <si>
    <t>Conwy</t>
  </si>
  <si>
    <t>Cynon Valley</t>
  </si>
  <si>
    <t>Delyn</t>
  </si>
  <si>
    <t>Gower</t>
  </si>
  <si>
    <t>Islwyn</t>
  </si>
  <si>
    <t>Llanelli</t>
  </si>
  <si>
    <t>Meirionnydd Nant Conwy</t>
  </si>
  <si>
    <t>Merthyr Tydfil and Rhymney</t>
  </si>
  <si>
    <t>Monmouth</t>
  </si>
  <si>
    <t>Montgomeryshire</t>
  </si>
  <si>
    <t>Neath</t>
  </si>
  <si>
    <t>Newport East</t>
  </si>
  <si>
    <t>Newport West</t>
  </si>
  <si>
    <t>Ogmore</t>
  </si>
  <si>
    <t>Pontypridd</t>
  </si>
  <si>
    <t>Preseli Pembrokeshire</t>
  </si>
  <si>
    <t>Rhondda</t>
  </si>
  <si>
    <t>Swansea East</t>
  </si>
  <si>
    <t>Swansea West</t>
  </si>
  <si>
    <t>Torfaen</t>
  </si>
  <si>
    <t>Vale of Clwyd</t>
  </si>
  <si>
    <t>Vale of Glamorgan</t>
  </si>
  <si>
    <t>Wrexham</t>
  </si>
  <si>
    <t>Ynys Mon</t>
  </si>
  <si>
    <t>Aberdeen Central</t>
  </si>
  <si>
    <t>Aberdeen North</t>
  </si>
  <si>
    <t>Aberdeen South</t>
  </si>
  <si>
    <t>Airdrie and Shotts</t>
  </si>
  <si>
    <t>Angus</t>
  </si>
  <si>
    <t>Argyll and Bute</t>
  </si>
  <si>
    <t>Ayr</t>
  </si>
  <si>
    <t>Banff and Buchan</t>
  </si>
  <si>
    <t>Caithness, Sutherland and Easter Ross</t>
  </si>
  <si>
    <t>Carrick, Cumnock and Doon Valley</t>
  </si>
  <si>
    <t xml:space="preserve">Central Fife </t>
  </si>
  <si>
    <t>Clydebank and Milngavie</t>
  </si>
  <si>
    <t>Clydesdale</t>
  </si>
  <si>
    <t>Coatbridge and Chryston</t>
  </si>
  <si>
    <t>Cumbernauld and Kilsyth</t>
  </si>
  <si>
    <t>Cunninghame North</t>
  </si>
  <si>
    <t>Cunninghame South</t>
  </si>
  <si>
    <t>Dumbarton</t>
  </si>
  <si>
    <t>Dumfries</t>
  </si>
  <si>
    <t>Dundee East</t>
  </si>
  <si>
    <t>Dundee West</t>
  </si>
  <si>
    <t>Dunfermline East</t>
  </si>
  <si>
    <t>Dunfermline West</t>
  </si>
  <si>
    <t>East Kilbride</t>
  </si>
  <si>
    <t>East Lothian</t>
  </si>
  <si>
    <t>Eastwood</t>
  </si>
  <si>
    <t>Edinburgh Central</t>
  </si>
  <si>
    <t>Edinburgh East and Musselburgh</t>
  </si>
  <si>
    <t>Edinburgh North and Leith</t>
  </si>
  <si>
    <t>Edinburgh Pentlands</t>
  </si>
  <si>
    <t>Edinburgh South</t>
  </si>
  <si>
    <t>Edinburgh West</t>
  </si>
  <si>
    <t>Falkirk East</t>
  </si>
  <si>
    <t>Falkirk West</t>
  </si>
  <si>
    <t>Galloway and Upper Nithsdale</t>
  </si>
  <si>
    <t>Glasgow Anniesland</t>
  </si>
  <si>
    <t>Glasgow Baillieston</t>
  </si>
  <si>
    <t>Glasgow Cathcart</t>
  </si>
  <si>
    <t>Glasgow Govan</t>
  </si>
  <si>
    <t>Glasgow Kelvin</t>
  </si>
  <si>
    <t>Glasgow Maryhill</t>
  </si>
  <si>
    <t>Glasgow Pollok</t>
  </si>
  <si>
    <t>Glasgow Rutherglen</t>
  </si>
  <si>
    <t>Glasgow Shettleston</t>
  </si>
  <si>
    <t>Glasgow Springburn</t>
  </si>
  <si>
    <t>Gordon</t>
  </si>
  <si>
    <t>Greenock and Inverclyde</t>
  </si>
  <si>
    <t>Hamilton North and Bellshill</t>
  </si>
  <si>
    <t>Hamilton South</t>
  </si>
  <si>
    <t>Inverness East, Nairn and Lochaber</t>
  </si>
  <si>
    <t>Kilmarnock and Loudoun</t>
  </si>
  <si>
    <t>Kirkaldy</t>
  </si>
  <si>
    <t>Linlithgow</t>
  </si>
  <si>
    <t>Livingston</t>
  </si>
  <si>
    <t>Midlothian</t>
  </si>
  <si>
    <t>Moray</t>
  </si>
  <si>
    <t>Motherwell and Wishaw</t>
  </si>
  <si>
    <t xml:space="preserve">North East Fife </t>
  </si>
  <si>
    <t xml:space="preserve">North Tayside </t>
  </si>
  <si>
    <t>Ochil</t>
  </si>
  <si>
    <t>Orkney and Shetland</t>
  </si>
  <si>
    <t>Paisley North</t>
  </si>
  <si>
    <t>Paisley South</t>
  </si>
  <si>
    <t>Perth</t>
  </si>
  <si>
    <t>Ross, Skye and Inverness West</t>
  </si>
  <si>
    <t>Roxburgh and Berwickshire</t>
  </si>
  <si>
    <t>Stirling</t>
  </si>
  <si>
    <t>Strathkelvin and Bearsden</t>
  </si>
  <si>
    <t>Tweedale, Ettrick and Lauderdale</t>
  </si>
  <si>
    <t>West Aberdeenshire and Kincardine</t>
  </si>
  <si>
    <t xml:space="preserve">West Renfrewshire </t>
  </si>
  <si>
    <t>Western Isles</t>
  </si>
  <si>
    <t>Kirkcaldy</t>
  </si>
  <si>
    <t>NAME</t>
  </si>
  <si>
    <t>PARTY</t>
  </si>
  <si>
    <t>DEATH</t>
  </si>
  <si>
    <t>UNEMP</t>
  </si>
  <si>
    <t>INCOME</t>
  </si>
  <si>
    <t>ILLIT</t>
  </si>
  <si>
    <t>HPI2</t>
  </si>
  <si>
    <t>Labour</t>
  </si>
  <si>
    <t>Conservative</t>
  </si>
  <si>
    <t>Liberal Democrat</t>
  </si>
  <si>
    <t>Ealing, Acton and Shepherds Bush</t>
  </si>
  <si>
    <t>Regents Park and Kensington North</t>
  </si>
  <si>
    <t>Liverpool Garston</t>
  </si>
  <si>
    <t>Liverpool Riverside</t>
  </si>
  <si>
    <t>Liverpool Walton</t>
  </si>
  <si>
    <t>Liverpool Wavertree</t>
  </si>
  <si>
    <t>Liverpool West Derby</t>
  </si>
  <si>
    <t>Sheffield Attercliffe</t>
  </si>
  <si>
    <t>Sheffield Brightside</t>
  </si>
  <si>
    <t>Sheffield  Central</t>
  </si>
  <si>
    <t>Sheffield Hallam</t>
  </si>
  <si>
    <t>Sheffield Heeley</t>
  </si>
  <si>
    <t>Sheffield Hillsborough</t>
  </si>
  <si>
    <t>Newcastle Central</t>
  </si>
  <si>
    <t>Newcastle East and Wallsend</t>
  </si>
  <si>
    <t>Newcastle North</t>
  </si>
  <si>
    <t>Birmingham Edgbaston</t>
  </si>
  <si>
    <t>Birmingham Erdington</t>
  </si>
  <si>
    <t>Birmingham Hall Green</t>
  </si>
  <si>
    <t>Birmingham Hodge Hill</t>
  </si>
  <si>
    <t>Birmingham Ladywood</t>
  </si>
  <si>
    <t>Birmingham Northfield</t>
  </si>
  <si>
    <t>Birmingham Perry Barr</t>
  </si>
  <si>
    <t>Birmingham Selly Oak</t>
  </si>
  <si>
    <t>Birmingham Sparkbrook and Small Heath</t>
  </si>
  <si>
    <t>Birmingham Yardley</t>
  </si>
  <si>
    <t>Speaker</t>
  </si>
  <si>
    <t>Independent</t>
  </si>
  <si>
    <t>Penrith and the Border</t>
  </si>
  <si>
    <t>Plymouth Devonport</t>
  </si>
  <si>
    <t>Plymouth Sutton</t>
  </si>
  <si>
    <t>Brighton Kemptown</t>
  </si>
  <si>
    <t>Brighton Pavilion</t>
  </si>
  <si>
    <t>Southampton Itchen</t>
  </si>
  <si>
    <t>Southampton Test</t>
  </si>
  <si>
    <t>Maidstone and the Weald</t>
  </si>
  <si>
    <t>South Holland and the Deepings</t>
  </si>
  <si>
    <t>Berwick upon Tweed</t>
  </si>
  <si>
    <t>Richmond</t>
  </si>
  <si>
    <t>Weston super Mare</t>
  </si>
  <si>
    <t>Newcastle under Lyme</t>
  </si>
  <si>
    <t>Stoke Central</t>
  </si>
  <si>
    <t>Stoke North</t>
  </si>
  <si>
    <t>Stoke South</t>
  </si>
  <si>
    <t>Stratford on Avon</t>
  </si>
  <si>
    <t>Plaid Cymru</t>
  </si>
  <si>
    <t>Meirionnydd nant Conwy</t>
  </si>
  <si>
    <t>SNP</t>
  </si>
  <si>
    <t>Caithness Sutherland and Easter Ross</t>
  </si>
  <si>
    <t>Carrick Cumnock and Doon Valley</t>
  </si>
  <si>
    <t>Central Fife</t>
  </si>
  <si>
    <t>Glasgow Pollock</t>
  </si>
  <si>
    <t>Inverness East Nairn and Lochaber</t>
  </si>
  <si>
    <t>North East Fife</t>
  </si>
  <si>
    <t>North Tayside</t>
  </si>
  <si>
    <t>Ross Skye and Inverness West</t>
  </si>
  <si>
    <t>Tweeddale Ettrick and Lauderdale</t>
  </si>
  <si>
    <t>West Renfrewshire</t>
  </si>
  <si>
    <t>not survive to 60</t>
  </si>
  <si>
    <t>12 months+</t>
  </si>
  <si>
    <t>HBAI(50% of med)</t>
  </si>
  <si>
    <t>16-65 functionaly illiterate</t>
  </si>
  <si>
    <t>Human Poverty Index</t>
  </si>
  <si>
    <t>Breadline91</t>
  </si>
  <si>
    <t>BreadLine91</t>
  </si>
  <si>
    <t>av_2003</t>
  </si>
  <si>
    <t>adj_2003</t>
  </si>
  <si>
    <t>HBAI2000</t>
  </si>
  <si>
    <t>Pov2000</t>
  </si>
  <si>
    <t>Illiteracy</t>
  </si>
  <si>
    <t>dead by 60</t>
  </si>
  <si>
    <t>Area #</t>
  </si>
  <si>
    <t>Area Name</t>
  </si>
  <si>
    <t>Breadline poverty index 1991</t>
  </si>
  <si>
    <t>UN DEV Programme Poverty Index 2000</t>
  </si>
  <si>
    <t>12 months unemployment +</t>
  </si>
  <si>
    <t>Crude_poverty_index2000</t>
  </si>
  <si>
    <t>Figure 6.1: Barclays' customers earning over £60,000 a year in 2002 (%)</t>
  </si>
  <si>
    <t>Figure 6.2: Barclays' customers average earnings per year in 2003 (£s)</t>
  </si>
  <si>
    <t>Figure 6.3: Barclays' customers adjusted earnings per year in 2003 (£s)</t>
  </si>
  <si>
    <t>Figure 6.4: People living below average income in Britain, 2000 (%)</t>
  </si>
  <si>
    <t>Figure  6.5: High, low and average earnings in Britain around 2001</t>
  </si>
  <si>
    <t>Note the Y axis shows average earnings (Figure 6.2); X axis shows ratio of income poor people to income rich on a log scale (Figure 6.4/Figure6.1)</t>
  </si>
  <si>
    <t>Figure 6.6: Levels of poverty in Britain by UN definitions, 2000</t>
  </si>
  <si>
    <t>Figure 6.7: Proportion of adults who are functionally illiterate in Britain</t>
  </si>
  <si>
    <t>Figure 6.8: Proportion of the population dying by the age of 60 in Britain</t>
  </si>
  <si>
    <t>Note: Proportion on half average income on X axis (Figure 6.4) and of those functionally illiterate on Y axis (Figure 6.7)</t>
  </si>
  <si>
    <t>Note: Proportion on half average income on X axis (Figure 6.4) and of those dying by age 60 on Y axis (Figure 6.8)</t>
  </si>
  <si>
    <t>DATA FROM BARCLAYS BANK WEBSITE AND PRESS RELEASE AND COMPARABLE INDICES</t>
  </si>
  <si>
    <t>Figure 6.9: Rates of illiteracy and people living on below half average incomes</t>
  </si>
  <si>
    <t>Figure 6.10: Rates of death and people living on below half average incomes</t>
  </si>
  <si>
    <t>Log Regression to estimate Scotland average earnings</t>
  </si>
  <si>
    <t>DATA FROM THE UN DEVELOPMENT PROGRAMME Poverty Index 2000 by parliamentary constituency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</si>
</sst>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0.000000000000000%"/>
    <numFmt numFmtId="176" formatCode="0.0000000000000000%"/>
    <numFmt numFmtId="177" formatCode="0.00000000000000%"/>
    <numFmt numFmtId="178" formatCode="0.0000000000000%"/>
    <numFmt numFmtId="179" formatCode="0.000000000000%"/>
    <numFmt numFmtId="180" formatCode="0.00000000000%"/>
    <numFmt numFmtId="181" formatCode="0.0000000000%"/>
    <numFmt numFmtId="182" formatCode="0.000000000%"/>
    <numFmt numFmtId="183" formatCode="0.00000000%"/>
    <numFmt numFmtId="184" formatCode="0.0000000%"/>
    <numFmt numFmtId="185" formatCode="0.000000%"/>
    <numFmt numFmtId="186" formatCode="0.00000%"/>
    <numFmt numFmtId="187" formatCode="0.0000%"/>
    <numFmt numFmtId="188" formatCode="0.000%"/>
    <numFmt numFmtId="189" formatCode="0\ \ \ \ \ "/>
    <numFmt numFmtId="190" formatCode="&quot;£&quot;#,##0"/>
    <numFmt numFmtId="191" formatCode="#.0"/>
    <numFmt numFmtId="192" formatCode="0.0000000"/>
    <numFmt numFmtId="193" formatCode="0.000"/>
  </numFmts>
  <fonts count="1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3"/>
      <name val="Arial"/>
      <family val="0"/>
    </font>
    <font>
      <b/>
      <sz val="2.5"/>
      <name val="Arial"/>
      <family val="0"/>
    </font>
    <font>
      <sz val="2.5"/>
      <name val="Arial"/>
      <family val="0"/>
    </font>
    <font>
      <sz val="7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9" fontId="0" fillId="0" borderId="0" xfId="21" applyNumberFormat="1" applyFont="1" applyAlignment="1">
      <alignment/>
    </xf>
    <xf numFmtId="9" fontId="0" fillId="0" borderId="0" xfId="21" applyNumberFormat="1" applyFont="1" applyFill="1" applyAlignment="1">
      <alignment horizontal="center"/>
    </xf>
    <xf numFmtId="9" fontId="0" fillId="0" borderId="0" xfId="21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1" xfId="21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 applyProtection="1">
      <alignment horizontal="right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5" fontId="0" fillId="0" borderId="0" xfId="18" applyNumberFormat="1" applyBorder="1" applyAlignment="1">
      <alignment/>
    </xf>
    <xf numFmtId="169" fontId="0" fillId="0" borderId="0" xfId="16" applyBorder="1" applyAlignment="1">
      <alignment/>
    </xf>
    <xf numFmtId="1" fontId="0" fillId="0" borderId="0" xfId="0" applyNumberFormat="1" applyAlignment="1">
      <alignment/>
    </xf>
    <xf numFmtId="9" fontId="0" fillId="0" borderId="0" xfId="21" applyAlignment="1">
      <alignment/>
    </xf>
    <xf numFmtId="5" fontId="0" fillId="0" borderId="0" xfId="18" applyNumberFormat="1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19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72" fontId="0" fillId="2" borderId="0" xfId="21" applyNumberFormat="1" applyFont="1" applyFill="1" applyAlignment="1">
      <alignment horizontal="right"/>
    </xf>
    <xf numFmtId="172" fontId="0" fillId="2" borderId="0" xfId="21" applyNumberFormat="1" applyFont="1" applyFill="1" applyAlignment="1">
      <alignment/>
    </xf>
    <xf numFmtId="172" fontId="0" fillId="2" borderId="0" xfId="21" applyNumberFormat="1" applyFont="1" applyFill="1" applyAlignment="1">
      <alignment horizontal="center"/>
    </xf>
    <xf numFmtId="172" fontId="0" fillId="2" borderId="0" xfId="0" applyNumberFormat="1" applyFont="1" applyFill="1" applyAlignment="1">
      <alignment horizontal="center"/>
    </xf>
    <xf numFmtId="172" fontId="0" fillId="0" borderId="0" xfId="0" applyNumberFormat="1" applyFont="1" applyAlignment="1">
      <alignment horizontal="center"/>
    </xf>
    <xf numFmtId="172" fontId="0" fillId="2" borderId="2" xfId="21" applyNumberFormat="1" applyFont="1" applyFill="1" applyBorder="1" applyAlignment="1">
      <alignment horizontal="center"/>
    </xf>
    <xf numFmtId="172" fontId="0" fillId="2" borderId="3" xfId="21" applyNumberFormat="1" applyFont="1" applyFill="1" applyBorder="1" applyAlignment="1">
      <alignment horizontal="center"/>
    </xf>
    <xf numFmtId="172" fontId="0" fillId="3" borderId="0" xfId="0" applyNumberFormat="1" applyFont="1" applyFill="1" applyAlignment="1">
      <alignment horizontal="center"/>
    </xf>
    <xf numFmtId="172" fontId="0" fillId="2" borderId="4" xfId="21" applyNumberFormat="1" applyFont="1" applyFill="1" applyBorder="1" applyAlignment="1">
      <alignment horizontal="center"/>
    </xf>
    <xf numFmtId="172" fontId="0" fillId="3" borderId="0" xfId="21" applyNumberFormat="1" applyFont="1" applyFill="1" applyAlignment="1">
      <alignment horizontal="center"/>
    </xf>
    <xf numFmtId="172" fontId="0" fillId="2" borderId="5" xfId="21" applyNumberFormat="1" applyFont="1" applyFill="1" applyBorder="1" applyAlignment="1">
      <alignment horizontal="center"/>
    </xf>
    <xf numFmtId="172" fontId="0" fillId="2" borderId="6" xfId="21" applyNumberFormat="1" applyFont="1" applyFill="1" applyBorder="1" applyAlignment="1">
      <alignment horizontal="center"/>
    </xf>
    <xf numFmtId="172" fontId="0" fillId="2" borderId="7" xfId="21" applyNumberFormat="1" applyFont="1" applyFill="1" applyBorder="1" applyAlignment="1">
      <alignment horizontal="center"/>
    </xf>
    <xf numFmtId="172" fontId="0" fillId="2" borderId="8" xfId="21" applyNumberFormat="1" applyFont="1" applyFill="1" applyBorder="1" applyAlignment="1">
      <alignment horizontal="center"/>
    </xf>
    <xf numFmtId="172" fontId="0" fillId="2" borderId="9" xfId="21" applyNumberFormat="1" applyFont="1" applyFill="1" applyBorder="1" applyAlignment="1">
      <alignment horizontal="center"/>
    </xf>
    <xf numFmtId="172" fontId="0" fillId="2" borderId="10" xfId="21" applyNumberFormat="1" applyFont="1" applyFill="1" applyBorder="1" applyAlignment="1">
      <alignment horizontal="center"/>
    </xf>
    <xf numFmtId="172" fontId="0" fillId="2" borderId="11" xfId="21" applyNumberFormat="1" applyFont="1" applyFill="1" applyBorder="1" applyAlignment="1">
      <alignment horizontal="center"/>
    </xf>
    <xf numFmtId="172" fontId="0" fillId="2" borderId="12" xfId="21" applyNumberFormat="1" applyFont="1" applyFill="1" applyBorder="1" applyAlignment="1">
      <alignment horizontal="center"/>
    </xf>
    <xf numFmtId="172" fontId="0" fillId="2" borderId="13" xfId="21" applyNumberFormat="1" applyFont="1" applyFill="1" applyBorder="1" applyAlignment="1">
      <alignment horizontal="center"/>
    </xf>
    <xf numFmtId="172" fontId="0" fillId="2" borderId="14" xfId="21" applyNumberFormat="1" applyFont="1" applyFill="1" applyBorder="1" applyAlignment="1">
      <alignment horizontal="center"/>
    </xf>
    <xf numFmtId="172" fontId="0" fillId="2" borderId="15" xfId="21" applyNumberFormat="1" applyFont="1" applyFill="1" applyBorder="1" applyAlignment="1">
      <alignment horizontal="center"/>
    </xf>
    <xf numFmtId="172" fontId="0" fillId="2" borderId="16" xfId="21" applyNumberFormat="1" applyFont="1" applyFill="1" applyBorder="1" applyAlignment="1">
      <alignment horizontal="center"/>
    </xf>
    <xf numFmtId="172" fontId="0" fillId="2" borderId="0" xfId="21" applyNumberFormat="1" applyFont="1" applyFill="1" applyBorder="1" applyAlignment="1">
      <alignment horizontal="center"/>
    </xf>
    <xf numFmtId="172" fontId="0" fillId="2" borderId="17" xfId="21" applyNumberFormat="1" applyFont="1" applyFill="1" applyBorder="1" applyAlignment="1">
      <alignment horizontal="center"/>
    </xf>
    <xf numFmtId="190" fontId="9" fillId="2" borderId="0" xfId="21" applyNumberFormat="1" applyFont="1" applyFill="1" applyAlignment="1">
      <alignment horizontal="center"/>
    </xf>
    <xf numFmtId="190" fontId="9" fillId="2" borderId="0" xfId="21" applyNumberFormat="1" applyFont="1" applyFill="1" applyAlignment="1">
      <alignment horizontal="right"/>
    </xf>
    <xf numFmtId="190" fontId="9" fillId="2" borderId="0" xfId="0" applyNumberFormat="1" applyFont="1" applyFill="1" applyAlignment="1">
      <alignment horizontal="center"/>
    </xf>
    <xf numFmtId="190" fontId="9" fillId="2" borderId="0" xfId="21" applyNumberFormat="1" applyFont="1" applyFill="1" applyAlignment="1">
      <alignment/>
    </xf>
    <xf numFmtId="190" fontId="9" fillId="0" borderId="0" xfId="0" applyNumberFormat="1" applyFont="1" applyAlignment="1">
      <alignment/>
    </xf>
    <xf numFmtId="190" fontId="9" fillId="2" borderId="2" xfId="21" applyNumberFormat="1" applyFont="1" applyFill="1" applyBorder="1" applyAlignment="1">
      <alignment horizontal="center"/>
    </xf>
    <xf numFmtId="190" fontId="9" fillId="2" borderId="3" xfId="21" applyNumberFormat="1" applyFont="1" applyFill="1" applyBorder="1" applyAlignment="1">
      <alignment horizontal="center"/>
    </xf>
    <xf numFmtId="190" fontId="9" fillId="3" borderId="0" xfId="0" applyNumberFormat="1" applyFont="1" applyFill="1" applyAlignment="1">
      <alignment horizontal="center"/>
    </xf>
    <xf numFmtId="190" fontId="9" fillId="0" borderId="0" xfId="21" applyNumberFormat="1" applyFont="1" applyAlignment="1">
      <alignment/>
    </xf>
    <xf numFmtId="190" fontId="9" fillId="2" borderId="4" xfId="21" applyNumberFormat="1" applyFont="1" applyFill="1" applyBorder="1" applyAlignment="1">
      <alignment horizontal="center"/>
    </xf>
    <xf numFmtId="190" fontId="9" fillId="3" borderId="0" xfId="21" applyNumberFormat="1" applyFont="1" applyFill="1" applyAlignment="1">
      <alignment horizontal="center"/>
    </xf>
    <xf numFmtId="190" fontId="9" fillId="2" borderId="5" xfId="21" applyNumberFormat="1" applyFont="1" applyFill="1" applyBorder="1" applyAlignment="1">
      <alignment horizontal="center"/>
    </xf>
    <xf numFmtId="190" fontId="9" fillId="2" borderId="6" xfId="21" applyNumberFormat="1" applyFont="1" applyFill="1" applyBorder="1" applyAlignment="1">
      <alignment horizontal="center"/>
    </xf>
    <xf numFmtId="190" fontId="9" fillId="2" borderId="7" xfId="21" applyNumberFormat="1" applyFont="1" applyFill="1" applyBorder="1" applyAlignment="1">
      <alignment horizontal="center"/>
    </xf>
    <xf numFmtId="190" fontId="9" fillId="2" borderId="8" xfId="21" applyNumberFormat="1" applyFont="1" applyFill="1" applyBorder="1" applyAlignment="1">
      <alignment horizontal="center"/>
    </xf>
    <xf numFmtId="190" fontId="9" fillId="2" borderId="9" xfId="21" applyNumberFormat="1" applyFont="1" applyFill="1" applyBorder="1" applyAlignment="1">
      <alignment horizontal="center"/>
    </xf>
    <xf numFmtId="190" fontId="9" fillId="2" borderId="10" xfId="21" applyNumberFormat="1" applyFont="1" applyFill="1" applyBorder="1" applyAlignment="1">
      <alignment horizontal="center"/>
    </xf>
    <xf numFmtId="190" fontId="9" fillId="0" borderId="0" xfId="0" applyNumberFormat="1" applyFont="1" applyAlignment="1">
      <alignment horizontal="center"/>
    </xf>
    <xf numFmtId="190" fontId="9" fillId="2" borderId="11" xfId="21" applyNumberFormat="1" applyFont="1" applyFill="1" applyBorder="1" applyAlignment="1">
      <alignment horizontal="center"/>
    </xf>
    <xf numFmtId="190" fontId="9" fillId="2" borderId="12" xfId="21" applyNumberFormat="1" applyFont="1" applyFill="1" applyBorder="1" applyAlignment="1">
      <alignment horizontal="center"/>
    </xf>
    <xf numFmtId="190" fontId="9" fillId="2" borderId="13" xfId="21" applyNumberFormat="1" applyFont="1" applyFill="1" applyBorder="1" applyAlignment="1">
      <alignment horizontal="center"/>
    </xf>
    <xf numFmtId="190" fontId="9" fillId="2" borderId="14" xfId="21" applyNumberFormat="1" applyFont="1" applyFill="1" applyBorder="1" applyAlignment="1">
      <alignment horizontal="center"/>
    </xf>
    <xf numFmtId="190" fontId="9" fillId="2" borderId="15" xfId="21" applyNumberFormat="1" applyFont="1" applyFill="1" applyBorder="1" applyAlignment="1">
      <alignment horizontal="center"/>
    </xf>
    <xf numFmtId="190" fontId="9" fillId="2" borderId="16" xfId="21" applyNumberFormat="1" applyFont="1" applyFill="1" applyBorder="1" applyAlignment="1">
      <alignment horizontal="center"/>
    </xf>
    <xf numFmtId="190" fontId="9" fillId="2" borderId="0" xfId="21" applyNumberFormat="1" applyFont="1" applyFill="1" applyBorder="1" applyAlignment="1">
      <alignment horizontal="center"/>
    </xf>
    <xf numFmtId="190" fontId="9" fillId="2" borderId="17" xfId="21" applyNumberFormat="1" applyFont="1" applyFill="1" applyBorder="1" applyAlignment="1">
      <alignment horizontal="center"/>
    </xf>
    <xf numFmtId="9" fontId="0" fillId="2" borderId="0" xfId="21" applyNumberFormat="1" applyFont="1" applyFill="1" applyAlignment="1">
      <alignment horizontal="center"/>
    </xf>
    <xf numFmtId="9" fontId="0" fillId="2" borderId="0" xfId="21" applyNumberFormat="1" applyFont="1" applyFill="1" applyAlignment="1">
      <alignment horizontal="right"/>
    </xf>
    <xf numFmtId="9" fontId="0" fillId="2" borderId="0" xfId="0" applyNumberFormat="1" applyFont="1" applyFill="1" applyAlignment="1">
      <alignment horizontal="center"/>
    </xf>
    <xf numFmtId="9" fontId="0" fillId="2" borderId="0" xfId="21" applyNumberFormat="1" applyFont="1" applyFill="1" applyAlignment="1">
      <alignment/>
    </xf>
    <xf numFmtId="9" fontId="0" fillId="0" borderId="0" xfId="0" applyNumberFormat="1" applyAlignment="1">
      <alignment/>
    </xf>
    <xf numFmtId="9" fontId="0" fillId="2" borderId="2" xfId="21" applyNumberFormat="1" applyFont="1" applyFill="1" applyBorder="1" applyAlignment="1">
      <alignment horizontal="center"/>
    </xf>
    <xf numFmtId="9" fontId="0" fillId="2" borderId="3" xfId="21" applyNumberFormat="1" applyFont="1" applyFill="1" applyBorder="1" applyAlignment="1">
      <alignment horizontal="center"/>
    </xf>
    <xf numFmtId="9" fontId="0" fillId="3" borderId="0" xfId="0" applyNumberFormat="1" applyFont="1" applyFill="1" applyAlignment="1">
      <alignment horizontal="center"/>
    </xf>
    <xf numFmtId="9" fontId="0" fillId="2" borderId="4" xfId="21" applyNumberFormat="1" applyFont="1" applyFill="1" applyBorder="1" applyAlignment="1">
      <alignment horizontal="center"/>
    </xf>
    <xf numFmtId="9" fontId="0" fillId="3" borderId="0" xfId="21" applyNumberFormat="1" applyFont="1" applyFill="1" applyAlignment="1">
      <alignment horizontal="center"/>
    </xf>
    <xf numFmtId="9" fontId="0" fillId="2" borderId="5" xfId="21" applyNumberFormat="1" applyFont="1" applyFill="1" applyBorder="1" applyAlignment="1">
      <alignment horizontal="center"/>
    </xf>
    <xf numFmtId="9" fontId="0" fillId="2" borderId="6" xfId="21" applyNumberFormat="1" applyFont="1" applyFill="1" applyBorder="1" applyAlignment="1">
      <alignment horizontal="center"/>
    </xf>
    <xf numFmtId="9" fontId="0" fillId="2" borderId="7" xfId="21" applyNumberFormat="1" applyFont="1" applyFill="1" applyBorder="1" applyAlignment="1">
      <alignment horizontal="center"/>
    </xf>
    <xf numFmtId="9" fontId="0" fillId="2" borderId="8" xfId="21" applyNumberFormat="1" applyFont="1" applyFill="1" applyBorder="1" applyAlignment="1">
      <alignment horizontal="center"/>
    </xf>
    <xf numFmtId="9" fontId="0" fillId="2" borderId="9" xfId="21" applyNumberFormat="1" applyFont="1" applyFill="1" applyBorder="1" applyAlignment="1">
      <alignment horizontal="center"/>
    </xf>
    <xf numFmtId="9" fontId="0" fillId="2" borderId="10" xfId="21" applyNumberFormat="1" applyFont="1" applyFill="1" applyBorder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2" borderId="11" xfId="21" applyNumberFormat="1" applyFont="1" applyFill="1" applyBorder="1" applyAlignment="1">
      <alignment horizontal="center"/>
    </xf>
    <xf numFmtId="9" fontId="0" fillId="2" borderId="12" xfId="21" applyNumberFormat="1" applyFont="1" applyFill="1" applyBorder="1" applyAlignment="1">
      <alignment horizontal="center"/>
    </xf>
    <xf numFmtId="9" fontId="0" fillId="2" borderId="13" xfId="21" applyNumberFormat="1" applyFont="1" applyFill="1" applyBorder="1" applyAlignment="1">
      <alignment horizontal="center"/>
    </xf>
    <xf numFmtId="9" fontId="0" fillId="2" borderId="14" xfId="21" applyNumberFormat="1" applyFont="1" applyFill="1" applyBorder="1" applyAlignment="1">
      <alignment horizontal="center"/>
    </xf>
    <xf numFmtId="9" fontId="0" fillId="2" borderId="15" xfId="21" applyNumberFormat="1" applyFont="1" applyFill="1" applyBorder="1" applyAlignment="1">
      <alignment horizontal="center"/>
    </xf>
    <xf numFmtId="9" fontId="0" fillId="2" borderId="16" xfId="21" applyNumberFormat="1" applyFont="1" applyFill="1" applyBorder="1" applyAlignment="1">
      <alignment horizontal="center"/>
    </xf>
    <xf numFmtId="9" fontId="0" fillId="2" borderId="0" xfId="21" applyNumberFormat="1" applyFont="1" applyFill="1" applyBorder="1" applyAlignment="1">
      <alignment horizontal="center"/>
    </xf>
    <xf numFmtId="9" fontId="0" fillId="2" borderId="17" xfId="21" applyNumberFormat="1" applyFont="1" applyFill="1" applyBorder="1" applyAlignment="1">
      <alignment horizontal="center"/>
    </xf>
    <xf numFmtId="188" fontId="0" fillId="0" borderId="0" xfId="21" applyNumberFormat="1" applyAlignment="1">
      <alignment/>
    </xf>
    <xf numFmtId="188" fontId="0" fillId="0" borderId="0" xfId="0" applyNumberFormat="1" applyAlignment="1">
      <alignment/>
    </xf>
    <xf numFmtId="173" fontId="0" fillId="0" borderId="0" xfId="21" applyNumberFormat="1" applyAlignment="1">
      <alignment/>
    </xf>
    <xf numFmtId="193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72" fontId="0" fillId="2" borderId="0" xfId="21" applyNumberFormat="1" applyFont="1" applyFill="1" applyAlignment="1">
      <alignment horizontal="center"/>
    </xf>
    <xf numFmtId="172" fontId="0" fillId="2" borderId="13" xfId="21" applyNumberFormat="1" applyFont="1" applyFill="1" applyBorder="1" applyAlignment="1">
      <alignment horizontal="center"/>
    </xf>
    <xf numFmtId="190" fontId="9" fillId="2" borderId="0" xfId="21" applyNumberFormat="1" applyFont="1" applyFill="1" applyAlignment="1">
      <alignment horizontal="center"/>
    </xf>
    <xf numFmtId="190" fontId="9" fillId="2" borderId="13" xfId="21" applyNumberFormat="1" applyFont="1" applyFill="1" applyBorder="1" applyAlignment="1">
      <alignment horizontal="center"/>
    </xf>
    <xf numFmtId="9" fontId="0" fillId="2" borderId="0" xfId="21" applyNumberFormat="1" applyFont="1" applyFill="1" applyAlignment="1">
      <alignment horizontal="center"/>
    </xf>
    <xf numFmtId="9" fontId="0" fillId="2" borderId="13" xfId="2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C0C0C0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London Central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trendline>
            <c:trendlineType val="power"/>
            <c:dispEq val="0"/>
            <c:dispRSqr val="0"/>
          </c:trendline>
          <c:xVal>
            <c:numRef>
              <c:f>barclays!$E$649:$E$732</c:f>
              <c:numCache>
                <c:ptCount val="84"/>
                <c:pt idx="0">
                  <c:v>3.166200169755051</c:v>
                </c:pt>
                <c:pt idx="1">
                  <c:v>6.2585423669580535</c:v>
                </c:pt>
                <c:pt idx="2">
                  <c:v>4.162297224371497</c:v>
                </c:pt>
                <c:pt idx="3">
                  <c:v>11.186874348743332</c:v>
                </c:pt>
                <c:pt idx="4">
                  <c:v>4.583990199072506</c:v>
                </c:pt>
                <c:pt idx="5">
                  <c:v>2.794392026621714</c:v>
                </c:pt>
                <c:pt idx="6">
                  <c:v>3.805927956618078</c:v>
                </c:pt>
                <c:pt idx="7">
                  <c:v>8.994917360881363</c:v>
                </c:pt>
                <c:pt idx="8">
                  <c:v>2.64756316980361</c:v>
                </c:pt>
                <c:pt idx="9">
                  <c:v>3.9686495555781036</c:v>
                </c:pt>
                <c:pt idx="10">
                  <c:v>8.357846625798572</c:v>
                </c:pt>
                <c:pt idx="11">
                  <c:v>12.462441340773399</c:v>
                </c:pt>
                <c:pt idx="12">
                  <c:v>8.714390958852524</c:v>
                </c:pt>
                <c:pt idx="13">
                  <c:v>11.776032100526596</c:v>
                </c:pt>
                <c:pt idx="14">
                  <c:v>12.318587965199795</c:v>
                </c:pt>
                <c:pt idx="15">
                  <c:v>8.4285152168364</c:v>
                </c:pt>
                <c:pt idx="16">
                  <c:v>11.296778536228706</c:v>
                </c:pt>
                <c:pt idx="17">
                  <c:v>7.294015151598187</c:v>
                </c:pt>
                <c:pt idx="18">
                  <c:v>18.37997118998137</c:v>
                </c:pt>
                <c:pt idx="19">
                  <c:v>14.495981266604232</c:v>
                </c:pt>
                <c:pt idx="20">
                  <c:v>12.577804936401709</c:v>
                </c:pt>
                <c:pt idx="21">
                  <c:v>5.174292684893831</c:v>
                </c:pt>
                <c:pt idx="22">
                  <c:v>15.784765084503572</c:v>
                </c:pt>
                <c:pt idx="23">
                  <c:v>5.981713652609707</c:v>
                </c:pt>
                <c:pt idx="24">
                  <c:v>7.712617412209198</c:v>
                </c:pt>
                <c:pt idx="25">
                  <c:v>8.112590209752438</c:v>
                </c:pt>
                <c:pt idx="26">
                  <c:v>4.365904156240217</c:v>
                </c:pt>
                <c:pt idx="27">
                  <c:v>2.029455963861663</c:v>
                </c:pt>
                <c:pt idx="28">
                  <c:v>4.383186633100687</c:v>
                </c:pt>
                <c:pt idx="29">
                  <c:v>1.4651149333080977</c:v>
                </c:pt>
                <c:pt idx="30">
                  <c:v>3.9061159789517235</c:v>
                </c:pt>
                <c:pt idx="31">
                  <c:v>2.6283047122820986</c:v>
                </c:pt>
                <c:pt idx="32">
                  <c:v>5.04246212318087</c:v>
                </c:pt>
                <c:pt idx="33">
                  <c:v>10.794121673241545</c:v>
                </c:pt>
                <c:pt idx="34">
                  <c:v>6.896705278574913</c:v>
                </c:pt>
                <c:pt idx="35">
                  <c:v>4.8124633270377934</c:v>
                </c:pt>
                <c:pt idx="36">
                  <c:v>5.334473024513728</c:v>
                </c:pt>
                <c:pt idx="37">
                  <c:v>4.36313933805191</c:v>
                </c:pt>
                <c:pt idx="38">
                  <c:v>9.266096262189928</c:v>
                </c:pt>
                <c:pt idx="39">
                  <c:v>7.737204573783593</c:v>
                </c:pt>
                <c:pt idx="40">
                  <c:v>3.6981558857623265</c:v>
                </c:pt>
                <c:pt idx="41">
                  <c:v>3.5432357181055387</c:v>
                </c:pt>
                <c:pt idx="42">
                  <c:v>4.551054061885427</c:v>
                </c:pt>
                <c:pt idx="43">
                  <c:v>2.49198130783246</c:v>
                </c:pt>
                <c:pt idx="44">
                  <c:v>2.978651982005136</c:v>
                </c:pt>
                <c:pt idx="45">
                  <c:v>3.7693062981813847</c:v>
                </c:pt>
                <c:pt idx="46">
                  <c:v>1.7677248736857472</c:v>
                </c:pt>
                <c:pt idx="47">
                  <c:v>5.670717727471814</c:v>
                </c:pt>
                <c:pt idx="48">
                  <c:v>2.052452578521504</c:v>
                </c:pt>
                <c:pt idx="49">
                  <c:v>4.786242794381241</c:v>
                </c:pt>
                <c:pt idx="50">
                  <c:v>2.953379634412575</c:v>
                </c:pt>
                <c:pt idx="51">
                  <c:v>6.37671653174794</c:v>
                </c:pt>
                <c:pt idx="52">
                  <c:v>5.7951564442813694</c:v>
                </c:pt>
                <c:pt idx="53">
                  <c:v>6.0149503644266735</c:v>
                </c:pt>
                <c:pt idx="54">
                  <c:v>7.869939366368476</c:v>
                </c:pt>
                <c:pt idx="55">
                  <c:v>6.725784703413507</c:v>
                </c:pt>
                <c:pt idx="56">
                  <c:v>3.8017827756464193</c:v>
                </c:pt>
                <c:pt idx="57">
                  <c:v>9.449075593897325</c:v>
                </c:pt>
                <c:pt idx="58">
                  <c:v>3.6105041366636694</c:v>
                </c:pt>
                <c:pt idx="59">
                  <c:v>5.536848390103898</c:v>
                </c:pt>
                <c:pt idx="60">
                  <c:v>5.801817813573842</c:v>
                </c:pt>
                <c:pt idx="61">
                  <c:v>2.417595108664178</c:v>
                </c:pt>
                <c:pt idx="62">
                  <c:v>5.239388120081708</c:v>
                </c:pt>
                <c:pt idx="63">
                  <c:v>4.7946575725077425</c:v>
                </c:pt>
                <c:pt idx="64">
                  <c:v>6.1009635454071836</c:v>
                </c:pt>
                <c:pt idx="65">
                  <c:v>6.507129996895429</c:v>
                </c:pt>
                <c:pt idx="66">
                  <c:v>5.908490333058179</c:v>
                </c:pt>
                <c:pt idx="67">
                  <c:v>1.1703494454739265</c:v>
                </c:pt>
                <c:pt idx="68">
                  <c:v>2.860399995895013</c:v>
                </c:pt>
                <c:pt idx="69">
                  <c:v>3.1873977904698263</c:v>
                </c:pt>
                <c:pt idx="70">
                  <c:v>3.1559504996148817</c:v>
                </c:pt>
                <c:pt idx="71">
                  <c:v>8.6381530031459</c:v>
                </c:pt>
                <c:pt idx="72">
                  <c:v>7.91945854760844</c:v>
                </c:pt>
                <c:pt idx="73">
                  <c:v>6.921762039744097</c:v>
                </c:pt>
                <c:pt idx="74">
                  <c:v>10.798928368227267</c:v>
                </c:pt>
                <c:pt idx="75">
                  <c:v>8.902210282113424</c:v>
                </c:pt>
                <c:pt idx="76">
                  <c:v>11.03059597123323</c:v>
                </c:pt>
                <c:pt idx="77">
                  <c:v>24.662936770691903</c:v>
                </c:pt>
                <c:pt idx="78">
                  <c:v>6.716429901555122</c:v>
                </c:pt>
                <c:pt idx="79">
                  <c:v>7.075922598079682</c:v>
                </c:pt>
                <c:pt idx="80">
                  <c:v>6.738208243745323</c:v>
                </c:pt>
                <c:pt idx="81">
                  <c:v>6.629225116249232</c:v>
                </c:pt>
                <c:pt idx="82">
                  <c:v>7.439664889452107</c:v>
                </c:pt>
                <c:pt idx="83">
                  <c:v>7.559156726274342</c:v>
                </c:pt>
              </c:numCache>
            </c:numRef>
          </c:xVal>
          <c:yVal>
            <c:numRef>
              <c:f>barclays!$G$649:$G$732</c:f>
              <c:numCache>
                <c:ptCount val="84"/>
                <c:pt idx="0">
                  <c:v>31045.457487782853</c:v>
                </c:pt>
                <c:pt idx="1">
                  <c:v>21738.260591350117</c:v>
                </c:pt>
                <c:pt idx="2">
                  <c:v>24371.46718262169</c:v>
                </c:pt>
                <c:pt idx="3">
                  <c:v>20437.796271771043</c:v>
                </c:pt>
                <c:pt idx="4">
                  <c:v>23333.08859106863</c:v>
                </c:pt>
                <c:pt idx="5">
                  <c:v>24877.054319904422</c:v>
                </c:pt>
                <c:pt idx="6">
                  <c:v>24483.262263854358</c:v>
                </c:pt>
                <c:pt idx="7">
                  <c:v>21765.119045640047</c:v>
                </c:pt>
                <c:pt idx="8">
                  <c:v>27783.63118396988</c:v>
                </c:pt>
                <c:pt idx="9">
                  <c:v>24168.692669971068</c:v>
                </c:pt>
                <c:pt idx="10">
                  <c:v>20119.71854033623</c:v>
                </c:pt>
                <c:pt idx="11">
                  <c:v>19291.075494485027</c:v>
                </c:pt>
                <c:pt idx="12">
                  <c:v>20110.3181346905</c:v>
                </c:pt>
                <c:pt idx="13">
                  <c:v>19561.07217717434</c:v>
                </c:pt>
                <c:pt idx="14">
                  <c:v>18742.28432264404</c:v>
                </c:pt>
                <c:pt idx="15">
                  <c:v>20076.131636837865</c:v>
                </c:pt>
                <c:pt idx="16">
                  <c:v>19474.326298363416</c:v>
                </c:pt>
                <c:pt idx="17">
                  <c:v>20999.205423461015</c:v>
                </c:pt>
                <c:pt idx="18">
                  <c:v>19033.870256056816</c:v>
                </c:pt>
                <c:pt idx="19">
                  <c:v>17858.315286824094</c:v>
                </c:pt>
                <c:pt idx="20">
                  <c:v>18638.491277571597</c:v>
                </c:pt>
                <c:pt idx="21">
                  <c:v>21447.08298048056</c:v>
                </c:pt>
                <c:pt idx="22">
                  <c:v>18218.68905276317</c:v>
                </c:pt>
                <c:pt idx="23">
                  <c:v>21685.277975875204</c:v>
                </c:pt>
                <c:pt idx="24">
                  <c:v>19917.697560758144</c:v>
                </c:pt>
                <c:pt idx="25">
                  <c:v>19528.43269922301</c:v>
                </c:pt>
                <c:pt idx="26">
                  <c:v>22509.603869705086</c:v>
                </c:pt>
                <c:pt idx="27">
                  <c:v>27229.624421030283</c:v>
                </c:pt>
                <c:pt idx="28">
                  <c:v>22047.24125118703</c:v>
                </c:pt>
                <c:pt idx="29">
                  <c:v>28316.14860998714</c:v>
                </c:pt>
                <c:pt idx="30">
                  <c:v>22786.51527636049</c:v>
                </c:pt>
                <c:pt idx="31">
                  <c:v>24608.7694062719</c:v>
                </c:pt>
                <c:pt idx="32">
                  <c:v>21309.353044548767</c:v>
                </c:pt>
                <c:pt idx="33">
                  <c:v>18047.38844257592</c:v>
                </c:pt>
                <c:pt idx="34">
                  <c:v>19773.161509035708</c:v>
                </c:pt>
                <c:pt idx="35">
                  <c:v>21313.97591976942</c:v>
                </c:pt>
                <c:pt idx="36">
                  <c:v>19794.898471071796</c:v>
                </c:pt>
                <c:pt idx="37">
                  <c:v>21135.335472208164</c:v>
                </c:pt>
                <c:pt idx="38">
                  <c:v>20311.470961826657</c:v>
                </c:pt>
                <c:pt idx="39">
                  <c:v>20130.537770198676</c:v>
                </c:pt>
                <c:pt idx="40">
                  <c:v>22038.024402018407</c:v>
                </c:pt>
                <c:pt idx="41">
                  <c:v>22166.316997491158</c:v>
                </c:pt>
                <c:pt idx="42">
                  <c:v>22651.152672250846</c:v>
                </c:pt>
                <c:pt idx="43">
                  <c:v>25421.73234466708</c:v>
                </c:pt>
                <c:pt idx="44">
                  <c:v>23495.31610814287</c:v>
                </c:pt>
                <c:pt idx="45">
                  <c:v>22963.573710090073</c:v>
                </c:pt>
                <c:pt idx="46">
                  <c:v>26526.130106314347</c:v>
                </c:pt>
                <c:pt idx="47">
                  <c:v>21251.613738254247</c:v>
                </c:pt>
                <c:pt idx="48">
                  <c:v>26860.69734284217</c:v>
                </c:pt>
                <c:pt idx="49">
                  <c:v>21901.97088514886</c:v>
                </c:pt>
                <c:pt idx="50">
                  <c:v>24870.38324235951</c:v>
                </c:pt>
                <c:pt idx="51">
                  <c:v>19975.751789475325</c:v>
                </c:pt>
                <c:pt idx="52">
                  <c:v>21185.557553326067</c:v>
                </c:pt>
                <c:pt idx="53">
                  <c:v>20129.910604741293</c:v>
                </c:pt>
                <c:pt idx="54">
                  <c:v>19531.12267922261</c:v>
                </c:pt>
                <c:pt idx="55">
                  <c:v>19453.413446000246</c:v>
                </c:pt>
                <c:pt idx="56">
                  <c:v>23025.329791673354</c:v>
                </c:pt>
                <c:pt idx="57">
                  <c:v>20042.318056800577</c:v>
                </c:pt>
                <c:pt idx="58">
                  <c:v>22171.20366910269</c:v>
                </c:pt>
                <c:pt idx="59">
                  <c:v>21989.321937853543</c:v>
                </c:pt>
                <c:pt idx="60">
                  <c:v>20892.642697413718</c:v>
                </c:pt>
                <c:pt idx="61">
                  <c:v>25734.063496155846</c:v>
                </c:pt>
                <c:pt idx="62">
                  <c:v>20716.29557466445</c:v>
                </c:pt>
                <c:pt idx="63">
                  <c:v>20989.041286839423</c:v>
                </c:pt>
                <c:pt idx="64">
                  <c:v>20791.505381403404</c:v>
                </c:pt>
                <c:pt idx="65">
                  <c:v>20287.18394432722</c:v>
                </c:pt>
                <c:pt idx="66">
                  <c:v>20482.91539875153</c:v>
                </c:pt>
                <c:pt idx="67">
                  <c:v>30075.624533904604</c:v>
                </c:pt>
                <c:pt idx="68">
                  <c:v>23584.440751591374</c:v>
                </c:pt>
                <c:pt idx="69">
                  <c:v>22916.077830197224</c:v>
                </c:pt>
                <c:pt idx="70">
                  <c:v>23955.766695373914</c:v>
                </c:pt>
                <c:pt idx="71">
                  <c:v>18224.891513375056</c:v>
                </c:pt>
                <c:pt idx="72">
                  <c:v>19616.161553342874</c:v>
                </c:pt>
                <c:pt idx="73">
                  <c:v>20581.26610417015</c:v>
                </c:pt>
                <c:pt idx="74">
                  <c:v>19402.294383482247</c:v>
                </c:pt>
                <c:pt idx="75">
                  <c:v>19539.828620452517</c:v>
                </c:pt>
                <c:pt idx="76">
                  <c:v>20391.05796370532</c:v>
                </c:pt>
                <c:pt idx="77">
                  <c:v>17817.338701686967</c:v>
                </c:pt>
                <c:pt idx="78">
                  <c:v>21749.23288720314</c:v>
                </c:pt>
                <c:pt idx="79">
                  <c:v>21729.154459861045</c:v>
                </c:pt>
                <c:pt idx="80">
                  <c:v>21830.55410241769</c:v>
                </c:pt>
                <c:pt idx="81">
                  <c:v>21839.739592877402</c:v>
                </c:pt>
                <c:pt idx="82">
                  <c:v>21370.24536730289</c:v>
                </c:pt>
                <c:pt idx="83">
                  <c:v>21485.605935287644</c:v>
                </c:pt>
              </c:numCache>
            </c:numRef>
          </c:yVal>
          <c:smooth val="0"/>
        </c:ser>
        <c:axId val="44284178"/>
        <c:axId val="63013283"/>
      </c:scatterChart>
      <c:valAx>
        <c:axId val="44284178"/>
        <c:scaling>
          <c:logBase val="10"/>
          <c:orientation val="minMax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3013283"/>
        <c:crosses val="autoZero"/>
        <c:crossBetween val="midCat"/>
        <c:dispUnits/>
      </c:valAx>
      <c:valAx>
        <c:axId val="63013283"/>
        <c:scaling>
          <c:orientation val="minMax"/>
          <c:min val="15000"/>
        </c:scaling>
        <c:axPos val="l"/>
        <c:delete val="0"/>
        <c:numFmt formatCode="General" sourceLinked="1"/>
        <c:majorTickMark val="out"/>
        <c:minorTickMark val="none"/>
        <c:tickLblPos val="nextTo"/>
        <c:crossAx val="442841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Figure6_6!#REF!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Figure6_6!#REF!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0248636"/>
        <c:axId val="3802269"/>
      </c:scatterChart>
      <c:valAx>
        <c:axId val="30248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2269"/>
        <c:crosses val="autoZero"/>
        <c:crossBetween val="midCat"/>
        <c:dispUnits/>
      </c:valAx>
      <c:valAx>
        <c:axId val="3802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2486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Figure6_6!#REF!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Figure6_6!#REF!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4220422"/>
        <c:axId val="39548343"/>
      </c:scatterChart>
      <c:valAx>
        <c:axId val="34220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48343"/>
        <c:crosses val="autoZero"/>
        <c:crossBetween val="midCat"/>
        <c:dispUnits/>
      </c:valAx>
      <c:valAx>
        <c:axId val="39548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204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Figure6_6!#REF!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Figure6_6!#REF!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0390768"/>
        <c:axId val="49299185"/>
      </c:scatterChart>
      <c:valAx>
        <c:axId val="2039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99185"/>
        <c:crosses val="autoZero"/>
        <c:crossBetween val="midCat"/>
        <c:dispUnits/>
      </c:valAx>
      <c:valAx>
        <c:axId val="49299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9076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trendlineType val="linear"/>
            <c:dispEq val="0"/>
            <c:dispRSqr val="0"/>
          </c:trendline>
          <c:xVal>
            <c:numRef>
              <c:f>undp!$G$648:$G$731</c:f>
              <c:numCache>
                <c:ptCount val="84"/>
                <c:pt idx="0">
                  <c:v>25.327215752596196</c:v>
                </c:pt>
                <c:pt idx="1">
                  <c:v>16.247108266539794</c:v>
                </c:pt>
                <c:pt idx="2">
                  <c:v>17.939485569731016</c:v>
                </c:pt>
                <c:pt idx="3">
                  <c:v>26.975374000729637</c:v>
                </c:pt>
                <c:pt idx="4">
                  <c:v>15.704024492976814</c:v>
                </c:pt>
                <c:pt idx="5">
                  <c:v>12.34587285134457</c:v>
                </c:pt>
                <c:pt idx="6">
                  <c:v>15.068279290378928</c:v>
                </c:pt>
                <c:pt idx="7">
                  <c:v>27.23857664526632</c:v>
                </c:pt>
                <c:pt idx="8">
                  <c:v>16.901454870430822</c:v>
                </c:pt>
                <c:pt idx="9">
                  <c:v>16.29111186132923</c:v>
                </c:pt>
                <c:pt idx="10">
                  <c:v>21.209525126930643</c:v>
                </c:pt>
                <c:pt idx="11">
                  <c:v>18.374947409115457</c:v>
                </c:pt>
                <c:pt idx="12">
                  <c:v>18.164157100238796</c:v>
                </c:pt>
                <c:pt idx="13">
                  <c:v>19.096974231758292</c:v>
                </c:pt>
                <c:pt idx="14">
                  <c:v>24.11196309808966</c:v>
                </c:pt>
                <c:pt idx="15">
                  <c:v>19.889240446068563</c:v>
                </c:pt>
                <c:pt idx="16">
                  <c:v>18.94241512255784</c:v>
                </c:pt>
                <c:pt idx="17">
                  <c:v>18.138606706493494</c:v>
                </c:pt>
                <c:pt idx="18">
                  <c:v>24.69747677652918</c:v>
                </c:pt>
                <c:pt idx="19">
                  <c:v>22.924227329514366</c:v>
                </c:pt>
                <c:pt idx="20">
                  <c:v>18.963140424356702</c:v>
                </c:pt>
                <c:pt idx="21">
                  <c:v>14.863702212882853</c:v>
                </c:pt>
                <c:pt idx="22">
                  <c:v>18.244885195054177</c:v>
                </c:pt>
                <c:pt idx="23">
                  <c:v>17.96609822881497</c:v>
                </c:pt>
                <c:pt idx="24">
                  <c:v>16.667627307019</c:v>
                </c:pt>
                <c:pt idx="25">
                  <c:v>17.177721329589026</c:v>
                </c:pt>
                <c:pt idx="26">
                  <c:v>13.101122082300849</c:v>
                </c:pt>
                <c:pt idx="27">
                  <c:v>11.463997266892175</c:v>
                </c:pt>
                <c:pt idx="28">
                  <c:v>13.479476705421824</c:v>
                </c:pt>
                <c:pt idx="29">
                  <c:v>10.226937205526786</c:v>
                </c:pt>
                <c:pt idx="30">
                  <c:v>12.790381083243117</c:v>
                </c:pt>
                <c:pt idx="31">
                  <c:v>13.032245163888245</c:v>
                </c:pt>
                <c:pt idx="32">
                  <c:v>15.142217315147395</c:v>
                </c:pt>
                <c:pt idx="33">
                  <c:v>14.799037002180548</c:v>
                </c:pt>
                <c:pt idx="34">
                  <c:v>13.200120272653903</c:v>
                </c:pt>
                <c:pt idx="35">
                  <c:v>12.480668857403444</c:v>
                </c:pt>
                <c:pt idx="36">
                  <c:v>11.747765217985194</c:v>
                </c:pt>
                <c:pt idx="37">
                  <c:v>11.77150747413398</c:v>
                </c:pt>
                <c:pt idx="38">
                  <c:v>17.915901086527448</c:v>
                </c:pt>
                <c:pt idx="39">
                  <c:v>16.834088388704593</c:v>
                </c:pt>
                <c:pt idx="40">
                  <c:v>13.260271628144872</c:v>
                </c:pt>
                <c:pt idx="41">
                  <c:v>11.640384739352154</c:v>
                </c:pt>
                <c:pt idx="42">
                  <c:v>12.907906868185135</c:v>
                </c:pt>
                <c:pt idx="43">
                  <c:v>12.16518535264908</c:v>
                </c:pt>
                <c:pt idx="44">
                  <c:v>11.443786591352247</c:v>
                </c:pt>
                <c:pt idx="45">
                  <c:v>12.291826629143797</c:v>
                </c:pt>
                <c:pt idx="46">
                  <c:v>10.286107824051648</c:v>
                </c:pt>
                <c:pt idx="47">
                  <c:v>13.477907946276954</c:v>
                </c:pt>
                <c:pt idx="48">
                  <c:v>11.899684572604878</c:v>
                </c:pt>
                <c:pt idx="49">
                  <c:v>13.757797224811776</c:v>
                </c:pt>
                <c:pt idx="50">
                  <c:v>12.316787887915897</c:v>
                </c:pt>
                <c:pt idx="51">
                  <c:v>14.547538882856772</c:v>
                </c:pt>
                <c:pt idx="52">
                  <c:v>14.006460654103126</c:v>
                </c:pt>
                <c:pt idx="53">
                  <c:v>15.06998462504799</c:v>
                </c:pt>
                <c:pt idx="54">
                  <c:v>13.824207794349256</c:v>
                </c:pt>
                <c:pt idx="55">
                  <c:v>13.071562803566144</c:v>
                </c:pt>
                <c:pt idx="56">
                  <c:v>12.575545909769447</c:v>
                </c:pt>
                <c:pt idx="57">
                  <c:v>18.53513872553253</c:v>
                </c:pt>
                <c:pt idx="58">
                  <c:v>12.135509883849148</c:v>
                </c:pt>
                <c:pt idx="59">
                  <c:v>16.022938598902524</c:v>
                </c:pt>
                <c:pt idx="60">
                  <c:v>15.074642514042893</c:v>
                </c:pt>
                <c:pt idx="61">
                  <c:v>11.846713290048438</c:v>
                </c:pt>
                <c:pt idx="62">
                  <c:v>12.468195444447366</c:v>
                </c:pt>
                <c:pt idx="63">
                  <c:v>11.811490466538192</c:v>
                </c:pt>
                <c:pt idx="64">
                  <c:v>14.15246148527758</c:v>
                </c:pt>
                <c:pt idx="65">
                  <c:v>13.31014099823785</c:v>
                </c:pt>
                <c:pt idx="66">
                  <c:v>12.43611642522238</c:v>
                </c:pt>
                <c:pt idx="67">
                  <c:v>9.55115700897747</c:v>
                </c:pt>
                <c:pt idx="68">
                  <c:v>11.722951975967831</c:v>
                </c:pt>
                <c:pt idx="69">
                  <c:v>11.532223721946673</c:v>
                </c:pt>
                <c:pt idx="70">
                  <c:v>11.977920341908664</c:v>
                </c:pt>
                <c:pt idx="71">
                  <c:v>12.924327806320994</c:v>
                </c:pt>
                <c:pt idx="72">
                  <c:v>13.925950424845713</c:v>
                </c:pt>
                <c:pt idx="73">
                  <c:v>16.359460508326165</c:v>
                </c:pt>
                <c:pt idx="74">
                  <c:v>16.539934638416444</c:v>
                </c:pt>
                <c:pt idx="75">
                  <c:v>15.665497635555857</c:v>
                </c:pt>
                <c:pt idx="76">
                  <c:v>22.1277619788217</c:v>
                </c:pt>
                <c:pt idx="77">
                  <c:v>29.147709187113044</c:v>
                </c:pt>
                <c:pt idx="78">
                  <c:v>17.120638422362543</c:v>
                </c:pt>
                <c:pt idx="79">
                  <c:v>18.153548449779645</c:v>
                </c:pt>
                <c:pt idx="80">
                  <c:v>17.551475564540535</c:v>
                </c:pt>
                <c:pt idx="81">
                  <c:v>17.686892154935478</c:v>
                </c:pt>
                <c:pt idx="82">
                  <c:v>18.489676107757337</c:v>
                </c:pt>
                <c:pt idx="83">
                  <c:v>19.11117567148877</c:v>
                </c:pt>
              </c:numCache>
            </c:numRef>
          </c:xVal>
          <c:yVal>
            <c:numRef>
              <c:f>undp!$H$648:$H$731</c:f>
              <c:numCache>
                <c:ptCount val="84"/>
                <c:pt idx="0">
                  <c:v>16.357994080594622</c:v>
                </c:pt>
                <c:pt idx="1">
                  <c:v>16.36642239420182</c:v>
                </c:pt>
                <c:pt idx="2">
                  <c:v>13.761139518935453</c:v>
                </c:pt>
                <c:pt idx="3">
                  <c:v>19.434919921283768</c:v>
                </c:pt>
                <c:pt idx="4">
                  <c:v>13.284487090672016</c:v>
                </c:pt>
                <c:pt idx="5">
                  <c:v>12.504506839787751</c:v>
                </c:pt>
                <c:pt idx="6">
                  <c:v>14.016167496445847</c:v>
                </c:pt>
                <c:pt idx="7">
                  <c:v>18.364258968228018</c:v>
                </c:pt>
                <c:pt idx="8">
                  <c:v>12.909750115771082</c:v>
                </c:pt>
                <c:pt idx="9">
                  <c:v>14.021159316401938</c:v>
                </c:pt>
                <c:pt idx="10">
                  <c:v>17.29977209403017</c:v>
                </c:pt>
                <c:pt idx="11">
                  <c:v>18.11801390312197</c:v>
                </c:pt>
                <c:pt idx="12">
                  <c:v>17.033637734520156</c:v>
                </c:pt>
                <c:pt idx="13">
                  <c:v>17.449376704006408</c:v>
                </c:pt>
                <c:pt idx="14">
                  <c:v>18.49465174265416</c:v>
                </c:pt>
                <c:pt idx="15">
                  <c:v>16.851731194241584</c:v>
                </c:pt>
                <c:pt idx="16">
                  <c:v>18.114512372288015</c:v>
                </c:pt>
                <c:pt idx="17">
                  <c:v>15.814824828257475</c:v>
                </c:pt>
                <c:pt idx="18">
                  <c:v>19.647757548673717</c:v>
                </c:pt>
                <c:pt idx="19">
                  <c:v>20.707231019360666</c:v>
                </c:pt>
                <c:pt idx="20">
                  <c:v>18.550480291880262</c:v>
                </c:pt>
                <c:pt idx="21">
                  <c:v>15.760907082662573</c:v>
                </c:pt>
                <c:pt idx="22">
                  <c:v>17.76952261583739</c:v>
                </c:pt>
                <c:pt idx="23">
                  <c:v>16.205087675957063</c:v>
                </c:pt>
                <c:pt idx="24">
                  <c:v>17.56918367742368</c:v>
                </c:pt>
                <c:pt idx="25">
                  <c:v>17.96086690019188</c:v>
                </c:pt>
                <c:pt idx="26">
                  <c:v>14.560887927791777</c:v>
                </c:pt>
                <c:pt idx="27">
                  <c:v>12.798851164749577</c:v>
                </c:pt>
                <c:pt idx="28">
                  <c:v>14.097090082061358</c:v>
                </c:pt>
                <c:pt idx="29">
                  <c:v>11.542128845838771</c:v>
                </c:pt>
                <c:pt idx="30">
                  <c:v>13.048348535302178</c:v>
                </c:pt>
                <c:pt idx="31">
                  <c:v>13.953429041199563</c:v>
                </c:pt>
                <c:pt idx="32">
                  <c:v>14.956932818203354</c:v>
                </c:pt>
                <c:pt idx="33">
                  <c:v>15.308380599009112</c:v>
                </c:pt>
                <c:pt idx="34">
                  <c:v>15.340877993785263</c:v>
                </c:pt>
                <c:pt idx="35">
                  <c:v>14.476881978913307</c:v>
                </c:pt>
                <c:pt idx="36">
                  <c:v>13.466463848901828</c:v>
                </c:pt>
                <c:pt idx="37">
                  <c:v>13.040893707321217</c:v>
                </c:pt>
                <c:pt idx="38">
                  <c:v>17.261443132233175</c:v>
                </c:pt>
                <c:pt idx="39">
                  <c:v>16.416479593970656</c:v>
                </c:pt>
                <c:pt idx="40">
                  <c:v>13.423185695418036</c:v>
                </c:pt>
                <c:pt idx="41">
                  <c:v>12.949170687874425</c:v>
                </c:pt>
                <c:pt idx="42">
                  <c:v>13.983790133345481</c:v>
                </c:pt>
                <c:pt idx="43">
                  <c:v>12.589305273087543</c:v>
                </c:pt>
                <c:pt idx="44">
                  <c:v>12.927842010088684</c:v>
                </c:pt>
                <c:pt idx="45">
                  <c:v>14.351333933110908</c:v>
                </c:pt>
                <c:pt idx="46">
                  <c:v>11.741130039552917</c:v>
                </c:pt>
                <c:pt idx="47">
                  <c:v>14.6445632074803</c:v>
                </c:pt>
                <c:pt idx="48">
                  <c:v>12.319497743254317</c:v>
                </c:pt>
                <c:pt idx="49">
                  <c:v>14.491407457452121</c:v>
                </c:pt>
                <c:pt idx="50">
                  <c:v>12.74506979805083</c:v>
                </c:pt>
                <c:pt idx="51">
                  <c:v>14.935697193943604</c:v>
                </c:pt>
                <c:pt idx="52">
                  <c:v>14.5969370451211</c:v>
                </c:pt>
                <c:pt idx="53">
                  <c:v>15.036764246824253</c:v>
                </c:pt>
                <c:pt idx="54">
                  <c:v>14.708130553721842</c:v>
                </c:pt>
                <c:pt idx="55">
                  <c:v>14.158404472754391</c:v>
                </c:pt>
                <c:pt idx="56">
                  <c:v>13.598947680603342</c:v>
                </c:pt>
                <c:pt idx="57">
                  <c:v>17.570366054744213</c:v>
                </c:pt>
                <c:pt idx="58">
                  <c:v>13.878541676194308</c:v>
                </c:pt>
                <c:pt idx="59">
                  <c:v>15.349790042047724</c:v>
                </c:pt>
                <c:pt idx="60">
                  <c:v>15.137178085470675</c:v>
                </c:pt>
                <c:pt idx="61">
                  <c:v>13.267842973891867</c:v>
                </c:pt>
                <c:pt idx="62">
                  <c:v>14.767501711716713</c:v>
                </c:pt>
                <c:pt idx="63">
                  <c:v>13.859440030439437</c:v>
                </c:pt>
                <c:pt idx="64">
                  <c:v>14.693808373231771</c:v>
                </c:pt>
                <c:pt idx="65">
                  <c:v>14.294247279058746</c:v>
                </c:pt>
                <c:pt idx="66">
                  <c:v>13.87009098683059</c:v>
                </c:pt>
                <c:pt idx="67">
                  <c:v>11.85604396603274</c:v>
                </c:pt>
                <c:pt idx="68">
                  <c:v>13.787953459899535</c:v>
                </c:pt>
                <c:pt idx="69">
                  <c:v>12.718224023537308</c:v>
                </c:pt>
                <c:pt idx="70">
                  <c:v>13.167322609527913</c:v>
                </c:pt>
                <c:pt idx="71">
                  <c:v>14.301232946818132</c:v>
                </c:pt>
                <c:pt idx="72">
                  <c:v>14.88161915339726</c:v>
                </c:pt>
                <c:pt idx="73">
                  <c:v>15.495017908840394</c:v>
                </c:pt>
                <c:pt idx="74">
                  <c:v>16.127248854311677</c:v>
                </c:pt>
                <c:pt idx="75">
                  <c:v>15.71009040569396</c:v>
                </c:pt>
                <c:pt idx="76">
                  <c:v>19.257782293185844</c:v>
                </c:pt>
                <c:pt idx="77">
                  <c:v>22.50864567428403</c:v>
                </c:pt>
                <c:pt idx="78">
                  <c:v>16.50387632361958</c:v>
                </c:pt>
                <c:pt idx="79">
                  <c:v>16.569248345065724</c:v>
                </c:pt>
                <c:pt idx="80">
                  <c:v>16.808123308864616</c:v>
                </c:pt>
                <c:pt idx="81">
                  <c:v>17.147893598486576</c:v>
                </c:pt>
                <c:pt idx="82">
                  <c:v>17.26115251237279</c:v>
                </c:pt>
                <c:pt idx="83">
                  <c:v>17.09158508893596</c:v>
                </c:pt>
              </c:numCache>
            </c:numRef>
          </c:yVal>
          <c:smooth val="0"/>
        </c:ser>
        <c:axId val="41039482"/>
        <c:axId val="33811019"/>
      </c:scatterChart>
      <c:valAx>
        <c:axId val="41039482"/>
        <c:scaling>
          <c:orientation val="minMax"/>
          <c:min val="5"/>
        </c:scaling>
        <c:axPos val="b"/>
        <c:delete val="0"/>
        <c:numFmt formatCode="General" sourceLinked="1"/>
        <c:majorTickMark val="out"/>
        <c:minorTickMark val="none"/>
        <c:tickLblPos val="nextTo"/>
        <c:crossAx val="33811019"/>
        <c:crosses val="autoZero"/>
        <c:crossBetween val="midCat"/>
        <c:dispUnits/>
      </c:valAx>
      <c:valAx>
        <c:axId val="33811019"/>
        <c:scaling>
          <c:orientation val="minMax"/>
          <c:min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4103948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trendlineType val="linear"/>
            <c:dispEq val="0"/>
            <c:dispRSqr val="0"/>
          </c:trendline>
          <c:xVal>
            <c:numRef>
              <c:f>undp!$G$648:$G$731</c:f>
              <c:numCache>
                <c:ptCount val="84"/>
                <c:pt idx="0">
                  <c:v>25.327215752596196</c:v>
                </c:pt>
                <c:pt idx="1">
                  <c:v>16.247108266539794</c:v>
                </c:pt>
                <c:pt idx="2">
                  <c:v>17.939485569731016</c:v>
                </c:pt>
                <c:pt idx="3">
                  <c:v>26.975374000729637</c:v>
                </c:pt>
                <c:pt idx="4">
                  <c:v>15.704024492976814</c:v>
                </c:pt>
                <c:pt idx="5">
                  <c:v>12.34587285134457</c:v>
                </c:pt>
                <c:pt idx="6">
                  <c:v>15.068279290378928</c:v>
                </c:pt>
                <c:pt idx="7">
                  <c:v>27.23857664526632</c:v>
                </c:pt>
                <c:pt idx="8">
                  <c:v>16.901454870430822</c:v>
                </c:pt>
                <c:pt idx="9">
                  <c:v>16.29111186132923</c:v>
                </c:pt>
                <c:pt idx="10">
                  <c:v>21.209525126930643</c:v>
                </c:pt>
                <c:pt idx="11">
                  <c:v>18.374947409115457</c:v>
                </c:pt>
                <c:pt idx="12">
                  <c:v>18.164157100238796</c:v>
                </c:pt>
                <c:pt idx="13">
                  <c:v>19.096974231758292</c:v>
                </c:pt>
                <c:pt idx="14">
                  <c:v>24.11196309808966</c:v>
                </c:pt>
                <c:pt idx="15">
                  <c:v>19.889240446068563</c:v>
                </c:pt>
                <c:pt idx="16">
                  <c:v>18.94241512255784</c:v>
                </c:pt>
                <c:pt idx="17">
                  <c:v>18.138606706493494</c:v>
                </c:pt>
                <c:pt idx="18">
                  <c:v>24.69747677652918</c:v>
                </c:pt>
                <c:pt idx="19">
                  <c:v>22.924227329514366</c:v>
                </c:pt>
                <c:pt idx="20">
                  <c:v>18.963140424356702</c:v>
                </c:pt>
                <c:pt idx="21">
                  <c:v>14.863702212882853</c:v>
                </c:pt>
                <c:pt idx="22">
                  <c:v>18.244885195054177</c:v>
                </c:pt>
                <c:pt idx="23">
                  <c:v>17.96609822881497</c:v>
                </c:pt>
                <c:pt idx="24">
                  <c:v>16.667627307019</c:v>
                </c:pt>
                <c:pt idx="25">
                  <c:v>17.177721329589026</c:v>
                </c:pt>
                <c:pt idx="26">
                  <c:v>13.101122082300849</c:v>
                </c:pt>
                <c:pt idx="27">
                  <c:v>11.463997266892175</c:v>
                </c:pt>
                <c:pt idx="28">
                  <c:v>13.479476705421824</c:v>
                </c:pt>
                <c:pt idx="29">
                  <c:v>10.226937205526786</c:v>
                </c:pt>
                <c:pt idx="30">
                  <c:v>12.790381083243117</c:v>
                </c:pt>
                <c:pt idx="31">
                  <c:v>13.032245163888245</c:v>
                </c:pt>
                <c:pt idx="32">
                  <c:v>15.142217315147395</c:v>
                </c:pt>
                <c:pt idx="33">
                  <c:v>14.799037002180548</c:v>
                </c:pt>
                <c:pt idx="34">
                  <c:v>13.200120272653903</c:v>
                </c:pt>
                <c:pt idx="35">
                  <c:v>12.480668857403444</c:v>
                </c:pt>
                <c:pt idx="36">
                  <c:v>11.747765217985194</c:v>
                </c:pt>
                <c:pt idx="37">
                  <c:v>11.77150747413398</c:v>
                </c:pt>
                <c:pt idx="38">
                  <c:v>17.915901086527448</c:v>
                </c:pt>
                <c:pt idx="39">
                  <c:v>16.834088388704593</c:v>
                </c:pt>
                <c:pt idx="40">
                  <c:v>13.260271628144872</c:v>
                </c:pt>
                <c:pt idx="41">
                  <c:v>11.640384739352154</c:v>
                </c:pt>
                <c:pt idx="42">
                  <c:v>12.907906868185135</c:v>
                </c:pt>
                <c:pt idx="43">
                  <c:v>12.16518535264908</c:v>
                </c:pt>
                <c:pt idx="44">
                  <c:v>11.443786591352247</c:v>
                </c:pt>
                <c:pt idx="45">
                  <c:v>12.291826629143797</c:v>
                </c:pt>
                <c:pt idx="46">
                  <c:v>10.286107824051648</c:v>
                </c:pt>
                <c:pt idx="47">
                  <c:v>13.477907946276954</c:v>
                </c:pt>
                <c:pt idx="48">
                  <c:v>11.899684572604878</c:v>
                </c:pt>
                <c:pt idx="49">
                  <c:v>13.757797224811776</c:v>
                </c:pt>
                <c:pt idx="50">
                  <c:v>12.316787887915897</c:v>
                </c:pt>
                <c:pt idx="51">
                  <c:v>14.547538882856772</c:v>
                </c:pt>
                <c:pt idx="52">
                  <c:v>14.006460654103126</c:v>
                </c:pt>
                <c:pt idx="53">
                  <c:v>15.06998462504799</c:v>
                </c:pt>
                <c:pt idx="54">
                  <c:v>13.824207794349256</c:v>
                </c:pt>
                <c:pt idx="55">
                  <c:v>13.071562803566144</c:v>
                </c:pt>
                <c:pt idx="56">
                  <c:v>12.575545909769447</c:v>
                </c:pt>
                <c:pt idx="57">
                  <c:v>18.53513872553253</c:v>
                </c:pt>
                <c:pt idx="58">
                  <c:v>12.135509883849148</c:v>
                </c:pt>
                <c:pt idx="59">
                  <c:v>16.022938598902524</c:v>
                </c:pt>
                <c:pt idx="60">
                  <c:v>15.074642514042893</c:v>
                </c:pt>
                <c:pt idx="61">
                  <c:v>11.846713290048438</c:v>
                </c:pt>
                <c:pt idx="62">
                  <c:v>12.468195444447366</c:v>
                </c:pt>
                <c:pt idx="63">
                  <c:v>11.811490466538192</c:v>
                </c:pt>
                <c:pt idx="64">
                  <c:v>14.15246148527758</c:v>
                </c:pt>
                <c:pt idx="65">
                  <c:v>13.31014099823785</c:v>
                </c:pt>
                <c:pt idx="66">
                  <c:v>12.43611642522238</c:v>
                </c:pt>
                <c:pt idx="67">
                  <c:v>9.55115700897747</c:v>
                </c:pt>
                <c:pt idx="68">
                  <c:v>11.722951975967831</c:v>
                </c:pt>
                <c:pt idx="69">
                  <c:v>11.532223721946673</c:v>
                </c:pt>
                <c:pt idx="70">
                  <c:v>11.977920341908664</c:v>
                </c:pt>
                <c:pt idx="71">
                  <c:v>12.924327806320994</c:v>
                </c:pt>
                <c:pt idx="72">
                  <c:v>13.925950424845713</c:v>
                </c:pt>
                <c:pt idx="73">
                  <c:v>16.359460508326165</c:v>
                </c:pt>
                <c:pt idx="74">
                  <c:v>16.539934638416444</c:v>
                </c:pt>
                <c:pt idx="75">
                  <c:v>15.665497635555857</c:v>
                </c:pt>
                <c:pt idx="76">
                  <c:v>22.1277619788217</c:v>
                </c:pt>
                <c:pt idx="77">
                  <c:v>29.147709187113044</c:v>
                </c:pt>
                <c:pt idx="78">
                  <c:v>17.120638422362543</c:v>
                </c:pt>
                <c:pt idx="79">
                  <c:v>18.153548449779645</c:v>
                </c:pt>
                <c:pt idx="80">
                  <c:v>17.551475564540535</c:v>
                </c:pt>
                <c:pt idx="81">
                  <c:v>17.686892154935478</c:v>
                </c:pt>
                <c:pt idx="82">
                  <c:v>18.489676107757337</c:v>
                </c:pt>
                <c:pt idx="83">
                  <c:v>19.11117567148877</c:v>
                </c:pt>
              </c:numCache>
            </c:numRef>
          </c:xVal>
          <c:yVal>
            <c:numRef>
              <c:f>undp!$E$648:$E$731</c:f>
              <c:numCache>
                <c:ptCount val="84"/>
                <c:pt idx="0">
                  <c:v>14.72505194369507</c:v>
                </c:pt>
                <c:pt idx="1">
                  <c:v>12.500759097006872</c:v>
                </c:pt>
                <c:pt idx="2">
                  <c:v>11.449718602079189</c:v>
                </c:pt>
                <c:pt idx="3">
                  <c:v>15.446700722199619</c:v>
                </c:pt>
                <c:pt idx="4">
                  <c:v>11.921482444617581</c:v>
                </c:pt>
                <c:pt idx="5">
                  <c:v>11.006315344876592</c:v>
                </c:pt>
                <c:pt idx="6">
                  <c:v>11.318061937165092</c:v>
                </c:pt>
                <c:pt idx="7">
                  <c:v>15.878974873859898</c:v>
                </c:pt>
                <c:pt idx="8">
                  <c:v>12.12880612744413</c:v>
                </c:pt>
                <c:pt idx="9">
                  <c:v>12.457112238525255</c:v>
                </c:pt>
                <c:pt idx="10">
                  <c:v>16.197022849735678</c:v>
                </c:pt>
                <c:pt idx="11">
                  <c:v>14.975289108415556</c:v>
                </c:pt>
                <c:pt idx="12">
                  <c:v>15.008294486223098</c:v>
                </c:pt>
                <c:pt idx="13">
                  <c:v>14.1535085499441</c:v>
                </c:pt>
                <c:pt idx="14">
                  <c:v>16.285805297721275</c:v>
                </c:pt>
                <c:pt idx="15">
                  <c:v>13.029071260975456</c:v>
                </c:pt>
                <c:pt idx="16">
                  <c:v>13.70305024386774</c:v>
                </c:pt>
                <c:pt idx="17">
                  <c:v>13.391247210335525</c:v>
                </c:pt>
                <c:pt idx="18">
                  <c:v>16.038688882040514</c:v>
                </c:pt>
                <c:pt idx="19">
                  <c:v>15.139722194862916</c:v>
                </c:pt>
                <c:pt idx="20">
                  <c:v>14.192689552637969</c:v>
                </c:pt>
                <c:pt idx="21">
                  <c:v>12.38006219723408</c:v>
                </c:pt>
                <c:pt idx="22">
                  <c:v>13.349397943125501</c:v>
                </c:pt>
                <c:pt idx="23">
                  <c:v>13.06474591294776</c:v>
                </c:pt>
                <c:pt idx="24">
                  <c:v>13.243677650475849</c:v>
                </c:pt>
                <c:pt idx="25">
                  <c:v>14.108526473939294</c:v>
                </c:pt>
                <c:pt idx="26">
                  <c:v>11.592595423901614</c:v>
                </c:pt>
                <c:pt idx="27">
                  <c:v>10.61318299950971</c:v>
                </c:pt>
                <c:pt idx="28">
                  <c:v>11.33152322463941</c:v>
                </c:pt>
                <c:pt idx="29">
                  <c:v>9.72080119262168</c:v>
                </c:pt>
                <c:pt idx="30">
                  <c:v>10.529009329930329</c:v>
                </c:pt>
                <c:pt idx="31">
                  <c:v>12.473553081072211</c:v>
                </c:pt>
                <c:pt idx="32">
                  <c:v>13.232865037612305</c:v>
                </c:pt>
                <c:pt idx="33">
                  <c:v>12.238925624445006</c:v>
                </c:pt>
                <c:pt idx="34">
                  <c:v>12.939478070057389</c:v>
                </c:pt>
                <c:pt idx="35">
                  <c:v>11.75226536252484</c:v>
                </c:pt>
                <c:pt idx="36">
                  <c:v>11.094378374485002</c:v>
                </c:pt>
                <c:pt idx="37">
                  <c:v>11.12942596326768</c:v>
                </c:pt>
                <c:pt idx="38">
                  <c:v>14.033703166608985</c:v>
                </c:pt>
                <c:pt idx="39">
                  <c:v>13.055441318002396</c:v>
                </c:pt>
                <c:pt idx="40">
                  <c:v>11.668519596523756</c:v>
                </c:pt>
                <c:pt idx="41">
                  <c:v>10.35087950499166</c:v>
                </c:pt>
                <c:pt idx="42">
                  <c:v>11.241483377064286</c:v>
                </c:pt>
                <c:pt idx="43">
                  <c:v>10.232652492303748</c:v>
                </c:pt>
                <c:pt idx="44">
                  <c:v>10.889098185163167</c:v>
                </c:pt>
                <c:pt idx="45">
                  <c:v>11.237566921776422</c:v>
                </c:pt>
                <c:pt idx="46">
                  <c:v>10.401227080126517</c:v>
                </c:pt>
                <c:pt idx="47">
                  <c:v>11.90194495367959</c:v>
                </c:pt>
                <c:pt idx="48">
                  <c:v>10.31714769674264</c:v>
                </c:pt>
                <c:pt idx="49">
                  <c:v>11.720879595123813</c:v>
                </c:pt>
                <c:pt idx="50">
                  <c:v>10.994774819851395</c:v>
                </c:pt>
                <c:pt idx="51">
                  <c:v>14.713756444875777</c:v>
                </c:pt>
                <c:pt idx="52">
                  <c:v>13.143507433682839</c:v>
                </c:pt>
                <c:pt idx="53">
                  <c:v>12.264845039635071</c:v>
                </c:pt>
                <c:pt idx="54">
                  <c:v>13.079545367838099</c:v>
                </c:pt>
                <c:pt idx="55">
                  <c:v>10.96735924271116</c:v>
                </c:pt>
                <c:pt idx="56">
                  <c:v>11.444130861000028</c:v>
                </c:pt>
                <c:pt idx="57">
                  <c:v>14.727098484931416</c:v>
                </c:pt>
                <c:pt idx="58">
                  <c:v>11.417724607537355</c:v>
                </c:pt>
                <c:pt idx="59">
                  <c:v>12.686541342654372</c:v>
                </c:pt>
                <c:pt idx="60">
                  <c:v>12.724029804104978</c:v>
                </c:pt>
                <c:pt idx="61">
                  <c:v>10.20531264740624</c:v>
                </c:pt>
                <c:pt idx="62">
                  <c:v>11.35392229205442</c:v>
                </c:pt>
                <c:pt idx="63">
                  <c:v>11.006914610563541</c:v>
                </c:pt>
                <c:pt idx="64">
                  <c:v>12.453339903502618</c:v>
                </c:pt>
                <c:pt idx="65">
                  <c:v>12.968989974353601</c:v>
                </c:pt>
                <c:pt idx="66">
                  <c:v>10.73163582123809</c:v>
                </c:pt>
                <c:pt idx="67">
                  <c:v>9.66456468694751</c:v>
                </c:pt>
                <c:pt idx="68">
                  <c:v>11.134737527520455</c:v>
                </c:pt>
                <c:pt idx="69">
                  <c:v>10.843110118318386</c:v>
                </c:pt>
                <c:pt idx="70">
                  <c:v>10.62395790375094</c:v>
                </c:pt>
                <c:pt idx="71">
                  <c:v>12.69828248458906</c:v>
                </c:pt>
                <c:pt idx="72">
                  <c:v>12.943164760175286</c:v>
                </c:pt>
                <c:pt idx="73">
                  <c:v>13.517826365394578</c:v>
                </c:pt>
                <c:pt idx="74">
                  <c:v>13.239526649443036</c:v>
                </c:pt>
                <c:pt idx="75">
                  <c:v>13.59060068208003</c:v>
                </c:pt>
                <c:pt idx="76">
                  <c:v>16.10138682396259</c:v>
                </c:pt>
                <c:pt idx="77">
                  <c:v>21.910607322797055</c:v>
                </c:pt>
                <c:pt idx="78">
                  <c:v>14.153905989831582</c:v>
                </c:pt>
                <c:pt idx="79">
                  <c:v>14.71384556702682</c:v>
                </c:pt>
                <c:pt idx="80">
                  <c:v>14.134815520972165</c:v>
                </c:pt>
                <c:pt idx="81">
                  <c:v>14.092550251804393</c:v>
                </c:pt>
                <c:pt idx="82">
                  <c:v>13.991088037448606</c:v>
                </c:pt>
                <c:pt idx="83">
                  <c:v>15.459279442428596</c:v>
                </c:pt>
              </c:numCache>
            </c:numRef>
          </c:yVal>
          <c:smooth val="0"/>
        </c:ser>
        <c:axId val="35863716"/>
        <c:axId val="54337989"/>
      </c:scatterChart>
      <c:valAx>
        <c:axId val="35863716"/>
        <c:scaling>
          <c:orientation val="minMax"/>
          <c:max val="35"/>
          <c:min val="5"/>
        </c:scaling>
        <c:axPos val="b"/>
        <c:delete val="0"/>
        <c:numFmt formatCode="General" sourceLinked="1"/>
        <c:majorTickMark val="out"/>
        <c:minorTickMark val="none"/>
        <c:tickLblPos val="nextTo"/>
        <c:crossAx val="54337989"/>
        <c:crosses val="autoZero"/>
        <c:crossBetween val="midCat"/>
        <c:dispUnits/>
      </c:valAx>
      <c:valAx>
        <c:axId val="54337989"/>
        <c:scaling>
          <c:orientation val="minMax"/>
          <c:max val="25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crossAx val="358637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Income Distribution by Cities in England and Wales, 1991 &amp;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'[1]UNDP'!#REF!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'[1]UNDP'!#REF!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9279854"/>
        <c:axId val="39300959"/>
      </c:scatterChart>
      <c:valAx>
        <c:axId val="19279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Barcalys accounts, income &gt;= £60k 2002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00959"/>
        <c:crosses val="autoZero"/>
        <c:crossBetween val="midCat"/>
        <c:dispUnits/>
        <c:majorUnit val="0.01"/>
      </c:valAx>
      <c:valAx>
        <c:axId val="39300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Households, income &gt;=40k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7985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Income shair verses average income for households in British cities, 1999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'[1]UNDP'!#REF!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'[1]UNDP'!#REF!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8164312"/>
        <c:axId val="29261081"/>
      </c:scatterChart>
      <c:valAx>
        <c:axId val="18164312"/>
        <c:scaling>
          <c:orientation val="minMax"/>
          <c:min val="0.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 income of households below medium income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61081"/>
        <c:crosses val="autoZero"/>
        <c:crossBetween val="midCat"/>
        <c:dispUnits/>
      </c:valAx>
      <c:valAx>
        <c:axId val="29261081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mean household income £'000s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64312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10</xdr:col>
      <xdr:colOff>276225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57225" y="190500"/>
        <a:ext cx="57150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0</xdr:rowOff>
    </xdr:from>
    <xdr:to>
      <xdr:col>15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62200" y="0"/>
        <a:ext cx="3400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0</xdr:rowOff>
    </xdr:from>
    <xdr:to>
      <xdr:col>15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62200" y="0"/>
        <a:ext cx="3400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0</xdr:rowOff>
    </xdr:from>
    <xdr:to>
      <xdr:col>15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62200" y="0"/>
        <a:ext cx="3400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38100</xdr:rowOff>
    </xdr:from>
    <xdr:to>
      <xdr:col>10</xdr:col>
      <xdr:colOff>590550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647700" y="200025"/>
        <a:ext cx="60388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10</xdr:col>
      <xdr:colOff>581025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619125" y="171450"/>
        <a:ext cx="6057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936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428625</xdr:colOff>
      <xdr:row>0</xdr:row>
      <xdr:rowOff>0</xdr:rowOff>
    </xdr:from>
    <xdr:to>
      <xdr:col>20</xdr:col>
      <xdr:colOff>533400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296525" y="0"/>
        <a:ext cx="4371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Backups\20-10-2004\In_Sheffield\Writing\Books\HumanGeographyofBritain2003\chapter6\income_estim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P"/>
      <sheetName val="Barclays"/>
    </sheetNames>
    <sheetDataSet>
      <sheetData sheetId="0">
        <row r="648">
          <cell r="G648">
            <v>25.327215752596196</v>
          </cell>
        </row>
        <row r="649">
          <cell r="G649">
            <v>16.247108266539794</v>
          </cell>
        </row>
        <row r="650">
          <cell r="G650">
            <v>17.939485569731016</v>
          </cell>
        </row>
        <row r="651">
          <cell r="G651">
            <v>26.975374000729637</v>
          </cell>
        </row>
        <row r="652">
          <cell r="G652">
            <v>15.704024492976814</v>
          </cell>
        </row>
        <row r="653">
          <cell r="G653">
            <v>12.34587285134457</v>
          </cell>
        </row>
        <row r="654">
          <cell r="G654">
            <v>15.068279290378928</v>
          </cell>
        </row>
        <row r="655">
          <cell r="G655">
            <v>27.23857664526632</v>
          </cell>
        </row>
        <row r="656">
          <cell r="G656">
            <v>16.901454870430822</v>
          </cell>
        </row>
        <row r="657">
          <cell r="G657">
            <v>16.29111186132923</v>
          </cell>
        </row>
        <row r="658">
          <cell r="G658">
            <v>21.209525126930643</v>
          </cell>
        </row>
        <row r="659">
          <cell r="G659">
            <v>18.374947409115457</v>
          </cell>
        </row>
        <row r="660">
          <cell r="G660">
            <v>18.164157100238796</v>
          </cell>
        </row>
        <row r="661">
          <cell r="G661">
            <v>19.096974231758292</v>
          </cell>
        </row>
        <row r="662">
          <cell r="G662">
            <v>24.11196309808966</v>
          </cell>
        </row>
        <row r="663">
          <cell r="G663">
            <v>19.889240446068563</v>
          </cell>
        </row>
        <row r="664">
          <cell r="G664">
            <v>18.94241512255784</v>
          </cell>
        </row>
        <row r="665">
          <cell r="G665">
            <v>18.138606706493494</v>
          </cell>
        </row>
        <row r="666">
          <cell r="G666">
            <v>24.69747677652918</v>
          </cell>
        </row>
        <row r="667">
          <cell r="G667">
            <v>22.924227329514366</v>
          </cell>
        </row>
        <row r="668">
          <cell r="G668">
            <v>18.963140424356702</v>
          </cell>
        </row>
        <row r="669">
          <cell r="G669">
            <v>14.863702212882853</v>
          </cell>
        </row>
        <row r="670">
          <cell r="G670">
            <v>18.244885195054177</v>
          </cell>
        </row>
        <row r="671">
          <cell r="G671">
            <v>17.96609822881497</v>
          </cell>
        </row>
        <row r="672">
          <cell r="G672">
            <v>16.667627307019</v>
          </cell>
        </row>
        <row r="673">
          <cell r="G673">
            <v>17.177721329589026</v>
          </cell>
        </row>
        <row r="674">
          <cell r="G674">
            <v>13.101122082300849</v>
          </cell>
        </row>
        <row r="675">
          <cell r="G675">
            <v>11.463997266892175</v>
          </cell>
        </row>
        <row r="676">
          <cell r="G676">
            <v>13.479476705421824</v>
          </cell>
        </row>
        <row r="677">
          <cell r="G677">
            <v>10.226937205526786</v>
          </cell>
        </row>
        <row r="678">
          <cell r="G678">
            <v>12.790381083243117</v>
          </cell>
        </row>
        <row r="679">
          <cell r="G679">
            <v>13.032245163888245</v>
          </cell>
        </row>
        <row r="680">
          <cell r="G680">
            <v>15.142217315147395</v>
          </cell>
        </row>
        <row r="681">
          <cell r="G681">
            <v>14.799037002180548</v>
          </cell>
        </row>
        <row r="682">
          <cell r="G682">
            <v>13.200120272653903</v>
          </cell>
        </row>
        <row r="683">
          <cell r="G683">
            <v>12.480668857403444</v>
          </cell>
        </row>
        <row r="684">
          <cell r="G684">
            <v>11.747765217985194</v>
          </cell>
        </row>
        <row r="685">
          <cell r="G685">
            <v>11.77150747413398</v>
          </cell>
        </row>
        <row r="686">
          <cell r="G686">
            <v>17.915901086527448</v>
          </cell>
        </row>
        <row r="687">
          <cell r="G687">
            <v>16.834088388704593</v>
          </cell>
        </row>
        <row r="688">
          <cell r="G688">
            <v>13.260271628144872</v>
          </cell>
        </row>
        <row r="689">
          <cell r="G689">
            <v>11.640384739352154</v>
          </cell>
        </row>
        <row r="690">
          <cell r="G690">
            <v>12.907906868185135</v>
          </cell>
        </row>
        <row r="691">
          <cell r="G691">
            <v>12.16518535264908</v>
          </cell>
        </row>
        <row r="692">
          <cell r="G692">
            <v>11.443786591352247</v>
          </cell>
        </row>
        <row r="693">
          <cell r="G693">
            <v>12.291826629143797</v>
          </cell>
        </row>
        <row r="694">
          <cell r="G694">
            <v>10.286107824051648</v>
          </cell>
        </row>
        <row r="695">
          <cell r="G695">
            <v>13.477907946276954</v>
          </cell>
        </row>
        <row r="696">
          <cell r="G696">
            <v>11.899684572604878</v>
          </cell>
        </row>
        <row r="697">
          <cell r="G697">
            <v>13.757797224811776</v>
          </cell>
        </row>
        <row r="698">
          <cell r="G698">
            <v>12.316787887915897</v>
          </cell>
        </row>
        <row r="699">
          <cell r="G699">
            <v>14.547538882856772</v>
          </cell>
        </row>
        <row r="700">
          <cell r="G700">
            <v>14.006460654103126</v>
          </cell>
        </row>
        <row r="701">
          <cell r="G701">
            <v>15.06998462504799</v>
          </cell>
        </row>
        <row r="702">
          <cell r="G702">
            <v>13.824207794349256</v>
          </cell>
        </row>
        <row r="703">
          <cell r="G703">
            <v>13.071562803566144</v>
          </cell>
        </row>
        <row r="704">
          <cell r="G704">
            <v>12.575545909769447</v>
          </cell>
        </row>
        <row r="705">
          <cell r="G705">
            <v>18.53513872553253</v>
          </cell>
        </row>
        <row r="706">
          <cell r="G706">
            <v>12.135509883849148</v>
          </cell>
        </row>
        <row r="707">
          <cell r="G707">
            <v>16.022938598902524</v>
          </cell>
        </row>
        <row r="708">
          <cell r="G708">
            <v>15.074642514042893</v>
          </cell>
        </row>
        <row r="709">
          <cell r="G709">
            <v>11.846713290048438</v>
          </cell>
        </row>
        <row r="710">
          <cell r="G710">
            <v>12.468195444447366</v>
          </cell>
        </row>
        <row r="711">
          <cell r="G711">
            <v>11.811490466538192</v>
          </cell>
        </row>
        <row r="712">
          <cell r="G712">
            <v>14.15246148527758</v>
          </cell>
        </row>
        <row r="713">
          <cell r="G713">
            <v>13.31014099823785</v>
          </cell>
        </row>
        <row r="714">
          <cell r="G714">
            <v>12.43611642522238</v>
          </cell>
        </row>
        <row r="715">
          <cell r="G715">
            <v>9.55115700897747</v>
          </cell>
        </row>
        <row r="716">
          <cell r="G716">
            <v>11.722951975967831</v>
          </cell>
        </row>
        <row r="717">
          <cell r="G717">
            <v>11.532223721946673</v>
          </cell>
        </row>
        <row r="718">
          <cell r="G718">
            <v>11.977920341908664</v>
          </cell>
        </row>
        <row r="719">
          <cell r="G719">
            <v>12.924327806320994</v>
          </cell>
        </row>
        <row r="720">
          <cell r="G720">
            <v>13.925950424845713</v>
          </cell>
        </row>
        <row r="721">
          <cell r="G721">
            <v>16.359460508326165</v>
          </cell>
        </row>
        <row r="722">
          <cell r="G722">
            <v>16.539934638416444</v>
          </cell>
        </row>
        <row r="723">
          <cell r="G723">
            <v>15.665497635555857</v>
          </cell>
        </row>
        <row r="724">
          <cell r="G724">
            <v>22.1277619788217</v>
          </cell>
        </row>
        <row r="725">
          <cell r="G725">
            <v>29.147709187113044</v>
          </cell>
        </row>
        <row r="726">
          <cell r="G726">
            <v>17.120638422362543</v>
          </cell>
        </row>
        <row r="727">
          <cell r="G727">
            <v>18.153548449779645</v>
          </cell>
        </row>
        <row r="728">
          <cell r="G728">
            <v>17.551475564540535</v>
          </cell>
        </row>
        <row r="729">
          <cell r="G729">
            <v>17.686892154935478</v>
          </cell>
        </row>
        <row r="730">
          <cell r="G730">
            <v>18.489676107757337</v>
          </cell>
        </row>
        <row r="731">
          <cell r="G731">
            <v>19.11117567148877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1" ht="19.5" customHeight="1" thickBot="1">
      <c r="A1" s="8" t="s">
        <v>919</v>
      </c>
      <c r="C1" s="23"/>
      <c r="D1" s="23"/>
      <c r="E1" s="23"/>
      <c r="F1" s="23"/>
      <c r="G1" s="23"/>
      <c r="H1" s="23"/>
      <c r="I1" s="21"/>
      <c r="J1" s="24"/>
      <c r="K1" s="22"/>
    </row>
    <row r="2" spans="2:12" ht="19.5" customHeight="1" thickBot="1" thickTop="1">
      <c r="B2" s="1"/>
      <c r="C2" s="23"/>
      <c r="D2" s="23"/>
      <c r="E2" s="26">
        <f>Labels6!C80</f>
        <v>0.025490682808136555</v>
      </c>
      <c r="F2" s="27">
        <f>Labels6!C83</f>
        <v>0.02668018032994872</v>
      </c>
      <c r="G2" s="23"/>
      <c r="H2" s="23"/>
      <c r="I2" s="21" t="s">
        <v>84</v>
      </c>
      <c r="J2" s="28" t="s">
        <v>84</v>
      </c>
      <c r="K2" s="22"/>
      <c r="L2" s="2"/>
    </row>
    <row r="3" spans="2:12" ht="19.5" customHeight="1" thickTop="1">
      <c r="B3" s="1"/>
      <c r="C3" s="23"/>
      <c r="D3" s="23"/>
      <c r="E3" s="29">
        <f>Labels6!C85</f>
        <v>0.02528215297489676</v>
      </c>
      <c r="F3" s="23">
        <f>Labels6!C78</f>
        <v>0.020060350353261824</v>
      </c>
      <c r="G3" s="27">
        <f>Labels6!C82</f>
        <v>0.026047689429652944</v>
      </c>
      <c r="H3" s="23"/>
      <c r="I3" s="21" t="s">
        <v>84</v>
      </c>
      <c r="J3" s="30" t="s">
        <v>84</v>
      </c>
      <c r="K3" s="22"/>
      <c r="L3" s="2"/>
    </row>
    <row r="4" spans="2:12" ht="19.5" customHeight="1" thickBot="1">
      <c r="B4" s="1"/>
      <c r="C4" s="23"/>
      <c r="D4" s="23"/>
      <c r="E4" s="31">
        <f>Labels6!C79</f>
        <v>0.011818425947452698</v>
      </c>
      <c r="F4" s="32">
        <f>Labels6!C84</f>
        <v>0.024852834613521155</v>
      </c>
      <c r="G4" s="33">
        <f>Labels6!C81</f>
        <v>0.025655380196931907</v>
      </c>
      <c r="H4" s="23"/>
      <c r="I4" s="23"/>
      <c r="J4" s="30"/>
      <c r="K4" s="22"/>
      <c r="L4" s="2"/>
    </row>
    <row r="5" spans="2:12" ht="19.5" customHeight="1" thickBot="1" thickTop="1">
      <c r="B5" s="1"/>
      <c r="C5" s="23"/>
      <c r="D5" s="23"/>
      <c r="E5" s="23"/>
      <c r="F5" s="23"/>
      <c r="G5" s="34">
        <f>Labels6!C19</f>
        <v>0.02486779411545252</v>
      </c>
      <c r="H5" s="27">
        <f>Labels6!C20</f>
        <v>0.013437168383588861</v>
      </c>
      <c r="I5" s="29"/>
      <c r="J5" s="30"/>
      <c r="K5" s="22"/>
      <c r="L5" s="2"/>
    </row>
    <row r="6" spans="2:14" ht="19.5" customHeight="1" thickBot="1" thickTop="1">
      <c r="B6" s="1"/>
      <c r="C6" s="23"/>
      <c r="D6" s="34"/>
      <c r="E6" s="27"/>
      <c r="F6" s="23"/>
      <c r="G6" s="35">
        <f>Labels6!C36</f>
        <v>0.01913974824132471</v>
      </c>
      <c r="H6" s="31">
        <f>Labels6!C40</f>
        <v>0.019334896357199344</v>
      </c>
      <c r="I6" s="36"/>
      <c r="J6" s="30"/>
      <c r="K6" s="22"/>
      <c r="L6" s="21" t="s">
        <v>84</v>
      </c>
      <c r="M6" s="25" t="s">
        <v>84</v>
      </c>
      <c r="N6" s="2"/>
    </row>
    <row r="7" spans="2:13" ht="19.5" customHeight="1" thickBot="1" thickTop="1">
      <c r="B7" s="1"/>
      <c r="C7" s="23"/>
      <c r="D7" s="23"/>
      <c r="E7" s="37"/>
      <c r="F7" s="23"/>
      <c r="G7" s="38">
        <f>Labels6!C53</f>
        <v>0.022813526068515867</v>
      </c>
      <c r="H7" s="23">
        <f>Labels6!C25</f>
        <v>0.030035035563724635</v>
      </c>
      <c r="I7" s="37">
        <f>Labels6!C59</f>
        <v>0.019615822247737575</v>
      </c>
      <c r="J7" s="23"/>
      <c r="K7" s="23"/>
      <c r="L7" s="21" t="s">
        <v>84</v>
      </c>
      <c r="M7" s="24" t="s">
        <v>84</v>
      </c>
    </row>
    <row r="8" spans="2:14" ht="19.5" customHeight="1" thickBot="1" thickTop="1">
      <c r="B8" s="1"/>
      <c r="C8" s="101"/>
      <c r="D8" s="101"/>
      <c r="E8" s="101"/>
      <c r="F8" s="102"/>
      <c r="G8" s="38">
        <f>Labels6!C54</f>
        <v>0.024169253735892893</v>
      </c>
      <c r="H8" s="23">
        <f>Labels6!C27</f>
        <v>0.021174151393643755</v>
      </c>
      <c r="I8" s="23">
        <f>Labels6!C26</f>
        <v>0.021610857139930054</v>
      </c>
      <c r="J8" s="27">
        <f>Labels6!C60</f>
        <v>0.033611676997171686</v>
      </c>
      <c r="K8" s="23"/>
      <c r="L8" s="21" t="s">
        <v>84</v>
      </c>
      <c r="M8" s="23" t="s">
        <v>84</v>
      </c>
      <c r="N8" s="3"/>
    </row>
    <row r="9" spans="2:14" ht="19.5" customHeight="1" thickBot="1" thickTop="1">
      <c r="B9" s="1"/>
      <c r="C9" s="23"/>
      <c r="D9" s="23"/>
      <c r="E9" s="39"/>
      <c r="F9" s="26">
        <f>Labels6!C15</f>
        <v>0.016216815705609636</v>
      </c>
      <c r="G9" s="23">
        <f>Labels6!C14</f>
        <v>0.020843862968744492</v>
      </c>
      <c r="H9" s="40">
        <f>Labels6!C13</f>
        <v>0.01474425989793677</v>
      </c>
      <c r="I9" s="23">
        <f>Labels6!C17</f>
        <v>0.023597561295658296</v>
      </c>
      <c r="J9" s="23">
        <f>Labels6!C18</f>
        <v>0.016767979527800445</v>
      </c>
      <c r="K9" s="40">
        <f>Labels6!C41</f>
        <v>0.021757326212808802</v>
      </c>
      <c r="L9" s="23"/>
      <c r="M9" s="23"/>
      <c r="N9" s="2"/>
    </row>
    <row r="10" spans="2:14" ht="19.5" customHeight="1" thickBot="1" thickTop="1">
      <c r="B10" s="1"/>
      <c r="C10" s="23"/>
      <c r="D10" s="23"/>
      <c r="E10" s="39"/>
      <c r="F10" s="29">
        <f>Labels6!C16</f>
        <v>0.0195736420166064</v>
      </c>
      <c r="G10" s="33">
        <f>Labels6!C12</f>
        <v>0.025376781935028778</v>
      </c>
      <c r="H10" s="23">
        <f>Labels6!C37</f>
        <v>0.025934054992759078</v>
      </c>
      <c r="I10" s="41">
        <f>Labels6!C62</f>
        <v>0.025982619583080492</v>
      </c>
      <c r="J10" s="42">
        <f>Labels6!C61</f>
        <v>0.0289387345832705</v>
      </c>
      <c r="K10" s="40">
        <f>Labels6!C56</f>
        <v>0.01756583774129931</v>
      </c>
      <c r="L10" s="29"/>
      <c r="M10" s="23"/>
      <c r="N10" s="3"/>
    </row>
    <row r="11" spans="2:14" ht="19.5" customHeight="1" thickBot="1" thickTop="1">
      <c r="B11" s="1"/>
      <c r="C11" s="23"/>
      <c r="D11" s="23"/>
      <c r="E11" s="34">
        <f>Labels6!C34</f>
        <v>0.03002941211107289</v>
      </c>
      <c r="F11" s="33">
        <f>Labels6!C33</f>
        <v>0.0495842247780039</v>
      </c>
      <c r="G11" s="23">
        <f>Labels6!C67</f>
        <v>0.020454702771556983</v>
      </c>
      <c r="H11" s="27">
        <f>Labels6!C66</f>
        <v>0.023197092360815005</v>
      </c>
      <c r="I11" s="23">
        <f>Labels6!C55</f>
        <v>0.025054212773182902</v>
      </c>
      <c r="J11" s="26">
        <f>Labels6!C32</f>
        <v>0.032744499016835765</v>
      </c>
      <c r="K11" s="27">
        <f>Labels6!C57</f>
        <v>0.0194350003456578</v>
      </c>
      <c r="L11" s="29"/>
      <c r="M11" s="43"/>
      <c r="N11" s="2"/>
    </row>
    <row r="12" spans="2:14" ht="19.5" customHeight="1" thickBot="1" thickTop="1">
      <c r="B12" s="1"/>
      <c r="C12" s="23"/>
      <c r="D12" s="39"/>
      <c r="E12" s="35">
        <f>Labels6!C74</f>
        <v>0.01758447290446535</v>
      </c>
      <c r="F12" s="26">
        <f>Labels6!C24</f>
        <v>0.01155854084452976</v>
      </c>
      <c r="G12" s="23">
        <f>Labels6!C22</f>
        <v>0.01507666919644703</v>
      </c>
      <c r="H12" s="23">
        <f>Labels6!C21</f>
        <v>0.01581419491919949</v>
      </c>
      <c r="I12" s="37">
        <f>Labels6!C58</f>
        <v>0.03307802326404938</v>
      </c>
      <c r="J12" s="29">
        <f>Labels6!C28</f>
        <v>0.03000780963909921</v>
      </c>
      <c r="K12" s="39">
        <f>Labels6!C68</f>
        <v>0.021047874709453174</v>
      </c>
      <c r="L12" s="23"/>
      <c r="M12" s="43"/>
      <c r="N12" s="4"/>
    </row>
    <row r="13" spans="2:14" ht="19.5" customHeight="1" thickBot="1" thickTop="1">
      <c r="B13" s="1"/>
      <c r="C13" s="23"/>
      <c r="D13" s="26">
        <f>Labels6!C73</f>
        <v>0.014961911188206698</v>
      </c>
      <c r="E13" s="23">
        <f>Labels6!C76</f>
        <v>0.015316274054637154</v>
      </c>
      <c r="F13" s="31">
        <f>Labels6!C64</f>
        <v>0.02379704491953714</v>
      </c>
      <c r="G13" s="32">
        <f>Labels6!C23</f>
        <v>0.028726056135705117</v>
      </c>
      <c r="H13" s="33">
        <f>Labels6!C70</f>
        <v>0.0409836106586196</v>
      </c>
      <c r="I13" s="34">
        <f>Labels6!C50</f>
        <v>0.057977878257128274</v>
      </c>
      <c r="J13" s="23">
        <f>Labels6!C45</f>
        <v>0.048817321841111365</v>
      </c>
      <c r="K13" s="23">
        <f>Labels6!C43</f>
        <v>0.03285241419268577</v>
      </c>
      <c r="L13" s="36"/>
      <c r="M13" s="43"/>
      <c r="N13" s="4"/>
    </row>
    <row r="14" spans="2:14" ht="19.5" customHeight="1" thickBot="1" thickTop="1">
      <c r="B14" s="1"/>
      <c r="C14" s="23"/>
      <c r="D14" s="31">
        <f>Labels6!C77</f>
        <v>0.01759731250904219</v>
      </c>
      <c r="E14" s="33">
        <f>Labels6!C75</f>
        <v>0.02363482074996468</v>
      </c>
      <c r="F14" s="26">
        <f>Labels6!C30</f>
        <v>0.030752687105833728</v>
      </c>
      <c r="G14" s="27">
        <f>Labels6!C46</f>
        <v>0.03841934761256884</v>
      </c>
      <c r="H14" s="23">
        <f>Labels6!C31</f>
        <v>0.06980296885265705</v>
      </c>
      <c r="I14" s="26">
        <f>Labels6!C6</f>
        <v>0.03425841638176771</v>
      </c>
      <c r="J14" s="41">
        <f>Labels6!C4</f>
        <v>0.0430999628394867</v>
      </c>
      <c r="K14" s="27">
        <f>Labels6!C5</f>
        <v>0.02411341466775292</v>
      </c>
      <c r="L14" s="37">
        <f>Labels6!C44</f>
        <v>0.028362455582075858</v>
      </c>
      <c r="M14" s="23"/>
      <c r="N14" s="2"/>
    </row>
    <row r="15" spans="2:14" ht="19.5" customHeight="1" thickBot="1" thickTop="1">
      <c r="B15" s="1"/>
      <c r="C15" s="43"/>
      <c r="D15" s="43"/>
      <c r="E15" s="39"/>
      <c r="F15" s="29">
        <f>Labels6!C65</f>
        <v>0.024634690356751476</v>
      </c>
      <c r="G15" s="39">
        <f>Labels6!C72</f>
        <v>0.03795344807648384</v>
      </c>
      <c r="H15" s="23">
        <f>Labels6!C63</f>
        <v>0.049002056827432285</v>
      </c>
      <c r="I15" s="29">
        <f>Labels6!C11</f>
        <v>0.041049509746788775</v>
      </c>
      <c r="J15" s="23">
        <f>Labels6!C2</f>
        <v>0.07999246539916521</v>
      </c>
      <c r="K15" s="39">
        <f>Labels6!C3</f>
        <v>0.025959891798953586</v>
      </c>
      <c r="L15" s="29"/>
      <c r="M15" s="43"/>
      <c r="N15" s="2"/>
    </row>
    <row r="16" spans="2:14" ht="19.5" customHeight="1" thickBot="1" thickTop="1">
      <c r="B16" s="1"/>
      <c r="C16" s="23"/>
      <c r="D16" s="33"/>
      <c r="E16" s="41">
        <f>Labels6!C38</f>
        <v>0.022022353780776837</v>
      </c>
      <c r="F16" s="32">
        <f>Labels6!C39</f>
        <v>0.026979444299365003</v>
      </c>
      <c r="G16" s="33">
        <f>Labels6!C47</f>
        <v>0.032610315152882</v>
      </c>
      <c r="H16" s="23">
        <f>Labels6!C29</f>
        <v>0.05648803162537413</v>
      </c>
      <c r="I16" s="31">
        <f>Labels6!C10</f>
        <v>0.06383777755786099</v>
      </c>
      <c r="J16" s="23">
        <f>Labels6!C9</f>
        <v>0.030282186653238313</v>
      </c>
      <c r="K16" s="33">
        <f>Labels6!C8</f>
        <v>0.03959160410321718</v>
      </c>
      <c r="L16" s="35">
        <f>Labels6!C51</f>
        <v>0.02874446160767815</v>
      </c>
      <c r="M16" s="23"/>
      <c r="N16" s="2"/>
    </row>
    <row r="17" spans="2:14" ht="19.5" customHeight="1" thickBot="1" thickTop="1">
      <c r="B17" s="1"/>
      <c r="C17" s="23"/>
      <c r="D17" s="34">
        <f>Labels6!C35</f>
        <v>0.013710274397653979</v>
      </c>
      <c r="E17" s="44"/>
      <c r="F17" s="23"/>
      <c r="G17" s="23"/>
      <c r="H17" s="29">
        <f>Labels6!C48</f>
        <v>0.058188397850650116</v>
      </c>
      <c r="I17" s="23">
        <f>Labels6!C69</f>
        <v>0.08160944618647452</v>
      </c>
      <c r="J17" s="37">
        <f>Labels6!C7</f>
        <v>0.044180890632837005</v>
      </c>
      <c r="K17" s="23">
        <f>Labels6!C52</f>
        <v>0.04170404557680814</v>
      </c>
      <c r="L17" s="44"/>
      <c r="M17" s="23"/>
      <c r="N17" s="2"/>
    </row>
    <row r="18" spans="2:14" ht="19.5" customHeight="1" thickBot="1" thickTop="1">
      <c r="B18" s="1"/>
      <c r="C18" s="23"/>
      <c r="D18" s="23"/>
      <c r="E18" s="23"/>
      <c r="F18" s="23"/>
      <c r="G18" s="23"/>
      <c r="H18" s="31">
        <f>Labels6!C49</f>
        <v>0.023767552175949752</v>
      </c>
      <c r="I18" s="32">
        <f>Labels6!C71</f>
        <v>0.03618068556245943</v>
      </c>
      <c r="J18" s="42">
        <f>Labels6!C42</f>
        <v>0.0358564431510205</v>
      </c>
      <c r="K18" s="44"/>
      <c r="L18" s="23"/>
      <c r="M18" s="23"/>
      <c r="N18" s="3"/>
    </row>
    <row r="19" spans="3:13" ht="19.5" customHeight="1" thickTop="1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0.0505</formula>
      <formula>0.0305</formula>
    </cfRule>
    <cfRule type="cellIs" priority="2" dxfId="1" operator="between" stopIfTrue="1">
      <formula>0.0305</formula>
      <formula>0.0205</formula>
    </cfRule>
    <cfRule type="cellIs" priority="3" dxfId="2" operator="between" stopIfTrue="1">
      <formula>0.0205</formula>
      <formula>0.001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8" t="s">
        <v>932</v>
      </c>
    </row>
    <row r="30" ht="12.75">
      <c r="A30" t="s">
        <v>929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1" sqref="A1"/>
    </sheetView>
  </sheetViews>
  <sheetFormatPr defaultColWidth="9.140625" defaultRowHeight="12.75"/>
  <cols>
    <col min="2" max="2" width="36.140625" style="0" customWidth="1"/>
    <col min="3" max="3" width="9.00390625" style="5" customWidth="1"/>
    <col min="4" max="9" width="9.140625" style="5" customWidth="1"/>
  </cols>
  <sheetData>
    <row r="1" spans="1:9" s="8" customFormat="1" ht="12.75">
      <c r="A1" s="100" t="s">
        <v>913</v>
      </c>
      <c r="B1" s="100" t="s">
        <v>914</v>
      </c>
      <c r="C1" s="100" t="s">
        <v>115</v>
      </c>
      <c r="D1" s="100" t="s">
        <v>907</v>
      </c>
      <c r="E1" s="100" t="s">
        <v>908</v>
      </c>
      <c r="F1" s="100" t="s">
        <v>909</v>
      </c>
      <c r="G1" s="100" t="s">
        <v>910</v>
      </c>
      <c r="H1" s="100" t="s">
        <v>911</v>
      </c>
      <c r="I1" s="100" t="s">
        <v>912</v>
      </c>
    </row>
    <row r="2" spans="1:9" ht="12.75">
      <c r="A2">
        <v>1</v>
      </c>
      <c r="B2" t="s">
        <v>0</v>
      </c>
      <c r="C2" s="6">
        <f>barclays!F649</f>
        <v>0.07999246539916521</v>
      </c>
      <c r="D2" s="6">
        <f>barclays!G649</f>
        <v>31045.457487782853</v>
      </c>
      <c r="E2" s="6">
        <f>barclays!H649</f>
        <v>31045.457487782853</v>
      </c>
      <c r="F2" s="6">
        <f>undp!G648/100</f>
        <v>0.25327215752596194</v>
      </c>
      <c r="G2" s="6">
        <f>undp!K648</f>
        <v>0.3355546516387766</v>
      </c>
      <c r="H2" s="6">
        <f>undp!H648/100</f>
        <v>0.16357994080594623</v>
      </c>
      <c r="I2" s="6">
        <f>undp!E648/100</f>
        <v>0.1472505194369507</v>
      </c>
    </row>
    <row r="3" spans="1:9" ht="12.75">
      <c r="A3">
        <v>2</v>
      </c>
      <c r="B3" t="s">
        <v>1</v>
      </c>
      <c r="C3" s="6">
        <f>barclays!F650</f>
        <v>0.025959891798953586</v>
      </c>
      <c r="D3" s="6">
        <f>barclays!G650</f>
        <v>21738.260591350117</v>
      </c>
      <c r="E3" s="6">
        <f>barclays!H650</f>
        <v>22496.425762001036</v>
      </c>
      <c r="F3" s="6">
        <f>undp!G649/100</f>
        <v>0.16247108266539795</v>
      </c>
      <c r="G3" s="6">
        <f>undp!K649</f>
        <v>0.25694807100539047</v>
      </c>
      <c r="H3" s="6">
        <f>undp!H649/100</f>
        <v>0.16366422394201818</v>
      </c>
      <c r="I3" s="6">
        <f>undp!E649/100</f>
        <v>0.12500759097006872</v>
      </c>
    </row>
    <row r="4" spans="1:9" ht="12.75">
      <c r="A4">
        <v>3</v>
      </c>
      <c r="B4" t="s">
        <v>2</v>
      </c>
      <c r="C4" s="6">
        <f>barclays!F651</f>
        <v>0.0430999628394867</v>
      </c>
      <c r="D4" s="6">
        <f>barclays!G651</f>
        <v>24371.46718262169</v>
      </c>
      <c r="E4" s="6">
        <f>barclays!H651</f>
        <v>24371.46718262169</v>
      </c>
      <c r="F4" s="6">
        <f>undp!G650/100</f>
        <v>0.17939485569731015</v>
      </c>
      <c r="G4" s="6">
        <f>undp!K650</f>
        <v>0.25179758107835026</v>
      </c>
      <c r="H4" s="6">
        <f>undp!H650/100</f>
        <v>0.13761139518935453</v>
      </c>
      <c r="I4" s="6">
        <f>undp!E650/100</f>
        <v>0.1144971860207919</v>
      </c>
    </row>
    <row r="5" spans="1:9" ht="12.75">
      <c r="A5">
        <v>4</v>
      </c>
      <c r="B5" t="s">
        <v>3</v>
      </c>
      <c r="C5" s="6">
        <f>barclays!F652</f>
        <v>0.02411341466775292</v>
      </c>
      <c r="D5" s="6">
        <f>barclays!G652</f>
        <v>20437.796271771043</v>
      </c>
      <c r="E5" s="6">
        <f>barclays!H652</f>
        <v>20437.796271771043</v>
      </c>
      <c r="F5" s="6">
        <f>undp!G651/100</f>
        <v>0.26975374000729635</v>
      </c>
      <c r="G5" s="6">
        <f>undp!K651</f>
        <v>0.3641953376276026</v>
      </c>
      <c r="H5" s="6">
        <f>undp!H651/100</f>
        <v>0.1943491992128377</v>
      </c>
      <c r="I5" s="6">
        <f>undp!E651/100</f>
        <v>0.1544670072219962</v>
      </c>
    </row>
    <row r="6" spans="1:9" ht="12.75">
      <c r="A6">
        <v>5</v>
      </c>
      <c r="B6" t="s">
        <v>4</v>
      </c>
      <c r="C6" s="6">
        <f>barclays!F653</f>
        <v>0.03425841638176771</v>
      </c>
      <c r="D6" s="6">
        <f>barclays!G653</f>
        <v>23333.08859106863</v>
      </c>
      <c r="E6" s="6">
        <f>barclays!H653</f>
        <v>23333.08859106863</v>
      </c>
      <c r="F6" s="6">
        <f>undp!G652/100</f>
        <v>0.15704024492976815</v>
      </c>
      <c r="G6" s="6">
        <f>undp!K652</f>
        <v>0.23427999387938206</v>
      </c>
      <c r="H6" s="6">
        <f>undp!H652/100</f>
        <v>0.13284487090672015</v>
      </c>
      <c r="I6" s="6">
        <f>undp!E652/100</f>
        <v>0.11921482444617582</v>
      </c>
    </row>
    <row r="7" spans="1:9" ht="12.75">
      <c r="A7">
        <v>6</v>
      </c>
      <c r="B7" t="s">
        <v>5</v>
      </c>
      <c r="C7" s="6">
        <f>barclays!F654</f>
        <v>0.044180890632837005</v>
      </c>
      <c r="D7" s="6">
        <f>barclays!G654</f>
        <v>24877.054319904422</v>
      </c>
      <c r="E7" s="6">
        <f>barclays!H654</f>
        <v>25118.270128282118</v>
      </c>
      <c r="F7" s="6">
        <f>undp!G653/100</f>
        <v>0.12345872851344569</v>
      </c>
      <c r="G7" s="6">
        <f>undp!K653</f>
        <v>0.2026598604473729</v>
      </c>
      <c r="H7" s="6">
        <f>undp!H653/100</f>
        <v>0.12504506839787752</v>
      </c>
      <c r="I7" s="6">
        <f>undp!E653/100</f>
        <v>0.11006315344876592</v>
      </c>
    </row>
    <row r="8" spans="1:9" ht="12.75">
      <c r="A8">
        <v>7</v>
      </c>
      <c r="B8" t="s">
        <v>6</v>
      </c>
      <c r="C8" s="6">
        <f>barclays!F655</f>
        <v>0.03959160410321718</v>
      </c>
      <c r="D8" s="6">
        <f>barclays!G655</f>
        <v>24483.262263854358</v>
      </c>
      <c r="E8" s="6">
        <f>barclays!H655</f>
        <v>24719.61761546682</v>
      </c>
      <c r="F8" s="6">
        <f>undp!G654/100</f>
        <v>0.15068279290378928</v>
      </c>
      <c r="G8" s="6">
        <f>undp!K654</f>
        <v>0.2306299935876915</v>
      </c>
      <c r="H8" s="6">
        <f>undp!H654/100</f>
        <v>0.14016167496445847</v>
      </c>
      <c r="I8" s="6">
        <f>undp!E654/100</f>
        <v>0.11318061937165093</v>
      </c>
    </row>
    <row r="9" spans="1:9" ht="12.75">
      <c r="A9">
        <v>8</v>
      </c>
      <c r="B9" t="s">
        <v>7</v>
      </c>
      <c r="C9" s="6">
        <f>barclays!F656</f>
        <v>0.030282186653238313</v>
      </c>
      <c r="D9" s="6">
        <f>barclays!G656</f>
        <v>21765.119045640047</v>
      </c>
      <c r="E9" s="6">
        <f>barclays!H656</f>
        <v>21765.119045640047</v>
      </c>
      <c r="F9" s="6">
        <f>undp!G655/100</f>
        <v>0.2723857664526632</v>
      </c>
      <c r="G9" s="6">
        <f>undp!K655</f>
        <v>0.36299144279926604</v>
      </c>
      <c r="H9" s="6">
        <f>undp!H655/100</f>
        <v>0.18364258968228017</v>
      </c>
      <c r="I9" s="6">
        <f>undp!E655/100</f>
        <v>0.15878974873859897</v>
      </c>
    </row>
    <row r="10" spans="1:9" ht="12.75">
      <c r="A10">
        <v>9</v>
      </c>
      <c r="B10" t="s">
        <v>8</v>
      </c>
      <c r="C10" s="6">
        <f>barclays!F657</f>
        <v>0.06383777755786099</v>
      </c>
      <c r="D10" s="6">
        <f>barclays!G657</f>
        <v>27783.63118396988</v>
      </c>
      <c r="E10" s="6">
        <f>barclays!H657</f>
        <v>27783.63118396988</v>
      </c>
      <c r="F10" s="6">
        <f>undp!G656/100</f>
        <v>0.1690145487043082</v>
      </c>
      <c r="G10" s="6">
        <f>undp!K656</f>
        <v>0.2405724917019874</v>
      </c>
      <c r="H10" s="6">
        <f>undp!H656/100</f>
        <v>0.12909750115771082</v>
      </c>
      <c r="I10" s="6">
        <f>undp!E656/100</f>
        <v>0.1212880612744413</v>
      </c>
    </row>
    <row r="11" spans="1:9" ht="12.75">
      <c r="A11">
        <v>10</v>
      </c>
      <c r="B11" t="s">
        <v>9</v>
      </c>
      <c r="C11" s="6">
        <f>barclays!F658</f>
        <v>0.041049509746788775</v>
      </c>
      <c r="D11" s="6">
        <f>barclays!G658</f>
        <v>24168.692669971068</v>
      </c>
      <c r="E11" s="6">
        <f>barclays!H658</f>
        <v>24266.695661077956</v>
      </c>
      <c r="F11" s="6">
        <f>undp!G657/100</f>
        <v>0.1629111186132923</v>
      </c>
      <c r="G11" s="6">
        <f>undp!K657</f>
        <v>0.24337719271009972</v>
      </c>
      <c r="H11" s="6">
        <f>undp!H657/100</f>
        <v>0.14021159316401938</v>
      </c>
      <c r="I11" s="6">
        <f>undp!E657/100</f>
        <v>0.12457112238525254</v>
      </c>
    </row>
    <row r="12" spans="1:9" ht="12.75">
      <c r="A12">
        <v>11</v>
      </c>
      <c r="B12" t="s">
        <v>10</v>
      </c>
      <c r="C12" s="6">
        <f>barclays!F659</f>
        <v>0.025376781935028778</v>
      </c>
      <c r="D12" s="6">
        <f>barclays!G659</f>
        <v>20119.71854033623</v>
      </c>
      <c r="E12" s="6">
        <f>barclays!H659</f>
        <v>28498.18490132611</v>
      </c>
      <c r="F12" s="6">
        <f>undp!G658/100</f>
        <v>0.21209525126930642</v>
      </c>
      <c r="G12" s="6">
        <f>undp!K658</f>
        <v>0.3121196672702866</v>
      </c>
      <c r="H12" s="6">
        <f>undp!H658/100</f>
        <v>0.17299772094030172</v>
      </c>
      <c r="I12" s="6">
        <f>undp!E658/100</f>
        <v>0.1619702284973568</v>
      </c>
    </row>
    <row r="13" spans="1:9" ht="12.75">
      <c r="A13">
        <v>12</v>
      </c>
      <c r="B13" t="s">
        <v>11</v>
      </c>
      <c r="C13" s="6">
        <f>barclays!F660</f>
        <v>0.01474425989793677</v>
      </c>
      <c r="D13" s="6">
        <f>barclays!G660</f>
        <v>19291.075494485027</v>
      </c>
      <c r="E13" s="6">
        <f>barclays!H660</f>
        <v>27137.046045936604</v>
      </c>
      <c r="F13" s="6">
        <f>undp!G659/100</f>
        <v>0.18374947409115458</v>
      </c>
      <c r="G13" s="6">
        <f>undp!K659</f>
        <v>0.2897946911847249</v>
      </c>
      <c r="H13" s="6">
        <f>undp!H659/100</f>
        <v>0.18118013903121968</v>
      </c>
      <c r="I13" s="6">
        <f>undp!E659/100</f>
        <v>0.14975289108415557</v>
      </c>
    </row>
    <row r="14" spans="1:9" ht="12.75">
      <c r="A14">
        <v>13</v>
      </c>
      <c r="B14" t="s">
        <v>12</v>
      </c>
      <c r="C14" s="6">
        <f>barclays!F661</f>
        <v>0.020843862968744492</v>
      </c>
      <c r="D14" s="6">
        <f>barclays!G661</f>
        <v>20110.3181346905</v>
      </c>
      <c r="E14" s="6">
        <f>barclays!H661</f>
        <v>28484.86987916502</v>
      </c>
      <c r="F14" s="6">
        <f>undp!G660/100</f>
        <v>0.18164157100238795</v>
      </c>
      <c r="G14" s="6">
        <f>undp!K660</f>
        <v>0.2825351485065541</v>
      </c>
      <c r="H14" s="6">
        <f>undp!H660/100</f>
        <v>0.17033637734520155</v>
      </c>
      <c r="I14" s="6">
        <f>undp!E660/100</f>
        <v>0.15008294486223098</v>
      </c>
    </row>
    <row r="15" spans="1:9" ht="12.75">
      <c r="A15">
        <v>14</v>
      </c>
      <c r="B15" t="s">
        <v>13</v>
      </c>
      <c r="C15" s="6">
        <f>barclays!F662</f>
        <v>0.016216815705609636</v>
      </c>
      <c r="D15" s="6">
        <f>barclays!G662</f>
        <v>19561.07217717434</v>
      </c>
      <c r="E15" s="6">
        <f>barclays!H662</f>
        <v>27706.901100813513</v>
      </c>
      <c r="F15" s="6">
        <f>undp!G661/100</f>
        <v>0.19096974231758293</v>
      </c>
      <c r="G15" s="6">
        <f>undp!K661</f>
        <v>0.2881293415052099</v>
      </c>
      <c r="H15" s="6">
        <f>undp!H661/100</f>
        <v>0.17449376704006409</v>
      </c>
      <c r="I15" s="6">
        <f>undp!E661/100</f>
        <v>0.141535085499441</v>
      </c>
    </row>
    <row r="16" spans="1:9" ht="12.75">
      <c r="A16">
        <v>15</v>
      </c>
      <c r="B16" t="s">
        <v>14</v>
      </c>
      <c r="C16" s="6">
        <f>barclays!F663</f>
        <v>0.0195736420166064</v>
      </c>
      <c r="D16" s="6">
        <f>barclays!G663</f>
        <v>18742.28432264404</v>
      </c>
      <c r="E16" s="6">
        <f>barclays!H663</f>
        <v>26547.144932923566</v>
      </c>
      <c r="F16" s="6">
        <f>undp!G662/100</f>
        <v>0.24111963098089662</v>
      </c>
      <c r="G16" s="6">
        <f>undp!K662</f>
        <v>0.3403015670647236</v>
      </c>
      <c r="H16" s="6">
        <f>undp!H662/100</f>
        <v>0.18494651742654158</v>
      </c>
      <c r="I16" s="6">
        <f>undp!E662/100</f>
        <v>0.16285805297721276</v>
      </c>
    </row>
    <row r="17" spans="1:9" ht="12.75">
      <c r="A17">
        <v>16</v>
      </c>
      <c r="B17" t="s">
        <v>15</v>
      </c>
      <c r="C17" s="6">
        <f>barclays!F664</f>
        <v>0.023597561295658296</v>
      </c>
      <c r="D17" s="6">
        <f>barclays!G664</f>
        <v>20076.131636837865</v>
      </c>
      <c r="E17" s="6">
        <f>barclays!H664</f>
        <v>28436.44707767403</v>
      </c>
      <c r="F17" s="6">
        <f>undp!G663/100</f>
        <v>0.19889240446068562</v>
      </c>
      <c r="G17" s="6">
        <f>undp!K663</f>
        <v>0.28742117921733995</v>
      </c>
      <c r="H17" s="6">
        <f>undp!H663/100</f>
        <v>0.16851731194241584</v>
      </c>
      <c r="I17" s="6">
        <f>undp!E663/100</f>
        <v>0.13029071260975456</v>
      </c>
    </row>
    <row r="18" spans="1:9" ht="12.75">
      <c r="A18">
        <v>17</v>
      </c>
      <c r="B18" t="s">
        <v>16</v>
      </c>
      <c r="C18" s="6">
        <f>barclays!F665</f>
        <v>0.016767979527800445</v>
      </c>
      <c r="D18" s="6">
        <f>barclays!G665</f>
        <v>19474.326298363416</v>
      </c>
      <c r="E18" s="6">
        <f>barclays!H665</f>
        <v>26605.70241728295</v>
      </c>
      <c r="F18" s="6">
        <f>undp!G664/100</f>
        <v>0.1894241512255784</v>
      </c>
      <c r="G18" s="6">
        <f>undp!K664</f>
        <v>0.288539723944544</v>
      </c>
      <c r="H18" s="6">
        <f>undp!H664/100</f>
        <v>0.18114512372288016</v>
      </c>
      <c r="I18" s="6">
        <f>undp!E664/100</f>
        <v>0.1370305024386774</v>
      </c>
    </row>
    <row r="19" spans="1:9" ht="12.75">
      <c r="A19">
        <v>18</v>
      </c>
      <c r="B19" t="s">
        <v>17</v>
      </c>
      <c r="C19" s="6">
        <f>barclays!F666</f>
        <v>0.02486779411545252</v>
      </c>
      <c r="D19" s="6">
        <f>barclays!G666</f>
        <v>20999.205423461015</v>
      </c>
      <c r="E19" s="6">
        <f>barclays!H666</f>
        <v>29870.846975051238</v>
      </c>
      <c r="F19" s="6">
        <f>undp!G665/100</f>
        <v>0.18138606706493493</v>
      </c>
      <c r="G19" s="6">
        <f>undp!K665</f>
        <v>0.2694919410765878</v>
      </c>
      <c r="H19" s="6">
        <f>undp!H665/100</f>
        <v>0.15814824828257476</v>
      </c>
      <c r="I19" s="6">
        <f>undp!E665/100</f>
        <v>0.13391247210335525</v>
      </c>
    </row>
    <row r="20" spans="1:9" ht="12.75">
      <c r="A20">
        <v>19</v>
      </c>
      <c r="B20" t="s">
        <v>18</v>
      </c>
      <c r="C20" s="6">
        <f>barclays!F667</f>
        <v>0.013437168383588861</v>
      </c>
      <c r="D20" s="6">
        <f>barclays!G667</f>
        <v>19033.870256056816</v>
      </c>
      <c r="E20" s="6">
        <f>barclays!H667</f>
        <v>27075.20662312492</v>
      </c>
      <c r="F20" s="6">
        <f>undp!G666/100</f>
        <v>0.24697476776529179</v>
      </c>
      <c r="G20" s="6">
        <f>undp!K666</f>
        <v>0.34791312246637635</v>
      </c>
      <c r="H20" s="6">
        <f>undp!H666/100</f>
        <v>0.19647757548673717</v>
      </c>
      <c r="I20" s="6">
        <f>undp!E666/100</f>
        <v>0.16038688882040514</v>
      </c>
    </row>
    <row r="21" spans="1:9" ht="12.75">
      <c r="A21">
        <v>20</v>
      </c>
      <c r="B21" t="s">
        <v>19</v>
      </c>
      <c r="C21" s="6">
        <f>barclays!F668</f>
        <v>0.01581419491919949</v>
      </c>
      <c r="D21" s="6">
        <f>barclays!G668</f>
        <v>17858.315286824094</v>
      </c>
      <c r="E21" s="6">
        <f>barclays!H668</f>
        <v>24666.181335392397</v>
      </c>
      <c r="F21" s="6">
        <f>undp!G667/100</f>
        <v>0.22924227329514366</v>
      </c>
      <c r="G21" s="6">
        <f>undp!K667</f>
        <v>0.3380651419794523</v>
      </c>
      <c r="H21" s="6">
        <f>undp!H667/100</f>
        <v>0.20707231019360667</v>
      </c>
      <c r="I21" s="6">
        <f>undp!E667/100</f>
        <v>0.15139722194862915</v>
      </c>
    </row>
    <row r="22" spans="1:9" ht="12.75">
      <c r="A22">
        <v>21</v>
      </c>
      <c r="B22" t="s">
        <v>20</v>
      </c>
      <c r="C22" s="6">
        <f>barclays!F669</f>
        <v>0.01507666919644703</v>
      </c>
      <c r="D22" s="6">
        <f>barclays!G669</f>
        <v>18638.491277571597</v>
      </c>
      <c r="E22" s="6">
        <f>barclays!H669</f>
        <v>25743.772482833694</v>
      </c>
      <c r="F22" s="6">
        <f>undp!G668/100</f>
        <v>0.18963140424356703</v>
      </c>
      <c r="G22" s="6">
        <f>undp!K668</f>
        <v>0.2938840096125023</v>
      </c>
      <c r="H22" s="6">
        <f>undp!H668/100</f>
        <v>0.1855048029188026</v>
      </c>
      <c r="I22" s="6">
        <f>undp!E668/100</f>
        <v>0.1419268955263797</v>
      </c>
    </row>
    <row r="23" spans="1:9" ht="12.75">
      <c r="A23">
        <v>22</v>
      </c>
      <c r="B23" t="s">
        <v>21</v>
      </c>
      <c r="C23" s="6">
        <f>barclays!F670</f>
        <v>0.028726056135705117</v>
      </c>
      <c r="D23" s="6">
        <f>barclays!G670</f>
        <v>21447.08298048056</v>
      </c>
      <c r="E23" s="6">
        <f>barclays!H670</f>
        <v>29623.042790719006</v>
      </c>
      <c r="F23" s="6">
        <f>undp!G669/100</f>
        <v>0.14863702212882854</v>
      </c>
      <c r="G23" s="6">
        <f>undp!K669</f>
        <v>0.24336778443926738</v>
      </c>
      <c r="H23" s="6">
        <f>undp!H669/100</f>
        <v>0.15760907082662573</v>
      </c>
      <c r="I23" s="6">
        <f>undp!E669/100</f>
        <v>0.1238006219723408</v>
      </c>
    </row>
    <row r="24" spans="1:9" ht="12.75">
      <c r="A24">
        <v>23</v>
      </c>
      <c r="B24" t="s">
        <v>22</v>
      </c>
      <c r="C24" s="6">
        <f>barclays!F671</f>
        <v>0.01155854084452976</v>
      </c>
      <c r="D24" s="6">
        <f>barclays!G671</f>
        <v>18218.68905276317</v>
      </c>
      <c r="E24" s="6">
        <f>barclays!H671</f>
        <v>25163.935155750238</v>
      </c>
      <c r="F24" s="6">
        <f>undp!G670/100</f>
        <v>0.18244885195054178</v>
      </c>
      <c r="G24" s="6">
        <f>undp!K670</f>
        <v>0.28058656934518433</v>
      </c>
      <c r="H24" s="6">
        <f>undp!H670/100</f>
        <v>0.17769522615837388</v>
      </c>
      <c r="I24" s="6">
        <f>undp!E670/100</f>
        <v>0.13349397943125502</v>
      </c>
    </row>
    <row r="25" spans="1:9" ht="12.75">
      <c r="A25">
        <v>24</v>
      </c>
      <c r="B25" t="s">
        <v>23</v>
      </c>
      <c r="C25" s="6">
        <f>barclays!F672</f>
        <v>0.030035035563724635</v>
      </c>
      <c r="D25" s="6">
        <f>barclays!G672</f>
        <v>21685.277975875204</v>
      </c>
      <c r="E25" s="6">
        <f>barclays!H672</f>
        <v>30715.691183959214</v>
      </c>
      <c r="F25" s="6">
        <f>undp!G671/100</f>
        <v>0.17966098228814972</v>
      </c>
      <c r="G25" s="6">
        <f>undp!K671</f>
        <v>0.26919572561095173</v>
      </c>
      <c r="H25" s="6">
        <f>undp!H671/100</f>
        <v>0.16205087675957064</v>
      </c>
      <c r="I25" s="6">
        <f>undp!E671/100</f>
        <v>0.13064745912947762</v>
      </c>
    </row>
    <row r="26" spans="1:9" ht="12.75">
      <c r="A26">
        <v>25</v>
      </c>
      <c r="B26" t="s">
        <v>24</v>
      </c>
      <c r="C26" s="6">
        <f>barclays!F673</f>
        <v>0.021610857139930054</v>
      </c>
      <c r="D26" s="6">
        <f>barclays!G673</f>
        <v>19917.697560758144</v>
      </c>
      <c r="E26" s="6">
        <f>barclays!H673</f>
        <v>28212.03620503987</v>
      </c>
      <c r="F26" s="6">
        <f>undp!G672/100</f>
        <v>0.16667627307019</v>
      </c>
      <c r="G26" s="6">
        <f>undp!K672</f>
        <v>0.2691031545223695</v>
      </c>
      <c r="H26" s="6">
        <f>undp!H672/100</f>
        <v>0.1756918367742368</v>
      </c>
      <c r="I26" s="6">
        <f>undp!E672/100</f>
        <v>0.1324367765047585</v>
      </c>
    </row>
    <row r="27" spans="1:9" ht="12.75">
      <c r="A27">
        <v>26</v>
      </c>
      <c r="B27" t="s">
        <v>25</v>
      </c>
      <c r="C27" s="6">
        <f>barclays!F674</f>
        <v>0.021174151393643755</v>
      </c>
      <c r="D27" s="6">
        <f>barclays!G674</f>
        <v>19528.43269922301</v>
      </c>
      <c r="E27" s="6">
        <f>barclays!H674</f>
        <v>27660.66954564166</v>
      </c>
      <c r="F27" s="6">
        <f>undp!G673/100</f>
        <v>0.17177721329589027</v>
      </c>
      <c r="G27" s="6">
        <f>undp!K673</f>
        <v>0.278149588981826</v>
      </c>
      <c r="H27" s="6">
        <f>undp!H673/100</f>
        <v>0.17960866900191882</v>
      </c>
      <c r="I27" s="6">
        <f>undp!E673/100</f>
        <v>0.14108526473939295</v>
      </c>
    </row>
    <row r="28" spans="1:9" ht="12.75">
      <c r="A28">
        <v>27</v>
      </c>
      <c r="B28" t="s">
        <v>26</v>
      </c>
      <c r="C28" s="6">
        <f>barclays!F675</f>
        <v>0.03000780963909921</v>
      </c>
      <c r="D28" s="6">
        <f>barclays!G675</f>
        <v>22509.603869705086</v>
      </c>
      <c r="E28" s="6">
        <f>barclays!H675</f>
        <v>25705.259377076694</v>
      </c>
      <c r="F28" s="6">
        <f>undp!G674/100</f>
        <v>0.13101122082300848</v>
      </c>
      <c r="G28" s="6">
        <f>undp!K674</f>
        <v>0.22152956105762037</v>
      </c>
      <c r="H28" s="6">
        <f>undp!H674/100</f>
        <v>0.14560887927791777</v>
      </c>
      <c r="I28" s="6">
        <f>undp!E674/100</f>
        <v>0.11592595423901614</v>
      </c>
    </row>
    <row r="29" spans="1:9" ht="12.75">
      <c r="A29">
        <v>28</v>
      </c>
      <c r="B29" t="s">
        <v>27</v>
      </c>
      <c r="C29" s="6">
        <f>barclays!F676</f>
        <v>0.05648803162537413</v>
      </c>
      <c r="D29" s="6">
        <f>barclays!G676</f>
        <v>27229.624421030283</v>
      </c>
      <c r="E29" s="6">
        <f>barclays!H676</f>
        <v>28071.77775363947</v>
      </c>
      <c r="F29" s="6">
        <f>undp!G675/100</f>
        <v>0.11463997266892174</v>
      </c>
      <c r="G29" s="6">
        <f>undp!K675</f>
        <v>0.1965870773896681</v>
      </c>
      <c r="H29" s="6">
        <f>undp!H675/100</f>
        <v>0.12798851164749578</v>
      </c>
      <c r="I29" s="6">
        <f>undp!E675/100</f>
        <v>0.10613182999509711</v>
      </c>
    </row>
    <row r="30" spans="1:9" ht="12.75">
      <c r="A30">
        <v>29</v>
      </c>
      <c r="B30" t="s">
        <v>28</v>
      </c>
      <c r="C30" s="6">
        <f>barclays!F677</f>
        <v>0.030752687105833728</v>
      </c>
      <c r="D30" s="6">
        <f>barclays!G677</f>
        <v>22047.24125118703</v>
      </c>
      <c r="E30" s="6">
        <f>barclays!H677</f>
        <v>29955.49083041716</v>
      </c>
      <c r="F30" s="6">
        <f>undp!G676/100</f>
        <v>0.13479476705421825</v>
      </c>
      <c r="G30" s="6">
        <f>undp!K676</f>
        <v>0.22089497567342617</v>
      </c>
      <c r="H30" s="6">
        <f>undp!H676/100</f>
        <v>0.1409709008206136</v>
      </c>
      <c r="I30" s="6">
        <f>undp!E676/100</f>
        <v>0.1133152322463941</v>
      </c>
    </row>
    <row r="31" spans="1:9" ht="12.75">
      <c r="A31">
        <v>30</v>
      </c>
      <c r="B31" t="s">
        <v>29</v>
      </c>
      <c r="C31" s="6">
        <f>barclays!F678</f>
        <v>0.06980296885265705</v>
      </c>
      <c r="D31" s="6">
        <f>barclays!G678</f>
        <v>28316.14860998714</v>
      </c>
      <c r="E31" s="6">
        <f>barclays!H678</f>
        <v>29191.905783491897</v>
      </c>
      <c r="F31" s="6">
        <f>undp!G677/100</f>
        <v>0.10226937205526786</v>
      </c>
      <c r="G31" s="6">
        <f>undp!K677</f>
        <v>0.17725653196729377</v>
      </c>
      <c r="H31" s="6">
        <f>undp!H677/100</f>
        <v>0.11542128845838771</v>
      </c>
      <c r="I31" s="6">
        <f>undp!E677/100</f>
        <v>0.09720801192621681</v>
      </c>
    </row>
    <row r="32" spans="1:9" ht="12.75">
      <c r="A32">
        <v>31</v>
      </c>
      <c r="B32" t="s">
        <v>30</v>
      </c>
      <c r="C32" s="6">
        <f>barclays!F679</f>
        <v>0.032744499016835765</v>
      </c>
      <c r="D32" s="6">
        <f>barclays!G679</f>
        <v>22786.51527636049</v>
      </c>
      <c r="E32" s="6">
        <f>barclays!H679</f>
        <v>26934.415220284263</v>
      </c>
      <c r="F32" s="6">
        <f>undp!G678/100</f>
        <v>0.1279038108324312</v>
      </c>
      <c r="G32" s="6">
        <f>undp!K678</f>
        <v>0.20599164073693552</v>
      </c>
      <c r="H32" s="6">
        <f>undp!H678/100</f>
        <v>0.1304834853530218</v>
      </c>
      <c r="I32" s="6">
        <f>undp!E678/100</f>
        <v>0.10529009329930329</v>
      </c>
    </row>
    <row r="33" spans="1:9" ht="12.75">
      <c r="A33">
        <v>32</v>
      </c>
      <c r="B33" t="s">
        <v>31</v>
      </c>
      <c r="C33" s="6">
        <f>barclays!F680</f>
        <v>0.0495842247780039</v>
      </c>
      <c r="D33" s="6">
        <f>barclays!G680</f>
        <v>24608.7694062719</v>
      </c>
      <c r="E33" s="6">
        <f>barclays!H680</f>
        <v>34856.613889903536</v>
      </c>
      <c r="F33" s="6">
        <f>undp!G679/100</f>
        <v>0.13032245163888245</v>
      </c>
      <c r="G33" s="6">
        <f>undp!K679</f>
        <v>0.22166755000237165</v>
      </c>
      <c r="H33" s="6">
        <f>undp!H679/100</f>
        <v>0.13953429041199564</v>
      </c>
      <c r="I33" s="6">
        <f>undp!E679/100</f>
        <v>0.12473553081072211</v>
      </c>
    </row>
    <row r="34" spans="1:9" ht="12.75">
      <c r="A34">
        <v>33</v>
      </c>
      <c r="B34" t="s">
        <v>32</v>
      </c>
      <c r="C34" s="6">
        <f>barclays!F681</f>
        <v>0.03002941211107289</v>
      </c>
      <c r="D34" s="6">
        <f>barclays!G681</f>
        <v>21309.353044548767</v>
      </c>
      <c r="E34" s="6">
        <f>barclays!H681</f>
        <v>30183.219609842447</v>
      </c>
      <c r="F34" s="6">
        <f>undp!G680/100</f>
        <v>0.15142217315147394</v>
      </c>
      <c r="G34" s="6">
        <f>undp!K680</f>
        <v>0.243738289577712</v>
      </c>
      <c r="H34" s="6">
        <f>undp!H680/100</f>
        <v>0.14956932818203353</v>
      </c>
      <c r="I34" s="6">
        <f>undp!E680/100</f>
        <v>0.13232865037612304</v>
      </c>
    </row>
    <row r="35" spans="1:9" ht="12.75">
      <c r="A35">
        <v>34</v>
      </c>
      <c r="B35" t="s">
        <v>33</v>
      </c>
      <c r="C35" s="6">
        <f>barclays!F682</f>
        <v>0.013710274397653979</v>
      </c>
      <c r="D35" s="6">
        <f>barclays!G682</f>
        <v>18047.38844257592</v>
      </c>
      <c r="E35" s="6">
        <f>barclays!H682</f>
        <v>24520.90821002163</v>
      </c>
      <c r="F35" s="6">
        <f>undp!G681/100</f>
        <v>0.14799037002180548</v>
      </c>
      <c r="G35" s="6">
        <f>undp!K681</f>
        <v>0.2398618786785743</v>
      </c>
      <c r="H35" s="6">
        <f>undp!H681/100</f>
        <v>0.1530838059900911</v>
      </c>
      <c r="I35" s="6">
        <f>undp!E681/100</f>
        <v>0.12238925624445006</v>
      </c>
    </row>
    <row r="36" spans="1:9" ht="12.75">
      <c r="A36">
        <v>35</v>
      </c>
      <c r="B36" t="s">
        <v>34</v>
      </c>
      <c r="C36" s="6">
        <f>barclays!F683</f>
        <v>0.01913974824132471</v>
      </c>
      <c r="D36" s="6">
        <f>barclays!G683</f>
        <v>19773.161509035708</v>
      </c>
      <c r="E36" s="6">
        <f>barclays!H683</f>
        <v>28020.507352585344</v>
      </c>
      <c r="F36" s="6">
        <f>undp!G682/100</f>
        <v>0.13200120272653904</v>
      </c>
      <c r="G36" s="6">
        <f>undp!K682</f>
        <v>0.23378863716144363</v>
      </c>
      <c r="H36" s="6">
        <f>undp!H682/100</f>
        <v>0.15340877993785262</v>
      </c>
      <c r="I36" s="6">
        <f>undp!E682/100</f>
        <v>0.1293947807005739</v>
      </c>
    </row>
    <row r="37" spans="1:9" ht="12.75">
      <c r="A37">
        <v>36</v>
      </c>
      <c r="B37" t="s">
        <v>35</v>
      </c>
      <c r="C37" s="6">
        <f>barclays!F684</f>
        <v>0.025934054992759078</v>
      </c>
      <c r="D37" s="6">
        <f>barclays!G684</f>
        <v>21313.97591976942</v>
      </c>
      <c r="E37" s="6">
        <f>barclays!H684</f>
        <v>27755.907746929333</v>
      </c>
      <c r="F37" s="6">
        <f>undp!G683/100</f>
        <v>0.12480668857403444</v>
      </c>
      <c r="G37" s="6">
        <f>undp!K683</f>
        <v>0.21822136544382312</v>
      </c>
      <c r="H37" s="6">
        <f>undp!H683/100</f>
        <v>0.14476881978913306</v>
      </c>
      <c r="I37" s="6">
        <f>undp!E683/100</f>
        <v>0.1175226536252484</v>
      </c>
    </row>
    <row r="38" spans="1:9" ht="12.75">
      <c r="A38">
        <v>37</v>
      </c>
      <c r="B38" t="s">
        <v>36</v>
      </c>
      <c r="C38" s="6">
        <f>barclays!F685</f>
        <v>0.022022353780776837</v>
      </c>
      <c r="D38" s="6">
        <f>barclays!G685</f>
        <v>19794.898471071796</v>
      </c>
      <c r="E38" s="6">
        <f>barclays!H685</f>
        <v>26895.24248786929</v>
      </c>
      <c r="F38" s="6">
        <f>undp!G684/100</f>
        <v>0.11747765217985194</v>
      </c>
      <c r="G38" s="6">
        <f>undp!K684</f>
        <v>0.20492398917603882</v>
      </c>
      <c r="H38" s="6">
        <f>undp!H684/100</f>
        <v>0.13466463848901827</v>
      </c>
      <c r="I38" s="6">
        <f>undp!E684/100</f>
        <v>0.11094378374485002</v>
      </c>
    </row>
    <row r="39" spans="1:9" ht="12.75">
      <c r="A39">
        <v>38</v>
      </c>
      <c r="B39" t="s">
        <v>37</v>
      </c>
      <c r="C39" s="6">
        <f>barclays!F686</f>
        <v>0.026979444299365003</v>
      </c>
      <c r="D39" s="6">
        <f>barclays!G686</f>
        <v>21135.335472208164</v>
      </c>
      <c r="E39" s="6">
        <f>barclays!H686</f>
        <v>28716.48841332631</v>
      </c>
      <c r="F39" s="6">
        <f>undp!G685/100</f>
        <v>0.1177150747413398</v>
      </c>
      <c r="G39" s="6">
        <f>undp!K685</f>
        <v>0.202897524819916</v>
      </c>
      <c r="H39" s="6">
        <f>undp!H685/100</f>
        <v>0.13040893707321216</v>
      </c>
      <c r="I39" s="6">
        <f>undp!E685/100</f>
        <v>0.1112942596326768</v>
      </c>
    </row>
    <row r="40" spans="1:9" ht="12.75">
      <c r="A40">
        <v>39</v>
      </c>
      <c r="B40" t="s">
        <v>38</v>
      </c>
      <c r="C40" s="6">
        <f>barclays!F687</f>
        <v>0.019334896357199344</v>
      </c>
      <c r="D40" s="6">
        <f>barclays!G687</f>
        <v>20311.470961826657</v>
      </c>
      <c r="E40" s="6">
        <f>barclays!H687</f>
        <v>28892.561823366515</v>
      </c>
      <c r="F40" s="6">
        <f>undp!G686/100</f>
        <v>0.17915901086527447</v>
      </c>
      <c r="G40" s="6">
        <f>undp!K686</f>
        <v>0.27778638092044994</v>
      </c>
      <c r="H40" s="6">
        <f>undp!H686/100</f>
        <v>0.17261443132233176</v>
      </c>
      <c r="I40" s="6">
        <f>undp!E686/100</f>
        <v>0.14033703166608985</v>
      </c>
    </row>
    <row r="41" spans="1:9" ht="12.75">
      <c r="A41">
        <v>40</v>
      </c>
      <c r="B41" t="s">
        <v>39</v>
      </c>
      <c r="C41" s="6">
        <f>barclays!F688</f>
        <v>0.021757326212808802</v>
      </c>
      <c r="D41" s="6">
        <f>barclays!G688</f>
        <v>20130.537770198676</v>
      </c>
      <c r="E41" s="6">
        <f>barclays!H688</f>
        <v>28513.50958951654</v>
      </c>
      <c r="F41" s="6">
        <f>undp!G687/100</f>
        <v>0.16834088388704593</v>
      </c>
      <c r="G41" s="6">
        <f>undp!K687</f>
        <v>0.2642658962450963</v>
      </c>
      <c r="H41" s="6">
        <f>undp!H687/100</f>
        <v>0.16416479593970656</v>
      </c>
      <c r="I41" s="6">
        <f>undp!E687/100</f>
        <v>0.13055441318002395</v>
      </c>
    </row>
    <row r="42" spans="1:9" ht="12.75">
      <c r="A42">
        <v>41</v>
      </c>
      <c r="B42" t="s">
        <v>40</v>
      </c>
      <c r="C42" s="6">
        <f>barclays!F689</f>
        <v>0.0358564431510205</v>
      </c>
      <c r="D42" s="6">
        <f>barclays!G689</f>
        <v>22038.024402018407</v>
      </c>
      <c r="E42" s="6">
        <f>barclays!H689</f>
        <v>22719.61278558599</v>
      </c>
      <c r="F42" s="6">
        <f>undp!G688/100</f>
        <v>0.13260271628144873</v>
      </c>
      <c r="G42" s="6">
        <f>undp!K688</f>
        <v>0.21628043150179874</v>
      </c>
      <c r="H42" s="6">
        <f>undp!H688/100</f>
        <v>0.13423185695418036</v>
      </c>
      <c r="I42" s="6">
        <f>undp!E688/100</f>
        <v>0.11668519596523756</v>
      </c>
    </row>
    <row r="43" spans="1:9" ht="12.75">
      <c r="A43">
        <v>42</v>
      </c>
      <c r="B43" t="s">
        <v>41</v>
      </c>
      <c r="C43" s="6">
        <f>barclays!F690</f>
        <v>0.03285241419268577</v>
      </c>
      <c r="D43" s="6">
        <f>barclays!G690</f>
        <v>22166.316997491158</v>
      </c>
      <c r="E43" s="6">
        <f>barclays!H690</f>
        <v>26201.320328003727</v>
      </c>
      <c r="F43" s="6">
        <f>undp!G689/100</f>
        <v>0.11640384739352154</v>
      </c>
      <c r="G43" s="6">
        <f>undp!K689</f>
        <v>0.1973885195531197</v>
      </c>
      <c r="H43" s="6">
        <f>undp!H689/100</f>
        <v>0.12949170687874426</v>
      </c>
      <c r="I43" s="6">
        <f>undp!E689/100</f>
        <v>0.1035087950499166</v>
      </c>
    </row>
    <row r="44" spans="1:9" ht="12.75">
      <c r="A44">
        <v>43</v>
      </c>
      <c r="B44" t="s">
        <v>42</v>
      </c>
      <c r="C44" s="6">
        <f>barclays!F691</f>
        <v>0.028362455582075858</v>
      </c>
      <c r="D44" s="6">
        <f>barclays!G691</f>
        <v>22651.152672250846</v>
      </c>
      <c r="E44" s="6">
        <f>barclays!H691</f>
        <v>26774.412142140485</v>
      </c>
      <c r="F44" s="6">
        <f>undp!G690/100</f>
        <v>0.12907906868185134</v>
      </c>
      <c r="G44" s="6">
        <f>undp!K690</f>
        <v>0.215378611328211</v>
      </c>
      <c r="H44" s="6">
        <f>undp!H690/100</f>
        <v>0.1398379013334548</v>
      </c>
      <c r="I44" s="6">
        <f>undp!E690/100</f>
        <v>0.11241483377064286</v>
      </c>
    </row>
    <row r="45" spans="1:9" ht="12.75">
      <c r="A45">
        <v>44</v>
      </c>
      <c r="B45" t="s">
        <v>43</v>
      </c>
      <c r="C45" s="6">
        <f>barclays!F692</f>
        <v>0.048817321841111365</v>
      </c>
      <c r="D45" s="6">
        <f>barclays!G692</f>
        <v>25421.73234466708</v>
      </c>
      <c r="E45" s="6">
        <f>barclays!H692</f>
        <v>29507.796715056797</v>
      </c>
      <c r="F45" s="6">
        <f>undp!G691/100</f>
        <v>0.12165185352649081</v>
      </c>
      <c r="G45" s="6">
        <f>undp!K691</f>
        <v>0.19762239435932455</v>
      </c>
      <c r="H45" s="6">
        <f>undp!H691/100</f>
        <v>0.12589305273087542</v>
      </c>
      <c r="I45" s="6">
        <f>undp!E691/100</f>
        <v>0.10232652492303748</v>
      </c>
    </row>
    <row r="46" spans="1:9" ht="12.75">
      <c r="A46">
        <v>45</v>
      </c>
      <c r="B46" t="s">
        <v>44</v>
      </c>
      <c r="C46" s="6">
        <f>barclays!F693</f>
        <v>0.03841934761256884</v>
      </c>
      <c r="D46" s="6">
        <f>barclays!G693</f>
        <v>23495.31610814287</v>
      </c>
      <c r="E46" s="6">
        <f>barclays!H693</f>
        <v>32054.916998980007</v>
      </c>
      <c r="F46" s="6">
        <f>undp!G692/100</f>
        <v>0.11443786591352247</v>
      </c>
      <c r="G46" s="6">
        <f>undp!K692</f>
        <v>0.19827048754805943</v>
      </c>
      <c r="H46" s="6">
        <f>undp!H692/100</f>
        <v>0.12927842010088683</v>
      </c>
      <c r="I46" s="6">
        <f>undp!E692/100</f>
        <v>0.10889098185163167</v>
      </c>
    </row>
    <row r="47" spans="1:9" ht="12.75">
      <c r="A47">
        <v>46</v>
      </c>
      <c r="B47" t="s">
        <v>45</v>
      </c>
      <c r="C47" s="6">
        <f>barclays!F694</f>
        <v>0.032610315152882</v>
      </c>
      <c r="D47" s="6">
        <f>barclays!G694</f>
        <v>22963.573710090073</v>
      </c>
      <c r="E47" s="6">
        <f>barclays!H694</f>
        <v>26016.428346280034</v>
      </c>
      <c r="F47" s="6">
        <f>undp!G693/100</f>
        <v>0.12291826629143797</v>
      </c>
      <c r="G47" s="6">
        <f>undp!K693</f>
        <v>0.21491697822918962</v>
      </c>
      <c r="H47" s="6">
        <f>undp!H693/100</f>
        <v>0.14351333933110907</v>
      </c>
      <c r="I47" s="6">
        <f>undp!E693/100</f>
        <v>0.11237566921776422</v>
      </c>
    </row>
    <row r="48" spans="1:9" ht="12.75">
      <c r="A48">
        <v>47</v>
      </c>
      <c r="B48" t="s">
        <v>46</v>
      </c>
      <c r="C48" s="6">
        <f>barclays!F695</f>
        <v>0.058188397850650116</v>
      </c>
      <c r="D48" s="6">
        <f>barclays!G695</f>
        <v>26526.130106314347</v>
      </c>
      <c r="E48" s="6">
        <f>barclays!H695</f>
        <v>27346.525882798294</v>
      </c>
      <c r="F48" s="6">
        <f>undp!G694/100</f>
        <v>0.10286107824051648</v>
      </c>
      <c r="G48" s="6">
        <f>undp!K694</f>
        <v>0.18196738628325987</v>
      </c>
      <c r="H48" s="6">
        <f>undp!H694/100</f>
        <v>0.11741130039552918</v>
      </c>
      <c r="I48" s="6">
        <f>undp!E694/100</f>
        <v>0.10401227080126517</v>
      </c>
    </row>
    <row r="49" spans="1:9" ht="12.75">
      <c r="A49">
        <v>48</v>
      </c>
      <c r="B49" t="s">
        <v>47</v>
      </c>
      <c r="C49" s="6">
        <f>barclays!F696</f>
        <v>0.023767552175949752</v>
      </c>
      <c r="D49" s="6">
        <f>barclays!G696</f>
        <v>21251.613738254247</v>
      </c>
      <c r="E49" s="6">
        <f>barclays!H696</f>
        <v>23020.64461053451</v>
      </c>
      <c r="F49" s="6">
        <f>undp!G695/100</f>
        <v>0.13477907946276954</v>
      </c>
      <c r="G49" s="6">
        <f>undp!K695</f>
        <v>0.22610241363839645</v>
      </c>
      <c r="H49" s="6">
        <f>undp!H695/100</f>
        <v>0.146445632074803</v>
      </c>
      <c r="I49" s="6">
        <f>undp!E695/100</f>
        <v>0.11901944953679591</v>
      </c>
    </row>
    <row r="50" spans="1:9" ht="12.75">
      <c r="A50">
        <v>49</v>
      </c>
      <c r="B50" t="s">
        <v>48</v>
      </c>
      <c r="C50" s="6">
        <f>barclays!F697</f>
        <v>0.057977878257128274</v>
      </c>
      <c r="D50" s="6">
        <f>barclays!G697</f>
        <v>26860.69734284217</v>
      </c>
      <c r="E50" s="6">
        <f>barclays!H697</f>
        <v>29397.72986339705</v>
      </c>
      <c r="F50" s="6">
        <f>undp!G696/100</f>
        <v>0.11899684572604878</v>
      </c>
      <c r="G50" s="6">
        <f>undp!K696</f>
        <v>0.19412547526078933</v>
      </c>
      <c r="H50" s="6">
        <f>undp!H696/100</f>
        <v>0.12319497743254317</v>
      </c>
      <c r="I50" s="6">
        <f>undp!E696/100</f>
        <v>0.1031714769674264</v>
      </c>
    </row>
    <row r="51" spans="1:9" ht="12.75">
      <c r="A51">
        <v>50</v>
      </c>
      <c r="B51" t="s">
        <v>49</v>
      </c>
      <c r="C51" s="6">
        <f>barclays!F698</f>
        <v>0.02874446160767815</v>
      </c>
      <c r="D51" s="6">
        <f>barclays!G698</f>
        <v>21901.97088514886</v>
      </c>
      <c r="E51" s="6">
        <f>barclays!H698</f>
        <v>22579.351427988517</v>
      </c>
      <c r="F51" s="6">
        <f>undp!G697/100</f>
        <v>0.13757797224811777</v>
      </c>
      <c r="G51" s="6">
        <f>undp!K697</f>
        <v>0.22507208899473777</v>
      </c>
      <c r="H51" s="6">
        <f>undp!H697/100</f>
        <v>0.1449140745745212</v>
      </c>
      <c r="I51" s="6">
        <f>undp!E697/100</f>
        <v>0.11720879595123813</v>
      </c>
    </row>
    <row r="52" spans="1:9" ht="12.75">
      <c r="A52">
        <v>51</v>
      </c>
      <c r="B52" t="s">
        <v>50</v>
      </c>
      <c r="C52" s="6">
        <f>barclays!F699</f>
        <v>0.04170404557680814</v>
      </c>
      <c r="D52" s="6">
        <f>barclays!G699</f>
        <v>24870.38324235951</v>
      </c>
      <c r="E52" s="6">
        <f>barclays!H699</f>
        <v>25639.570352947947</v>
      </c>
      <c r="F52" s="6">
        <f>undp!G698/100</f>
        <v>0.12316787887915898</v>
      </c>
      <c r="G52" s="6">
        <f>undp!K698</f>
        <v>0.20249340804947336</v>
      </c>
      <c r="H52" s="6">
        <f>undp!H698/100</f>
        <v>0.1274506979805083</v>
      </c>
      <c r="I52" s="6">
        <f>undp!E698/100</f>
        <v>0.10994774819851395</v>
      </c>
    </row>
    <row r="53" spans="1:9" ht="12.75">
      <c r="A53">
        <v>52</v>
      </c>
      <c r="B53" t="s">
        <v>51</v>
      </c>
      <c r="C53" s="6">
        <f>barclays!F700</f>
        <v>0.022813526068515867</v>
      </c>
      <c r="D53" s="6">
        <f>barclays!G700</f>
        <v>19975.751789475325</v>
      </c>
      <c r="E53" s="6">
        <f>barclays!H700</f>
        <v>28294.265990758257</v>
      </c>
      <c r="F53" s="6">
        <f>undp!G699/100</f>
        <v>0.14547538882856773</v>
      </c>
      <c r="G53" s="6">
        <f>undp!K699</f>
        <v>0.24802547220526674</v>
      </c>
      <c r="H53" s="6">
        <f>undp!H699/100</f>
        <v>0.14935697193943603</v>
      </c>
      <c r="I53" s="6">
        <f>undp!E699/100</f>
        <v>0.14713756444875778</v>
      </c>
    </row>
    <row r="54" spans="1:9" ht="12.75">
      <c r="A54">
        <v>53</v>
      </c>
      <c r="B54" t="s">
        <v>52</v>
      </c>
      <c r="C54" s="6">
        <f>barclays!F701</f>
        <v>0.024169253735892893</v>
      </c>
      <c r="D54" s="6">
        <f>barclays!G701</f>
        <v>21185.557553326067</v>
      </c>
      <c r="E54" s="6">
        <f>barclays!H701</f>
        <v>30007.871888563837</v>
      </c>
      <c r="F54" s="6">
        <f>undp!G700/100</f>
        <v>0.14006460654103126</v>
      </c>
      <c r="G54" s="6">
        <f>undp!K700</f>
        <v>0.23430122958038707</v>
      </c>
      <c r="H54" s="6">
        <f>undp!H700/100</f>
        <v>0.145969370451211</v>
      </c>
      <c r="I54" s="6">
        <f>undp!E700/100</f>
        <v>0.13143507433682838</v>
      </c>
    </row>
    <row r="55" spans="1:9" ht="12.75">
      <c r="A55">
        <v>54</v>
      </c>
      <c r="B55" t="s">
        <v>53</v>
      </c>
      <c r="C55" s="6">
        <f>barclays!F702</f>
        <v>0.025054212773182902</v>
      </c>
      <c r="D55" s="6">
        <f>barclays!G702</f>
        <v>20129.910604741293</v>
      </c>
      <c r="E55" s="6">
        <f>barclays!H702</f>
        <v>26007.63644023423</v>
      </c>
      <c r="F55" s="6">
        <f>undp!G701/100</f>
        <v>0.1506998462504799</v>
      </c>
      <c r="G55" s="6">
        <f>undp!K701</f>
        <v>0.24091002426595598</v>
      </c>
      <c r="H55" s="6">
        <f>undp!H701/100</f>
        <v>0.15036764246824252</v>
      </c>
      <c r="I55" s="6">
        <f>undp!E701/100</f>
        <v>0.12264845039635071</v>
      </c>
    </row>
    <row r="56" spans="1:9" ht="12.75">
      <c r="A56">
        <v>55</v>
      </c>
      <c r="B56" t="s">
        <v>83</v>
      </c>
      <c r="C56" s="6">
        <f>barclays!F703</f>
        <v>0.01756583774129931</v>
      </c>
      <c r="D56" s="6">
        <f>barclays!G703</f>
        <v>19531.12267922261</v>
      </c>
      <c r="E56" s="6">
        <f>barclays!H703</f>
        <v>25855.23367428105</v>
      </c>
      <c r="F56" s="6">
        <f>undp!G702/100</f>
        <v>0.13824207794349255</v>
      </c>
      <c r="G56" s="6">
        <f>undp!K702</f>
        <v>0.23371183739744192</v>
      </c>
      <c r="H56" s="6">
        <f>undp!H702/100</f>
        <v>0.14708130553721843</v>
      </c>
      <c r="I56" s="6">
        <f>undp!E702/100</f>
        <v>0.130795453678381</v>
      </c>
    </row>
    <row r="57" spans="1:9" ht="12.75">
      <c r="A57">
        <v>56</v>
      </c>
      <c r="B57" t="s">
        <v>54</v>
      </c>
      <c r="C57" s="6">
        <f>barclays!F704</f>
        <v>0.0194350003456578</v>
      </c>
      <c r="D57" s="6">
        <f>barclays!G704</f>
        <v>19453.413446000246</v>
      </c>
      <c r="E57" s="6">
        <f>barclays!H704</f>
        <v>22994.578541371455</v>
      </c>
      <c r="F57" s="6">
        <f>undp!G703/100</f>
        <v>0.13071562803566145</v>
      </c>
      <c r="G57" s="6">
        <f>undp!K703</f>
        <v>0.21651846467272454</v>
      </c>
      <c r="H57" s="6">
        <f>undp!H703/100</f>
        <v>0.1415840447275439</v>
      </c>
      <c r="I57" s="6">
        <f>undp!E703/100</f>
        <v>0.1096735924271116</v>
      </c>
    </row>
    <row r="58" spans="1:9" ht="12.75">
      <c r="A58">
        <v>57</v>
      </c>
      <c r="B58" t="s">
        <v>55</v>
      </c>
      <c r="C58" s="6">
        <f>barclays!F705</f>
        <v>0.03307802326404938</v>
      </c>
      <c r="D58" s="6">
        <f>barclays!G705</f>
        <v>23025.329791673354</v>
      </c>
      <c r="E58" s="6">
        <f>barclays!H705</f>
        <v>29748.488102937154</v>
      </c>
      <c r="F58" s="6">
        <f>undp!G704/100</f>
        <v>0.12575545909769448</v>
      </c>
      <c r="G58" s="6">
        <f>undp!K704</f>
        <v>0.21153657562568626</v>
      </c>
      <c r="H58" s="6">
        <f>undp!H704/100</f>
        <v>0.1359894768060334</v>
      </c>
      <c r="I58" s="6">
        <f>undp!E704/100</f>
        <v>0.11444130861000028</v>
      </c>
    </row>
    <row r="59" spans="1:9" ht="12.75">
      <c r="A59">
        <v>58</v>
      </c>
      <c r="B59" t="s">
        <v>56</v>
      </c>
      <c r="C59" s="6">
        <f>barclays!F706</f>
        <v>0.019615822247737575</v>
      </c>
      <c r="D59" s="6">
        <f>barclays!G706</f>
        <v>20042.318056800577</v>
      </c>
      <c r="E59" s="6">
        <f>barclays!H706</f>
        <v>28491.92920513302</v>
      </c>
      <c r="F59" s="6">
        <f>undp!G705/100</f>
        <v>0.1853513872553253</v>
      </c>
      <c r="G59" s="6">
        <f>undp!K705</f>
        <v>0.28696447391238056</v>
      </c>
      <c r="H59" s="6">
        <f>undp!H705/100</f>
        <v>0.17570366054744213</v>
      </c>
      <c r="I59" s="6">
        <f>undp!E705/100</f>
        <v>0.14727098484931417</v>
      </c>
    </row>
    <row r="60" spans="1:9" ht="12.75">
      <c r="A60">
        <v>59</v>
      </c>
      <c r="B60" t="s">
        <v>57</v>
      </c>
      <c r="C60" s="6">
        <f>barclays!F707</f>
        <v>0.033611676997171686</v>
      </c>
      <c r="D60" s="6">
        <f>barclays!G707</f>
        <v>22171.20366910269</v>
      </c>
      <c r="E60" s="6">
        <f>barclays!H707</f>
        <v>31403.971202695036</v>
      </c>
      <c r="F60" s="6">
        <f>undp!G706/100</f>
        <v>0.12135509883849148</v>
      </c>
      <c r="G60" s="6">
        <f>undp!K706</f>
        <v>0.21131391711631883</v>
      </c>
      <c r="H60" s="6">
        <f>undp!H706/100</f>
        <v>0.1387854167619431</v>
      </c>
      <c r="I60" s="6">
        <f>undp!E706/100</f>
        <v>0.11417724607537355</v>
      </c>
    </row>
    <row r="61" spans="1:9" ht="12.75">
      <c r="A61">
        <v>60</v>
      </c>
      <c r="B61" t="s">
        <v>58</v>
      </c>
      <c r="C61" s="6">
        <f>barclays!F708</f>
        <v>0.0289387345832705</v>
      </c>
      <c r="D61" s="6">
        <f>barclays!G708</f>
        <v>21989.321937853543</v>
      </c>
      <c r="E61" s="6">
        <f>barclays!H708</f>
        <v>28409.976663893463</v>
      </c>
      <c r="F61" s="6">
        <f>undp!G707/100</f>
        <v>0.16022938598902525</v>
      </c>
      <c r="G61" s="6">
        <f>undp!K707</f>
        <v>0.25006234657820414</v>
      </c>
      <c r="H61" s="6">
        <f>undp!H707/100</f>
        <v>0.15349790042047723</v>
      </c>
      <c r="I61" s="6">
        <f>undp!E707/100</f>
        <v>0.12686541342654373</v>
      </c>
    </row>
    <row r="62" spans="1:9" ht="12.75">
      <c r="A62">
        <v>61</v>
      </c>
      <c r="B62" t="s">
        <v>59</v>
      </c>
      <c r="C62" s="6">
        <f>barclays!F709</f>
        <v>0.025982619583080492</v>
      </c>
      <c r="D62" s="6">
        <f>barclays!G709</f>
        <v>20892.642697413718</v>
      </c>
      <c r="E62" s="6">
        <f>barclays!H709</f>
        <v>26993.078420431168</v>
      </c>
      <c r="F62" s="6">
        <f>undp!G708/100</f>
        <v>0.15074642514042894</v>
      </c>
      <c r="G62" s="6">
        <f>undp!K708</f>
        <v>0.2413837326991151</v>
      </c>
      <c r="H62" s="6">
        <f>undp!H708/100</f>
        <v>0.15137178085470673</v>
      </c>
      <c r="I62" s="6">
        <f>undp!E708/100</f>
        <v>0.12724029804104978</v>
      </c>
    </row>
    <row r="63" spans="1:9" ht="12.75">
      <c r="A63">
        <v>62</v>
      </c>
      <c r="B63" t="s">
        <v>60</v>
      </c>
      <c r="C63" s="6">
        <f>barclays!F710</f>
        <v>0.049002056827432285</v>
      </c>
      <c r="D63" s="6">
        <f>barclays!G710</f>
        <v>25734.063496155846</v>
      </c>
      <c r="E63" s="6">
        <f>barclays!H710</f>
        <v>26529.962367170974</v>
      </c>
      <c r="F63" s="6">
        <f>undp!G709/100</f>
        <v>0.11846713290048438</v>
      </c>
      <c r="G63" s="6">
        <f>undp!K709</f>
        <v>0.20010116704221198</v>
      </c>
      <c r="H63" s="6">
        <f>undp!H709/100</f>
        <v>0.13267842973891866</v>
      </c>
      <c r="I63" s="6">
        <f>undp!E709/100</f>
        <v>0.1020531264740624</v>
      </c>
    </row>
    <row r="64" spans="1:9" ht="12.75">
      <c r="A64">
        <v>63</v>
      </c>
      <c r="B64" t="s">
        <v>61</v>
      </c>
      <c r="C64" s="6">
        <f>barclays!F711</f>
        <v>0.02379704491953714</v>
      </c>
      <c r="D64" s="6">
        <f>barclays!G711</f>
        <v>20716.29557466445</v>
      </c>
      <c r="E64" s="6">
        <f>barclays!H711</f>
        <v>28613.667920807253</v>
      </c>
      <c r="F64" s="6">
        <f>undp!G710/100</f>
        <v>0.12468195444447366</v>
      </c>
      <c r="G64" s="6">
        <f>undp!K710</f>
        <v>0.21860109645987394</v>
      </c>
      <c r="H64" s="6">
        <f>undp!H710/100</f>
        <v>0.14767501711716713</v>
      </c>
      <c r="I64" s="6">
        <f>undp!E710/100</f>
        <v>0.1135392229205442</v>
      </c>
    </row>
    <row r="65" spans="1:9" ht="12.75">
      <c r="A65">
        <v>64</v>
      </c>
      <c r="B65" t="s">
        <v>62</v>
      </c>
      <c r="C65" s="6">
        <f>barclays!F712</f>
        <v>0.024634690356751476</v>
      </c>
      <c r="D65" s="6">
        <f>barclays!G712</f>
        <v>20989.041286839423</v>
      </c>
      <c r="E65" s="6">
        <f>barclays!H712</f>
        <v>28517.719139727484</v>
      </c>
      <c r="F65" s="6">
        <f>undp!G711/100</f>
        <v>0.11811490466538192</v>
      </c>
      <c r="G65" s="6">
        <f>undp!K711</f>
        <v>0.20696950112653673</v>
      </c>
      <c r="H65" s="6">
        <f>undp!H711/100</f>
        <v>0.13859440030439438</v>
      </c>
      <c r="I65" s="6">
        <f>undp!E711/100</f>
        <v>0.11006914610563541</v>
      </c>
    </row>
    <row r="66" spans="1:9" ht="12.75">
      <c r="A66">
        <v>65</v>
      </c>
      <c r="B66" t="s">
        <v>63</v>
      </c>
      <c r="C66" s="6">
        <f>barclays!F713</f>
        <v>0.023197092360815005</v>
      </c>
      <c r="D66" s="6">
        <f>barclays!G713</f>
        <v>20791.505381403404</v>
      </c>
      <c r="E66" s="6">
        <f>barclays!H713</f>
        <v>27881.41155069302</v>
      </c>
      <c r="F66" s="6">
        <f>undp!G712/100</f>
        <v>0.14152461485277582</v>
      </c>
      <c r="G66" s="6">
        <f>undp!K712</f>
        <v>0.2320857401925132</v>
      </c>
      <c r="H66" s="6">
        <f>undp!H712/100</f>
        <v>0.1469380837323177</v>
      </c>
      <c r="I66" s="6">
        <f>undp!E712/100</f>
        <v>0.12453339903502618</v>
      </c>
    </row>
    <row r="67" spans="1:9" ht="12.75">
      <c r="A67">
        <v>66</v>
      </c>
      <c r="B67" t="s">
        <v>64</v>
      </c>
      <c r="C67" s="6">
        <f>barclays!F714</f>
        <v>0.020454702771556983</v>
      </c>
      <c r="D67" s="6">
        <f>barclays!G714</f>
        <v>20287.18394432722</v>
      </c>
      <c r="E67" s="6">
        <f>barclays!H714</f>
        <v>28125.84980249473</v>
      </c>
      <c r="F67" s="6">
        <f>undp!G713/100</f>
        <v>0.13310140998237852</v>
      </c>
      <c r="G67" s="6">
        <f>undp!K713</f>
        <v>0.227711900951637</v>
      </c>
      <c r="H67" s="6">
        <f>undp!H713/100</f>
        <v>0.14294247279058747</v>
      </c>
      <c r="I67" s="6">
        <f>undp!E713/100</f>
        <v>0.129689899743536</v>
      </c>
    </row>
    <row r="68" spans="1:9" ht="12.75">
      <c r="A68">
        <v>67</v>
      </c>
      <c r="B68" t="s">
        <v>65</v>
      </c>
      <c r="C68" s="6">
        <f>barclays!F715</f>
        <v>0.021047874709453174</v>
      </c>
      <c r="D68" s="6">
        <f>barclays!G715</f>
        <v>20482.91539875153</v>
      </c>
      <c r="E68" s="6">
        <f>barclays!H715</f>
        <v>24211.48392287415</v>
      </c>
      <c r="F68" s="6">
        <f>undp!G714/100</f>
        <v>0.12436116425222381</v>
      </c>
      <c r="G68" s="6">
        <f>undp!K714</f>
        <v>0.20939994908783513</v>
      </c>
      <c r="H68" s="6">
        <f>undp!H714/100</f>
        <v>0.1387009098683059</v>
      </c>
      <c r="I68" s="6">
        <f>undp!E714/100</f>
        <v>0.10731635821238089</v>
      </c>
    </row>
    <row r="69" spans="1:9" ht="12.75">
      <c r="A69">
        <v>68</v>
      </c>
      <c r="B69" t="s">
        <v>66</v>
      </c>
      <c r="C69" s="6">
        <f>barclays!F716</f>
        <v>0.08160944618647452</v>
      </c>
      <c r="D69" s="6">
        <f>barclays!G716</f>
        <v>30075.624533904604</v>
      </c>
      <c r="E69" s="6">
        <f>barclays!H716</f>
        <v>31005.798488561446</v>
      </c>
      <c r="F69" s="6">
        <f>undp!G715/100</f>
        <v>0.09551157008977469</v>
      </c>
      <c r="G69" s="6">
        <f>undp!K715</f>
        <v>0.17553581145812736</v>
      </c>
      <c r="H69" s="6">
        <f>undp!H715/100</f>
        <v>0.1185604396603274</v>
      </c>
      <c r="I69" s="6">
        <f>undp!E715/100</f>
        <v>0.0966456468694751</v>
      </c>
    </row>
    <row r="70" spans="1:9" ht="12.75">
      <c r="A70">
        <v>69</v>
      </c>
      <c r="B70" t="s">
        <v>67</v>
      </c>
      <c r="C70" s="6">
        <f>barclays!F717</f>
        <v>0.0409836106586196</v>
      </c>
      <c r="D70" s="6">
        <f>barclays!G717</f>
        <v>23584.440751591374</v>
      </c>
      <c r="E70" s="6">
        <f>barclays!H717</f>
        <v>32575.19440827538</v>
      </c>
      <c r="F70" s="6">
        <f>undp!G716/100</f>
        <v>0.11722951975967831</v>
      </c>
      <c r="G70" s="6">
        <f>undp!K716</f>
        <v>0.2069331849283553</v>
      </c>
      <c r="H70" s="6">
        <f>undp!H716/100</f>
        <v>0.13787953459899535</v>
      </c>
      <c r="I70" s="6">
        <f>undp!E716/100</f>
        <v>0.11134737527520455</v>
      </c>
    </row>
    <row r="71" spans="1:9" ht="12.75">
      <c r="A71">
        <v>70</v>
      </c>
      <c r="B71" t="s">
        <v>68</v>
      </c>
      <c r="C71" s="6">
        <f>barclays!F718</f>
        <v>0.03618068556245943</v>
      </c>
      <c r="D71" s="6">
        <f>barclays!G718</f>
        <v>22916.077830197224</v>
      </c>
      <c r="E71" s="6">
        <f>barclays!H718</f>
        <v>23624.822505357966</v>
      </c>
      <c r="F71" s="6">
        <f>undp!G717/100</f>
        <v>0.11532223721946673</v>
      </c>
      <c r="G71" s="6">
        <f>undp!K717</f>
        <v>0.19798924697760248</v>
      </c>
      <c r="H71" s="6">
        <f>undp!H717/100</f>
        <v>0.12718224023537308</v>
      </c>
      <c r="I71" s="6">
        <f>undp!E717/100</f>
        <v>0.10843110118318386</v>
      </c>
    </row>
    <row r="72" spans="1:9" ht="12.75">
      <c r="A72">
        <v>71</v>
      </c>
      <c r="B72" t="s">
        <v>69</v>
      </c>
      <c r="C72" s="6">
        <f>barclays!F719</f>
        <v>0.03795344807648384</v>
      </c>
      <c r="D72" s="6">
        <f>barclays!G719</f>
        <v>23955.766695373914</v>
      </c>
      <c r="E72" s="6">
        <f>barclays!H719</f>
        <v>32548.59605349716</v>
      </c>
      <c r="F72" s="6">
        <f>undp!G718/100</f>
        <v>0.11977920341908664</v>
      </c>
      <c r="G72" s="6">
        <f>undp!K718</f>
        <v>0.20197001589754315</v>
      </c>
      <c r="H72" s="6">
        <f>undp!H718/100</f>
        <v>0.13167322609527912</v>
      </c>
      <c r="I72" s="6">
        <f>undp!E718/100</f>
        <v>0.1062395790375094</v>
      </c>
    </row>
    <row r="73" spans="1:9" ht="12.75">
      <c r="A73">
        <v>72</v>
      </c>
      <c r="B73" t="s">
        <v>70</v>
      </c>
      <c r="C73" s="6">
        <f>barclays!F720</f>
        <v>0.014961911188206698</v>
      </c>
      <c r="D73" s="6">
        <f>barclays!G720</f>
        <v>18224.891513375056</v>
      </c>
      <c r="E73" s="6">
        <f>barclays!H720</f>
        <v>26566.897249817866</v>
      </c>
      <c r="F73" s="6">
        <f>undp!G719/100</f>
        <v>0.12924327806320993</v>
      </c>
      <c r="G73" s="6">
        <f>undp!K719</f>
        <v>0.22394172047384994</v>
      </c>
      <c r="H73" s="6">
        <f>undp!H719/100</f>
        <v>0.14301232946818132</v>
      </c>
      <c r="I73" s="6">
        <f>undp!E719/100</f>
        <v>0.1269828248458906</v>
      </c>
    </row>
    <row r="74" spans="1:9" ht="12.75">
      <c r="A74">
        <v>73</v>
      </c>
      <c r="B74" t="s">
        <v>71</v>
      </c>
      <c r="C74" s="6">
        <f>barclays!F721</f>
        <v>0.01758447290446535</v>
      </c>
      <c r="D74" s="6">
        <f>barclays!G721</f>
        <v>19616.161553342874</v>
      </c>
      <c r="E74" s="6">
        <f>barclays!H721</f>
        <v>28594.98768708873</v>
      </c>
      <c r="F74" s="6">
        <f>undp!G720/100</f>
        <v>0.13925950424845712</v>
      </c>
      <c r="G74" s="6">
        <f>undp!K720</f>
        <v>0.23428997987889016</v>
      </c>
      <c r="H74" s="6">
        <f>undp!H720/100</f>
        <v>0.1488161915339726</v>
      </c>
      <c r="I74" s="6">
        <f>undp!E720/100</f>
        <v>0.12943164760175285</v>
      </c>
    </row>
    <row r="75" spans="1:9" ht="12.75">
      <c r="A75">
        <v>74</v>
      </c>
      <c r="B75" t="s">
        <v>72</v>
      </c>
      <c r="C75" s="6">
        <f>barclays!F722</f>
        <v>0.02363482074996468</v>
      </c>
      <c r="D75" s="6">
        <f>barclays!G722</f>
        <v>20581.26610417015</v>
      </c>
      <c r="E75" s="6">
        <f>barclays!H722</f>
        <v>30001.84563290109</v>
      </c>
      <c r="F75" s="6">
        <f>undp!G721/100</f>
        <v>0.16359460508326165</v>
      </c>
      <c r="G75" s="6">
        <f>undp!K721</f>
        <v>0.25553464789424657</v>
      </c>
      <c r="H75" s="6">
        <f>undp!H721/100</f>
        <v>0.15495017908840394</v>
      </c>
      <c r="I75" s="6">
        <f>undp!E721/100</f>
        <v>0.13517826365394578</v>
      </c>
    </row>
    <row r="76" spans="1:9" ht="12.75">
      <c r="A76">
        <v>75</v>
      </c>
      <c r="B76" t="s">
        <v>73</v>
      </c>
      <c r="C76" s="6">
        <f>barclays!F723</f>
        <v>0.015316274054637154</v>
      </c>
      <c r="D76" s="6">
        <f>barclays!G723</f>
        <v>19402.294383482247</v>
      </c>
      <c r="E76" s="6">
        <f>barclays!H723</f>
        <v>28283.227964259837</v>
      </c>
      <c r="F76" s="6">
        <f>undp!G722/100</f>
        <v>0.16539934638416443</v>
      </c>
      <c r="G76" s="6">
        <f>undp!K722</f>
        <v>0.2589892219520814</v>
      </c>
      <c r="H76" s="6">
        <f>undp!H722/100</f>
        <v>0.16127248854311677</v>
      </c>
      <c r="I76" s="6">
        <f>undp!E722/100</f>
        <v>0.13239526649443037</v>
      </c>
    </row>
    <row r="77" spans="1:9" ht="12.75">
      <c r="A77">
        <v>76</v>
      </c>
      <c r="B77" t="s">
        <v>74</v>
      </c>
      <c r="C77" s="6">
        <f>barclays!F724</f>
        <v>0.01759731250904219</v>
      </c>
      <c r="D77" s="6">
        <f>barclays!G724</f>
        <v>19539.828620452517</v>
      </c>
      <c r="E77" s="6">
        <f>barclays!H724</f>
        <v>28483.71519016401</v>
      </c>
      <c r="F77" s="6">
        <f>undp!G723/100</f>
        <v>0.15665497635555858</v>
      </c>
      <c r="G77" s="6">
        <f>undp!K723</f>
        <v>0.2525178698268836</v>
      </c>
      <c r="H77" s="6">
        <f>undp!H723/100</f>
        <v>0.1571009040569396</v>
      </c>
      <c r="I77" s="6">
        <f>undp!E723/100</f>
        <v>0.1359060068208003</v>
      </c>
    </row>
    <row r="78" spans="1:9" ht="12.75">
      <c r="A78">
        <v>77</v>
      </c>
      <c r="B78" t="s">
        <v>75</v>
      </c>
      <c r="C78" s="6">
        <f>barclays!F725</f>
        <v>0.020060350353261824</v>
      </c>
      <c r="D78" s="6">
        <f>barclays!G725</f>
        <v>20391.05796370532</v>
      </c>
      <c r="E78" s="6">
        <f>barclays!H725</f>
        <v>29005.772352354656</v>
      </c>
      <c r="F78" s="6">
        <f>undp!G724/100</f>
        <v>0.221277619788217</v>
      </c>
      <c r="G78" s="6">
        <f>undp!K724</f>
        <v>0.32636760477485405</v>
      </c>
      <c r="H78" s="6">
        <f>undp!H724/100</f>
        <v>0.19257782293185843</v>
      </c>
      <c r="I78" s="6">
        <f>undp!E724/100</f>
        <v>0.16101386823962588</v>
      </c>
    </row>
    <row r="79" spans="1:9" ht="12.75">
      <c r="A79">
        <v>78</v>
      </c>
      <c r="B79" t="s">
        <v>76</v>
      </c>
      <c r="C79" s="6">
        <f>barclays!F726</f>
        <v>0.011818425947452698</v>
      </c>
      <c r="D79" s="6">
        <f>barclays!G726</f>
        <v>17817.338701686967</v>
      </c>
      <c r="E79" s="6">
        <f>barclays!H726</f>
        <v>25344.720770536234</v>
      </c>
      <c r="F79" s="6">
        <f>undp!G725/100</f>
        <v>0.29147709187113047</v>
      </c>
      <c r="G79" s="6">
        <f>undp!K725</f>
        <v>0.41846311309202366</v>
      </c>
      <c r="H79" s="6">
        <f>undp!H725/100</f>
        <v>0.22508645674284028</v>
      </c>
      <c r="I79" s="6">
        <f>undp!E725/100</f>
        <v>0.21910607322797054</v>
      </c>
    </row>
    <row r="80" spans="1:9" ht="12.75">
      <c r="A80">
        <v>79</v>
      </c>
      <c r="B80" t="s">
        <v>77</v>
      </c>
      <c r="C80" s="6">
        <f>barclays!F727</f>
        <v>0.025490682808136555</v>
      </c>
      <c r="D80" s="6">
        <f>barclays!G727</f>
        <v>21749.23288720314</v>
      </c>
      <c r="E80" s="6">
        <f>barclays!H727</f>
        <v>30937.74237155497</v>
      </c>
      <c r="F80" s="6">
        <f>undp!G726/100</f>
        <v>0.17120638422362544</v>
      </c>
      <c r="G80" s="6">
        <f>undp!K726</f>
        <v>0.26866090647036134</v>
      </c>
      <c r="H80" s="6">
        <f>undp!H726/100</f>
        <v>0.1650387632361958</v>
      </c>
      <c r="I80" s="6">
        <f>undp!E726/100</f>
        <v>0.14153905989831583</v>
      </c>
    </row>
    <row r="81" spans="1:9" ht="12.75">
      <c r="A81">
        <v>80</v>
      </c>
      <c r="B81" t="s">
        <v>78</v>
      </c>
      <c r="C81" s="6">
        <f>barclays!F728</f>
        <v>0.025655380196931907</v>
      </c>
      <c r="D81" s="6">
        <f>barclays!G728</f>
        <v>21729.154459861045</v>
      </c>
      <c r="E81" s="6">
        <f>barclays!H728</f>
        <v>30909.18130847944</v>
      </c>
      <c r="F81" s="6">
        <f>undp!G727/100</f>
        <v>0.18153548449779644</v>
      </c>
      <c r="G81" s="6">
        <f>undp!K727</f>
        <v>0.27837995123336506</v>
      </c>
      <c r="H81" s="6">
        <f>undp!H727/100</f>
        <v>0.16569248345065724</v>
      </c>
      <c r="I81" s="6">
        <f>undp!E727/100</f>
        <v>0.1471384556702682</v>
      </c>
    </row>
    <row r="82" spans="1:9" ht="12.75">
      <c r="A82">
        <v>81</v>
      </c>
      <c r="B82" t="s">
        <v>79</v>
      </c>
      <c r="C82" s="6">
        <f>barclays!F729</f>
        <v>0.026047689429652944</v>
      </c>
      <c r="D82" s="6">
        <f>barclays!G729</f>
        <v>21830.55410241769</v>
      </c>
      <c r="E82" s="6">
        <f>barclays!H729</f>
        <v>31053.419775843093</v>
      </c>
      <c r="F82" s="6">
        <f>undp!G728/100</f>
        <v>0.17551475564540536</v>
      </c>
      <c r="G82" s="6">
        <f>undp!K728</f>
        <v>0.2735935333812658</v>
      </c>
      <c r="H82" s="6">
        <f>undp!H728/100</f>
        <v>0.16808123308864617</v>
      </c>
      <c r="I82" s="6">
        <f>undp!E728/100</f>
        <v>0.14134815520972166</v>
      </c>
    </row>
    <row r="83" spans="1:9" ht="12.75">
      <c r="A83">
        <v>82</v>
      </c>
      <c r="B83" t="s">
        <v>80</v>
      </c>
      <c r="C83" s="6">
        <f>barclays!F730</f>
        <v>0.02668018032994872</v>
      </c>
      <c r="D83" s="6">
        <f>barclays!G730</f>
        <v>21839.739592877402</v>
      </c>
      <c r="E83" s="6">
        <f>barclays!H730</f>
        <v>31066.485907364728</v>
      </c>
      <c r="F83" s="6">
        <f>undp!G729/100</f>
        <v>0.17686892154935477</v>
      </c>
      <c r="G83" s="6">
        <f>undp!K729</f>
        <v>0.2770648246999072</v>
      </c>
      <c r="H83" s="6">
        <f>undp!H729/100</f>
        <v>0.17147893598486574</v>
      </c>
      <c r="I83" s="6">
        <f>undp!E729/100</f>
        <v>0.14092550251804392</v>
      </c>
    </row>
    <row r="84" spans="1:9" ht="12.75">
      <c r="A84">
        <v>83</v>
      </c>
      <c r="B84" t="s">
        <v>81</v>
      </c>
      <c r="C84" s="6">
        <f>barclays!F731</f>
        <v>0.024852834613521155</v>
      </c>
      <c r="D84" s="6">
        <f>barclays!G731</f>
        <v>21370.24536730289</v>
      </c>
      <c r="E84" s="6">
        <f>barclays!H731</f>
        <v>30398.64205875234</v>
      </c>
      <c r="F84" s="6">
        <f>undp!G730/100</f>
        <v>0.18489676107757336</v>
      </c>
      <c r="G84" s="6">
        <f>undp!K730</f>
        <v>0.28163128324555453</v>
      </c>
      <c r="H84" s="6">
        <f>undp!H730/100</f>
        <v>0.17261152512372788</v>
      </c>
      <c r="I84" s="6">
        <f>undp!E730/100</f>
        <v>0.13991088037448607</v>
      </c>
    </row>
    <row r="85" spans="1:9" ht="12.75">
      <c r="A85">
        <v>84</v>
      </c>
      <c r="B85" t="s">
        <v>82</v>
      </c>
      <c r="C85" s="6">
        <f>barclays!F732</f>
        <v>0.02528215297489676</v>
      </c>
      <c r="D85" s="6">
        <f>barclays!G732</f>
        <v>21485.605935287644</v>
      </c>
      <c r="E85" s="6">
        <f>barclays!H732</f>
        <v>30562.73959500377</v>
      </c>
      <c r="F85" s="6">
        <f>undp!G731/100</f>
        <v>0.1911117567148877</v>
      </c>
      <c r="G85" s="6">
        <f>undp!K731</f>
        <v>0.2913103360352604</v>
      </c>
      <c r="H85" s="6">
        <f>undp!H731/100</f>
        <v>0.17091585088935962</v>
      </c>
      <c r="I85" s="6">
        <f>undp!E731/100</f>
        <v>0.15459279442428595</v>
      </c>
    </row>
    <row r="86" spans="3:9" ht="12.75">
      <c r="C86"/>
      <c r="D86"/>
      <c r="E86"/>
      <c r="F86"/>
      <c r="G86"/>
      <c r="H86"/>
      <c r="I8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734"/>
  <sheetViews>
    <sheetView workbookViewId="0" topLeftCell="A1">
      <selection activeCell="B2" sqref="B2"/>
    </sheetView>
  </sheetViews>
  <sheetFormatPr defaultColWidth="9.140625" defaultRowHeight="12.75"/>
  <cols>
    <col min="12" max="12" width="11.28125" style="0" customWidth="1"/>
    <col min="18" max="18" width="11.28125" style="0" customWidth="1"/>
    <col min="19" max="19" width="5.00390625" style="0" customWidth="1"/>
    <col min="23" max="23" width="14.8515625" style="0" customWidth="1"/>
    <col min="24" max="24" width="20.421875" style="0" customWidth="1"/>
    <col min="25" max="25" width="0.13671875" style="0" customWidth="1"/>
    <col min="26" max="26" width="10.421875" style="0" customWidth="1"/>
    <col min="27" max="27" width="8.421875" style="0" customWidth="1"/>
  </cols>
  <sheetData>
    <row r="1" ht="12.75">
      <c r="A1" s="8" t="s">
        <v>930</v>
      </c>
    </row>
    <row r="2" spans="1:30" s="8" customFormat="1" ht="12.75">
      <c r="A2" s="8" t="s">
        <v>86</v>
      </c>
      <c r="B2" s="8" t="s">
        <v>87</v>
      </c>
      <c r="C2" s="8" t="s">
        <v>85</v>
      </c>
      <c r="D2" s="8" t="s">
        <v>88</v>
      </c>
      <c r="E2" s="8" t="s">
        <v>89</v>
      </c>
      <c r="F2" s="8" t="s">
        <v>90</v>
      </c>
      <c r="G2" s="7" t="s">
        <v>91</v>
      </c>
      <c r="H2" s="7" t="s">
        <v>92</v>
      </c>
      <c r="I2" s="7" t="s">
        <v>93</v>
      </c>
      <c r="J2" s="8" t="s">
        <v>94</v>
      </c>
      <c r="K2" s="8" t="s">
        <v>95</v>
      </c>
      <c r="L2" s="8" t="s">
        <v>96</v>
      </c>
      <c r="M2" s="8" t="s">
        <v>97</v>
      </c>
      <c r="N2" s="8" t="s">
        <v>98</v>
      </c>
      <c r="O2" s="8" t="s">
        <v>99</v>
      </c>
      <c r="R2" s="8" t="s">
        <v>96</v>
      </c>
      <c r="S2" s="107" t="s">
        <v>100</v>
      </c>
      <c r="T2" s="107"/>
      <c r="U2" s="107"/>
      <c r="V2" s="107"/>
      <c r="W2" s="107"/>
      <c r="X2" s="107"/>
      <c r="Y2" s="107"/>
      <c r="Z2" s="107" t="s">
        <v>101</v>
      </c>
      <c r="AA2" s="107"/>
      <c r="AB2" s="8" t="s">
        <v>102</v>
      </c>
      <c r="AD2" s="8" t="s">
        <v>933</v>
      </c>
    </row>
    <row r="3" spans="6:31" ht="12.75">
      <c r="F3" t="s">
        <v>103</v>
      </c>
      <c r="G3" t="s">
        <v>104</v>
      </c>
      <c r="P3" s="8"/>
      <c r="Q3" s="8"/>
      <c r="R3" s="8" t="s">
        <v>105</v>
      </c>
      <c r="S3" s="8" t="s">
        <v>106</v>
      </c>
      <c r="T3" s="8" t="s">
        <v>107</v>
      </c>
      <c r="U3" s="8"/>
      <c r="V3" s="8"/>
      <c r="W3" s="8" t="s">
        <v>108</v>
      </c>
      <c r="X3" s="8" t="s">
        <v>109</v>
      </c>
      <c r="Y3" s="8"/>
      <c r="Z3" s="8" t="s">
        <v>110</v>
      </c>
      <c r="AA3" s="8" t="s">
        <v>111</v>
      </c>
      <c r="AB3">
        <f>INDEX(LINEST(AB5:AB573,Z5:Z573),1)</f>
        <v>-0.12238790427707726</v>
      </c>
      <c r="AC3">
        <f>INDEX(LINEST(AB5:AB573,Z5:Z573),2)</f>
        <v>0.8852076906143288</v>
      </c>
      <c r="AD3">
        <f>INDEX(LINEST(AD5:AD573,Z5:Z573),1)</f>
        <v>-0.03029268977696439</v>
      </c>
      <c r="AE3">
        <f>INDEX(LINEST(AD5:AD573,Z5:Z573),2)</f>
        <v>9.975205207352806</v>
      </c>
    </row>
    <row r="4" spans="1:27" s="8" customFormat="1" ht="12.75">
      <c r="A4" s="8" t="s">
        <v>112</v>
      </c>
      <c r="B4" s="8" t="s">
        <v>113</v>
      </c>
      <c r="C4" s="8" t="s">
        <v>114</v>
      </c>
      <c r="F4" s="8" t="s">
        <v>115</v>
      </c>
      <c r="G4" s="7" t="s">
        <v>116</v>
      </c>
      <c r="H4" s="7" t="s">
        <v>117</v>
      </c>
      <c r="I4" s="7" t="s">
        <v>93</v>
      </c>
      <c r="J4" s="8" t="s">
        <v>94</v>
      </c>
      <c r="K4" s="8" t="s">
        <v>95</v>
      </c>
      <c r="L4" s="8" t="s">
        <v>84</v>
      </c>
      <c r="P4" s="8" t="s">
        <v>112</v>
      </c>
      <c r="Q4" s="8" t="s">
        <v>113</v>
      </c>
      <c r="R4" s="8">
        <v>1991</v>
      </c>
      <c r="S4" s="8">
        <v>1991</v>
      </c>
      <c r="T4" s="8">
        <v>1991</v>
      </c>
      <c r="U4" s="8" t="s">
        <v>110</v>
      </c>
      <c r="V4" s="8" t="s">
        <v>111</v>
      </c>
      <c r="W4" s="8">
        <v>1991</v>
      </c>
      <c r="X4" s="8">
        <v>1991</v>
      </c>
      <c r="Z4" s="8">
        <v>1991</v>
      </c>
      <c r="AA4" s="8">
        <v>1991</v>
      </c>
    </row>
    <row r="5" spans="1:31" ht="12.75">
      <c r="A5" s="9">
        <v>1</v>
      </c>
      <c r="B5" s="10" t="s">
        <v>118</v>
      </c>
      <c r="C5">
        <v>2</v>
      </c>
      <c r="D5">
        <v>13</v>
      </c>
      <c r="E5" t="s">
        <v>118</v>
      </c>
      <c r="F5">
        <v>1.4</v>
      </c>
      <c r="G5" s="11">
        <v>19490</v>
      </c>
      <c r="H5" s="11">
        <v>19490</v>
      </c>
      <c r="I5" s="12">
        <v>8528</v>
      </c>
      <c r="J5" t="s">
        <v>119</v>
      </c>
      <c r="K5">
        <v>1</v>
      </c>
      <c r="L5" s="13">
        <v>29564.01</v>
      </c>
      <c r="M5" s="9">
        <f aca="true" t="shared" si="0" ref="M5:M68">F5*$L5</f>
        <v>41389.613999999994</v>
      </c>
      <c r="N5" s="9">
        <f aca="true" t="shared" si="1" ref="N5:O20">G5*$L5</f>
        <v>576202554.9</v>
      </c>
      <c r="O5" s="9">
        <f t="shared" si="1"/>
        <v>576202554.9</v>
      </c>
      <c r="P5" s="9">
        <v>1</v>
      </c>
      <c r="Q5" s="10" t="s">
        <v>118</v>
      </c>
      <c r="R5" s="13">
        <v>29564.01</v>
      </c>
      <c r="S5" s="14">
        <v>0.28900003754565096</v>
      </c>
      <c r="T5">
        <v>8544</v>
      </c>
      <c r="U5">
        <f>R5*Z5</f>
        <v>125696.3881973749</v>
      </c>
      <c r="V5">
        <f>R5*AA5</f>
        <v>652681.5004594699</v>
      </c>
      <c r="W5">
        <v>40</v>
      </c>
      <c r="X5">
        <v>3653</v>
      </c>
      <c r="Z5" s="5">
        <v>4.251669113810166</v>
      </c>
      <c r="AA5" s="5">
        <v>22.07689350867727</v>
      </c>
      <c r="AB5">
        <f>LN(F5)</f>
        <v>0.3364722366212129</v>
      </c>
      <c r="AC5" s="5">
        <f>EXP(Z5*AB$3+AC$3)</f>
        <v>1.440304886762778</v>
      </c>
      <c r="AD5">
        <f>LN(G5)</f>
        <v>9.877656792501606</v>
      </c>
      <c r="AE5" s="5">
        <f>EXP(Z5*AD$3+AE$3)</f>
        <v>18890.4298158281</v>
      </c>
    </row>
    <row r="6" spans="1:31" ht="12.75">
      <c r="A6" s="9">
        <v>2</v>
      </c>
      <c r="B6" s="10" t="s">
        <v>120</v>
      </c>
      <c r="C6">
        <v>9</v>
      </c>
      <c r="D6">
        <v>23</v>
      </c>
      <c r="E6" t="s">
        <v>120</v>
      </c>
      <c r="F6">
        <v>6.8</v>
      </c>
      <c r="G6" s="11">
        <v>27740</v>
      </c>
      <c r="H6" s="11">
        <v>27740</v>
      </c>
      <c r="I6" s="12">
        <v>14708</v>
      </c>
      <c r="J6" t="s">
        <v>119</v>
      </c>
      <c r="K6">
        <v>1</v>
      </c>
      <c r="L6" s="13">
        <v>38933.09</v>
      </c>
      <c r="M6" s="9">
        <f t="shared" si="0"/>
        <v>264745.012</v>
      </c>
      <c r="N6" s="9">
        <f t="shared" si="1"/>
        <v>1080003916.6</v>
      </c>
      <c r="O6" s="9">
        <f t="shared" si="1"/>
        <v>1080003916.6</v>
      </c>
      <c r="P6" s="9">
        <v>2</v>
      </c>
      <c r="Q6" s="10" t="s">
        <v>120</v>
      </c>
      <c r="R6" s="13">
        <v>38933.09</v>
      </c>
      <c r="S6" s="14">
        <v>0.26899996892103867</v>
      </c>
      <c r="T6">
        <v>10473</v>
      </c>
      <c r="U6">
        <f aca="true" t="shared" si="2" ref="U6:U69">R6*Z6</f>
        <v>101036.63517778847</v>
      </c>
      <c r="V6">
        <f aca="true" t="shared" si="3" ref="V6:V69">R6*AA6</f>
        <v>964448.6733464444</v>
      </c>
      <c r="W6">
        <v>40.1</v>
      </c>
      <c r="X6">
        <v>3554</v>
      </c>
      <c r="Z6" s="5">
        <v>2.5951352738194804</v>
      </c>
      <c r="AA6" s="5">
        <v>24.771952941481</v>
      </c>
      <c r="AB6">
        <f aca="true" t="shared" si="4" ref="AB6:AB69">LN(F6)</f>
        <v>1.916922612182061</v>
      </c>
      <c r="AC6" s="5">
        <f aca="true" t="shared" si="5" ref="AC6:AC69">EXP(Z6*AB$3+AC$3)</f>
        <v>1.764018637731206</v>
      </c>
      <c r="AD6">
        <f aca="true" t="shared" si="6" ref="AD6:AD69">LN(G6)</f>
        <v>10.230630693868823</v>
      </c>
      <c r="AE6" s="5">
        <f aca="true" t="shared" si="7" ref="AE6:AE69">EXP(Z6*AD$3+AE$3)</f>
        <v>19862.55499395121</v>
      </c>
    </row>
    <row r="7" spans="1:31" ht="12.75">
      <c r="A7" s="9">
        <v>3</v>
      </c>
      <c r="B7" s="10" t="s">
        <v>121</v>
      </c>
      <c r="C7">
        <v>7</v>
      </c>
      <c r="D7">
        <v>25</v>
      </c>
      <c r="E7" t="s">
        <v>121</v>
      </c>
      <c r="F7">
        <v>5.7</v>
      </c>
      <c r="G7" s="11">
        <v>26158</v>
      </c>
      <c r="H7" s="11">
        <v>26158</v>
      </c>
      <c r="I7" s="12">
        <v>13172</v>
      </c>
      <c r="J7" t="s">
        <v>119</v>
      </c>
      <c r="K7">
        <v>1</v>
      </c>
      <c r="L7" s="13">
        <v>41104.94</v>
      </c>
      <c r="M7" s="9">
        <f t="shared" si="0"/>
        <v>234298.15800000002</v>
      </c>
      <c r="N7" s="9">
        <f t="shared" si="1"/>
        <v>1075223020.52</v>
      </c>
      <c r="O7" s="9">
        <f t="shared" si="1"/>
        <v>1075223020.52</v>
      </c>
      <c r="P7" s="9">
        <v>3</v>
      </c>
      <c r="Q7" s="10" t="s">
        <v>121</v>
      </c>
      <c r="R7" s="13">
        <v>41104.94</v>
      </c>
      <c r="S7" s="14">
        <v>0.16199999318816666</v>
      </c>
      <c r="T7">
        <v>6659</v>
      </c>
      <c r="U7">
        <f t="shared" si="2"/>
        <v>-134065.8944873129</v>
      </c>
      <c r="V7">
        <f t="shared" si="3"/>
        <v>-412098.9755587728</v>
      </c>
      <c r="W7">
        <v>18.8</v>
      </c>
      <c r="X7">
        <v>1986</v>
      </c>
      <c r="Z7" s="5">
        <v>-3.261551883722806</v>
      </c>
      <c r="AA7" s="5">
        <v>-10.025534049162285</v>
      </c>
      <c r="AB7">
        <f t="shared" si="4"/>
        <v>1.7404661748405046</v>
      </c>
      <c r="AC7" s="5">
        <f t="shared" si="5"/>
        <v>3.612435470183835</v>
      </c>
      <c r="AD7">
        <f t="shared" si="6"/>
        <v>10.171910350049098</v>
      </c>
      <c r="AE7" s="5">
        <f t="shared" si="7"/>
        <v>23718.39975207068</v>
      </c>
    </row>
    <row r="8" spans="1:31" ht="12.75">
      <c r="A8" s="9">
        <v>4</v>
      </c>
      <c r="B8" s="10" t="s">
        <v>122</v>
      </c>
      <c r="C8">
        <v>4</v>
      </c>
      <c r="D8">
        <v>28</v>
      </c>
      <c r="E8" t="s">
        <v>122</v>
      </c>
      <c r="F8">
        <v>3.2</v>
      </c>
      <c r="G8" s="11">
        <v>21044</v>
      </c>
      <c r="H8" s="11">
        <v>21044</v>
      </c>
      <c r="I8" s="12">
        <v>13067</v>
      </c>
      <c r="J8" t="s">
        <v>119</v>
      </c>
      <c r="K8">
        <v>1</v>
      </c>
      <c r="L8" s="13">
        <v>38159.27</v>
      </c>
      <c r="M8" s="9">
        <f t="shared" si="0"/>
        <v>122109.66399999999</v>
      </c>
      <c r="N8" s="9">
        <f t="shared" si="1"/>
        <v>803023677.8799999</v>
      </c>
      <c r="O8" s="9">
        <f t="shared" si="1"/>
        <v>803023677.8799999</v>
      </c>
      <c r="P8" s="9">
        <v>4</v>
      </c>
      <c r="Q8" s="10" t="s">
        <v>122</v>
      </c>
      <c r="R8" s="13">
        <v>38159.27</v>
      </c>
      <c r="S8" s="14">
        <v>0.38299998925555967</v>
      </c>
      <c r="T8">
        <v>14615</v>
      </c>
      <c r="U8">
        <f t="shared" si="2"/>
        <v>601092.6357789638</v>
      </c>
      <c r="V8">
        <f t="shared" si="3"/>
        <v>1084282.6659812005</v>
      </c>
      <c r="W8">
        <v>66.8</v>
      </c>
      <c r="X8">
        <v>7362</v>
      </c>
      <c r="Z8" s="5">
        <v>15.752204792674595</v>
      </c>
      <c r="AA8" s="5">
        <v>28.414659556673925</v>
      </c>
      <c r="AB8">
        <f t="shared" si="4"/>
        <v>1.1631508098056809</v>
      </c>
      <c r="AC8" s="5">
        <f t="shared" si="5"/>
        <v>0.35251163798855484</v>
      </c>
      <c r="AD8">
        <f t="shared" si="6"/>
        <v>9.954370762850697</v>
      </c>
      <c r="AE8" s="5">
        <f t="shared" si="7"/>
        <v>13333.41479807739</v>
      </c>
    </row>
    <row r="9" spans="1:31" ht="12.75">
      <c r="A9" s="9">
        <v>5</v>
      </c>
      <c r="B9" s="10" t="s">
        <v>123</v>
      </c>
      <c r="C9">
        <v>7</v>
      </c>
      <c r="D9">
        <v>31</v>
      </c>
      <c r="E9" t="s">
        <v>123</v>
      </c>
      <c r="F9">
        <v>2.2</v>
      </c>
      <c r="G9" s="11">
        <v>22598</v>
      </c>
      <c r="H9" s="11">
        <v>22598</v>
      </c>
      <c r="I9" s="12">
        <v>9640</v>
      </c>
      <c r="J9" t="s">
        <v>119</v>
      </c>
      <c r="K9">
        <v>1</v>
      </c>
      <c r="L9" s="13">
        <v>32105.26</v>
      </c>
      <c r="M9" s="9">
        <f t="shared" si="0"/>
        <v>70631.572</v>
      </c>
      <c r="N9" s="9">
        <f t="shared" si="1"/>
        <v>725514665.48</v>
      </c>
      <c r="O9" s="9">
        <f t="shared" si="1"/>
        <v>725514665.48</v>
      </c>
      <c r="P9" s="9">
        <v>5</v>
      </c>
      <c r="Q9" s="10" t="s">
        <v>123</v>
      </c>
      <c r="R9" s="13">
        <v>32105.26</v>
      </c>
      <c r="S9" s="14">
        <v>0.15200001495082116</v>
      </c>
      <c r="T9">
        <v>4880</v>
      </c>
      <c r="U9">
        <f t="shared" si="2"/>
        <v>-92939.24101746756</v>
      </c>
      <c r="V9">
        <f t="shared" si="3"/>
        <v>-538668.6299237434</v>
      </c>
      <c r="W9">
        <v>15.8</v>
      </c>
      <c r="X9">
        <v>1525</v>
      </c>
      <c r="Z9" s="5">
        <v>-2.8948291033141476</v>
      </c>
      <c r="AA9" s="5">
        <v>-16.77820487744823</v>
      </c>
      <c r="AB9">
        <f t="shared" si="4"/>
        <v>0.7884573603642703</v>
      </c>
      <c r="AC9" s="5">
        <f t="shared" si="5"/>
        <v>3.4538852534107924</v>
      </c>
      <c r="AD9">
        <f t="shared" si="6"/>
        <v>10.025616685769192</v>
      </c>
      <c r="AE9" s="5">
        <f t="shared" si="7"/>
        <v>23456.369731642942</v>
      </c>
    </row>
    <row r="10" spans="1:31" ht="12.75">
      <c r="A10" s="9">
        <v>6</v>
      </c>
      <c r="B10" s="10" t="s">
        <v>124</v>
      </c>
      <c r="C10">
        <v>5</v>
      </c>
      <c r="D10">
        <v>68</v>
      </c>
      <c r="E10" t="s">
        <v>124</v>
      </c>
      <c r="F10">
        <v>2.5</v>
      </c>
      <c r="G10" s="11">
        <v>20974</v>
      </c>
      <c r="H10" s="11">
        <v>20974</v>
      </c>
      <c r="I10" s="12">
        <v>13445</v>
      </c>
      <c r="J10" t="s">
        <v>119</v>
      </c>
      <c r="K10">
        <v>1</v>
      </c>
      <c r="L10" s="13">
        <v>34087.72</v>
      </c>
      <c r="M10" s="9">
        <f t="shared" si="0"/>
        <v>85219.3</v>
      </c>
      <c r="N10" s="9">
        <f t="shared" si="1"/>
        <v>714955839.28</v>
      </c>
      <c r="O10" s="9">
        <f t="shared" si="1"/>
        <v>714955839.28</v>
      </c>
      <c r="P10" s="9">
        <v>6</v>
      </c>
      <c r="Q10" s="10" t="s">
        <v>124</v>
      </c>
      <c r="R10" s="13">
        <v>34087.72</v>
      </c>
      <c r="S10" s="14">
        <v>0.2849999941327845</v>
      </c>
      <c r="T10">
        <v>9715</v>
      </c>
      <c r="U10">
        <f t="shared" si="2"/>
        <v>155340.38371660665</v>
      </c>
      <c r="V10">
        <f t="shared" si="3"/>
        <v>857890.5173311542</v>
      </c>
      <c r="W10">
        <v>35</v>
      </c>
      <c r="X10">
        <v>3170</v>
      </c>
      <c r="Z10" s="5">
        <v>4.55707755510215</v>
      </c>
      <c r="AA10" s="5">
        <v>25.16714281069999</v>
      </c>
      <c r="AB10">
        <f t="shared" si="4"/>
        <v>0.9162907318741551</v>
      </c>
      <c r="AC10" s="5">
        <f t="shared" si="5"/>
        <v>1.3874624719331337</v>
      </c>
      <c r="AD10">
        <f t="shared" si="6"/>
        <v>9.951038854394351</v>
      </c>
      <c r="AE10" s="5">
        <f t="shared" si="7"/>
        <v>18716.46825585464</v>
      </c>
    </row>
    <row r="11" spans="1:31" ht="12.75">
      <c r="A11" s="9">
        <v>7</v>
      </c>
      <c r="B11" s="10" t="s">
        <v>125</v>
      </c>
      <c r="C11">
        <v>5</v>
      </c>
      <c r="D11">
        <v>69</v>
      </c>
      <c r="E11" t="s">
        <v>125</v>
      </c>
      <c r="F11">
        <v>3</v>
      </c>
      <c r="G11" s="11">
        <v>21497</v>
      </c>
      <c r="H11" s="11">
        <v>21497</v>
      </c>
      <c r="I11" s="12">
        <v>17690</v>
      </c>
      <c r="J11" t="s">
        <v>119</v>
      </c>
      <c r="K11">
        <v>1</v>
      </c>
      <c r="L11" s="13">
        <v>26674.85</v>
      </c>
      <c r="M11" s="9">
        <f t="shared" si="0"/>
        <v>80024.54999999999</v>
      </c>
      <c r="N11" s="9">
        <f t="shared" si="1"/>
        <v>573429250.4499999</v>
      </c>
      <c r="O11" s="9">
        <f t="shared" si="1"/>
        <v>573429250.4499999</v>
      </c>
      <c r="P11" s="9">
        <v>7</v>
      </c>
      <c r="Q11" s="10" t="s">
        <v>125</v>
      </c>
      <c r="R11" s="13">
        <v>26674.85</v>
      </c>
      <c r="S11" s="14">
        <v>0.16299997938132738</v>
      </c>
      <c r="T11">
        <v>4348</v>
      </c>
      <c r="U11">
        <f t="shared" si="2"/>
        <v>-33714.758573983665</v>
      </c>
      <c r="V11">
        <f t="shared" si="3"/>
        <v>-366821.3086257349</v>
      </c>
      <c r="W11">
        <v>16.2</v>
      </c>
      <c r="X11">
        <v>1456</v>
      </c>
      <c r="Z11" s="5">
        <v>-1.2639155824300292</v>
      </c>
      <c r="AA11" s="5">
        <v>-13.751579057641745</v>
      </c>
      <c r="AB11">
        <f t="shared" si="4"/>
        <v>1.0986122886681098</v>
      </c>
      <c r="AC11" s="5">
        <f t="shared" si="5"/>
        <v>2.82892185734261</v>
      </c>
      <c r="AD11">
        <f t="shared" si="6"/>
        <v>9.975668669496136</v>
      </c>
      <c r="AE11" s="5">
        <f t="shared" si="7"/>
        <v>22325.67432008564</v>
      </c>
    </row>
    <row r="12" spans="1:31" ht="12.75">
      <c r="A12" s="9">
        <v>8</v>
      </c>
      <c r="B12" s="10" t="s">
        <v>126</v>
      </c>
      <c r="C12">
        <v>5</v>
      </c>
      <c r="D12">
        <v>70</v>
      </c>
      <c r="E12" t="s">
        <v>126</v>
      </c>
      <c r="F12">
        <v>1.3</v>
      </c>
      <c r="G12" s="11">
        <v>18525</v>
      </c>
      <c r="H12" s="11">
        <v>18525</v>
      </c>
      <c r="I12" s="12">
        <v>14731</v>
      </c>
      <c r="J12" t="s">
        <v>119</v>
      </c>
      <c r="K12">
        <v>1</v>
      </c>
      <c r="L12" s="13">
        <v>30883.96</v>
      </c>
      <c r="M12" s="9">
        <f t="shared" si="0"/>
        <v>40149.148</v>
      </c>
      <c r="N12" s="9">
        <f t="shared" si="1"/>
        <v>572125359</v>
      </c>
      <c r="O12" s="9">
        <f t="shared" si="1"/>
        <v>572125359</v>
      </c>
      <c r="P12" s="9">
        <v>8</v>
      </c>
      <c r="Q12" s="10" t="s">
        <v>126</v>
      </c>
      <c r="R12" s="13">
        <v>30883.96</v>
      </c>
      <c r="S12" s="14">
        <v>0.29299999093380513</v>
      </c>
      <c r="T12">
        <v>9049</v>
      </c>
      <c r="U12">
        <f t="shared" si="2"/>
        <v>193550.6582070908</v>
      </c>
      <c r="V12">
        <f t="shared" si="3"/>
        <v>763039.401589394</v>
      </c>
      <c r="W12">
        <v>39.9</v>
      </c>
      <c r="X12">
        <v>4209</v>
      </c>
      <c r="Z12" s="5">
        <v>6.267028522478685</v>
      </c>
      <c r="AA12" s="5">
        <v>24.706656840294897</v>
      </c>
      <c r="AB12">
        <f t="shared" si="4"/>
        <v>0.26236426446749106</v>
      </c>
      <c r="AC12" s="5">
        <f t="shared" si="5"/>
        <v>1.125468286489178</v>
      </c>
      <c r="AD12">
        <f t="shared" si="6"/>
        <v>9.826876450164288</v>
      </c>
      <c r="AE12" s="5">
        <f t="shared" si="7"/>
        <v>17771.655092229208</v>
      </c>
    </row>
    <row r="13" spans="1:31" ht="12.75">
      <c r="A13" s="9">
        <v>9</v>
      </c>
      <c r="B13" s="10" t="s">
        <v>127</v>
      </c>
      <c r="C13">
        <v>10</v>
      </c>
      <c r="D13">
        <v>71</v>
      </c>
      <c r="E13" t="s">
        <v>127</v>
      </c>
      <c r="F13">
        <v>4.9</v>
      </c>
      <c r="G13" s="11">
        <v>25419</v>
      </c>
      <c r="H13" s="11">
        <v>25419</v>
      </c>
      <c r="I13" s="12">
        <v>21463</v>
      </c>
      <c r="J13" t="s">
        <v>119</v>
      </c>
      <c r="K13">
        <v>1</v>
      </c>
      <c r="L13" s="13">
        <v>42704.76</v>
      </c>
      <c r="M13" s="9">
        <f t="shared" si="0"/>
        <v>209253.32400000002</v>
      </c>
      <c r="N13" s="9">
        <f t="shared" si="1"/>
        <v>1085512294.44</v>
      </c>
      <c r="O13" s="9">
        <f t="shared" si="1"/>
        <v>1085512294.44</v>
      </c>
      <c r="P13" s="9">
        <v>9</v>
      </c>
      <c r="Q13" s="10" t="s">
        <v>127</v>
      </c>
      <c r="R13" s="13">
        <v>42704.76</v>
      </c>
      <c r="S13" s="14">
        <v>0.21000000936663735</v>
      </c>
      <c r="T13">
        <v>8968</v>
      </c>
      <c r="U13">
        <f t="shared" si="2"/>
        <v>-21689.904858088055</v>
      </c>
      <c r="V13">
        <f t="shared" si="3"/>
        <v>-67710.19612257088</v>
      </c>
      <c r="W13">
        <v>25.2</v>
      </c>
      <c r="X13">
        <v>2937</v>
      </c>
      <c r="Z13" s="5">
        <v>-0.5079036823550361</v>
      </c>
      <c r="AA13" s="5">
        <v>-1.5855421297900016</v>
      </c>
      <c r="AB13">
        <f t="shared" si="4"/>
        <v>1.589235205116581</v>
      </c>
      <c r="AC13" s="5">
        <f t="shared" si="5"/>
        <v>2.5789154900644524</v>
      </c>
      <c r="AD13">
        <f t="shared" si="6"/>
        <v>10.143252204866574</v>
      </c>
      <c r="AE13" s="5">
        <f t="shared" si="7"/>
        <v>21820.19019817346</v>
      </c>
    </row>
    <row r="14" spans="1:31" ht="12.75">
      <c r="A14" s="9">
        <v>10</v>
      </c>
      <c r="B14" s="10" t="s">
        <v>128</v>
      </c>
      <c r="C14">
        <v>7</v>
      </c>
      <c r="D14">
        <v>82</v>
      </c>
      <c r="E14" t="s">
        <v>128</v>
      </c>
      <c r="F14">
        <v>6.6</v>
      </c>
      <c r="G14" s="11">
        <v>28245</v>
      </c>
      <c r="H14" s="11">
        <v>29118.556701030928</v>
      </c>
      <c r="I14" s="12">
        <v>12836</v>
      </c>
      <c r="J14" t="s">
        <v>129</v>
      </c>
      <c r="K14">
        <v>0.97</v>
      </c>
      <c r="L14" s="13">
        <v>37833.33</v>
      </c>
      <c r="M14" s="9">
        <f t="shared" si="0"/>
        <v>249699.978</v>
      </c>
      <c r="N14" s="9">
        <f t="shared" si="1"/>
        <v>1068602405.85</v>
      </c>
      <c r="O14" s="9">
        <f t="shared" si="1"/>
        <v>1101651964.7938144</v>
      </c>
      <c r="P14" s="9">
        <v>10</v>
      </c>
      <c r="Q14" s="10" t="s">
        <v>128</v>
      </c>
      <c r="R14" s="13">
        <v>37833.33</v>
      </c>
      <c r="S14" s="14">
        <v>0.15000001321586018</v>
      </c>
      <c r="T14">
        <v>5675</v>
      </c>
      <c r="U14">
        <f t="shared" si="2"/>
        <v>-146424.1319863984</v>
      </c>
      <c r="V14">
        <f t="shared" si="3"/>
        <v>-657928.48097351</v>
      </c>
      <c r="W14">
        <v>14.4</v>
      </c>
      <c r="X14">
        <v>1432</v>
      </c>
      <c r="Z14" s="5">
        <v>-3.870241715080285</v>
      </c>
      <c r="AA14" s="5">
        <v>-17.39018164601186</v>
      </c>
      <c r="AB14">
        <f t="shared" si="4"/>
        <v>1.8870696490323797</v>
      </c>
      <c r="AC14" s="5">
        <f t="shared" si="5"/>
        <v>3.8918260269930394</v>
      </c>
      <c r="AD14">
        <f t="shared" si="6"/>
        <v>10.248671729759362</v>
      </c>
      <c r="AE14" s="5">
        <f t="shared" si="7"/>
        <v>24159.796741345905</v>
      </c>
    </row>
    <row r="15" spans="1:31" ht="12.75">
      <c r="A15" s="9">
        <v>11</v>
      </c>
      <c r="B15" s="10" t="s">
        <v>130</v>
      </c>
      <c r="C15">
        <v>8</v>
      </c>
      <c r="D15">
        <v>95</v>
      </c>
      <c r="E15" t="s">
        <v>130</v>
      </c>
      <c r="F15">
        <v>1.2</v>
      </c>
      <c r="G15" s="11">
        <v>17692</v>
      </c>
      <c r="H15" s="11">
        <v>17692</v>
      </c>
      <c r="I15" s="12">
        <v>7567</v>
      </c>
      <c r="J15" t="s">
        <v>119</v>
      </c>
      <c r="K15">
        <v>1</v>
      </c>
      <c r="L15" s="13">
        <v>34520.41</v>
      </c>
      <c r="M15" s="9">
        <f t="shared" si="0"/>
        <v>41424.492000000006</v>
      </c>
      <c r="N15" s="9">
        <f t="shared" si="1"/>
        <v>610735093.72</v>
      </c>
      <c r="O15" s="9">
        <f t="shared" si="1"/>
        <v>610735093.72</v>
      </c>
      <c r="P15" s="9">
        <v>11</v>
      </c>
      <c r="Q15" s="10" t="s">
        <v>130</v>
      </c>
      <c r="R15" s="13">
        <v>34520.41</v>
      </c>
      <c r="S15" s="14">
        <v>0.39199997914277374</v>
      </c>
      <c r="T15">
        <v>13532</v>
      </c>
      <c r="U15">
        <f t="shared" si="2"/>
        <v>342447.49599217117</v>
      </c>
      <c r="V15">
        <f t="shared" si="3"/>
        <v>992791.4413265011</v>
      </c>
      <c r="W15">
        <v>57.4</v>
      </c>
      <c r="X15">
        <v>5877</v>
      </c>
      <c r="Z15" s="5">
        <v>9.920145675910893</v>
      </c>
      <c r="AA15" s="5">
        <v>28.759549533927927</v>
      </c>
      <c r="AB15">
        <f t="shared" si="4"/>
        <v>0.1823215567939546</v>
      </c>
      <c r="AC15" s="5">
        <f t="shared" si="5"/>
        <v>0.7197163169964182</v>
      </c>
      <c r="AD15">
        <f t="shared" si="6"/>
        <v>9.780867838988218</v>
      </c>
      <c r="AE15" s="5">
        <f t="shared" si="7"/>
        <v>15909.90757141479</v>
      </c>
    </row>
    <row r="16" spans="1:31" ht="12.75">
      <c r="A16" s="9">
        <v>12</v>
      </c>
      <c r="B16" s="10" t="s">
        <v>131</v>
      </c>
      <c r="C16">
        <v>6</v>
      </c>
      <c r="D16">
        <v>106</v>
      </c>
      <c r="E16" t="s">
        <v>131</v>
      </c>
      <c r="F16">
        <v>3.6</v>
      </c>
      <c r="G16" s="11">
        <v>23404</v>
      </c>
      <c r="H16" s="11">
        <v>23404</v>
      </c>
      <c r="I16" s="12">
        <v>10621</v>
      </c>
      <c r="J16" t="s">
        <v>119</v>
      </c>
      <c r="K16">
        <v>1</v>
      </c>
      <c r="L16" s="13">
        <v>35362.64</v>
      </c>
      <c r="M16" s="9">
        <f t="shared" si="0"/>
        <v>127305.504</v>
      </c>
      <c r="N16" s="9">
        <f t="shared" si="1"/>
        <v>827627226.56</v>
      </c>
      <c r="O16" s="9">
        <f t="shared" si="1"/>
        <v>827627226.56</v>
      </c>
      <c r="P16" s="9">
        <v>12</v>
      </c>
      <c r="Q16" s="10" t="s">
        <v>131</v>
      </c>
      <c r="R16" s="13">
        <v>35362.64</v>
      </c>
      <c r="S16" s="14">
        <v>0.1819999864263528</v>
      </c>
      <c r="T16">
        <v>6436</v>
      </c>
      <c r="U16">
        <f t="shared" si="2"/>
        <v>-61786.36682445928</v>
      </c>
      <c r="V16">
        <f t="shared" si="3"/>
        <v>-314987.49296456616</v>
      </c>
      <c r="W16">
        <v>22.3</v>
      </c>
      <c r="X16">
        <v>2446</v>
      </c>
      <c r="Z16" s="5">
        <v>-1.747221554286085</v>
      </c>
      <c r="AA16" s="5">
        <v>-8.9073523064049</v>
      </c>
      <c r="AB16">
        <f t="shared" si="4"/>
        <v>1.2809338454620642</v>
      </c>
      <c r="AC16" s="5">
        <f t="shared" si="5"/>
        <v>3.001302841666615</v>
      </c>
      <c r="AD16">
        <f t="shared" si="6"/>
        <v>10.060662226908127</v>
      </c>
      <c r="AE16" s="5">
        <f t="shared" si="7"/>
        <v>22654.940887907604</v>
      </c>
    </row>
    <row r="17" spans="1:31" ht="12.75">
      <c r="A17" s="9">
        <v>13</v>
      </c>
      <c r="B17" s="10" t="s">
        <v>132</v>
      </c>
      <c r="C17">
        <v>4</v>
      </c>
      <c r="D17">
        <v>118</v>
      </c>
      <c r="E17" t="s">
        <v>132</v>
      </c>
      <c r="F17">
        <v>4.2</v>
      </c>
      <c r="G17" s="11">
        <v>25130</v>
      </c>
      <c r="H17" s="11">
        <v>25130</v>
      </c>
      <c r="I17" s="12">
        <v>9660</v>
      </c>
      <c r="J17" t="s">
        <v>119</v>
      </c>
      <c r="K17">
        <v>1</v>
      </c>
      <c r="L17" s="13">
        <v>32109.09</v>
      </c>
      <c r="M17" s="9">
        <f t="shared" si="0"/>
        <v>134858.178</v>
      </c>
      <c r="N17" s="9">
        <f t="shared" si="1"/>
        <v>806901431.7</v>
      </c>
      <c r="O17" s="9">
        <f t="shared" si="1"/>
        <v>806901431.7</v>
      </c>
      <c r="P17" s="9">
        <v>13</v>
      </c>
      <c r="Q17" s="10" t="s">
        <v>132</v>
      </c>
      <c r="R17" s="13">
        <v>32109.09</v>
      </c>
      <c r="S17" s="14">
        <v>0.1650000046715743</v>
      </c>
      <c r="T17">
        <v>5298</v>
      </c>
      <c r="U17">
        <f t="shared" si="2"/>
        <v>-84722.16995363423</v>
      </c>
      <c r="V17">
        <f t="shared" si="3"/>
        <v>-373422.9025647062</v>
      </c>
      <c r="W17">
        <v>17.7</v>
      </c>
      <c r="X17">
        <v>1577</v>
      </c>
      <c r="Z17" s="5">
        <v>-2.638572751629966</v>
      </c>
      <c r="AA17" s="5">
        <v>-11.629818925566132</v>
      </c>
      <c r="AB17">
        <f t="shared" si="4"/>
        <v>1.4350845252893227</v>
      </c>
      <c r="AC17" s="5">
        <f t="shared" si="5"/>
        <v>3.3472431942897494</v>
      </c>
      <c r="AD17">
        <f t="shared" si="6"/>
        <v>10.131817630537638</v>
      </c>
      <c r="AE17" s="5">
        <f t="shared" si="7"/>
        <v>23274.990015646617</v>
      </c>
    </row>
    <row r="18" spans="1:31" ht="12.75">
      <c r="A18" s="9">
        <v>14</v>
      </c>
      <c r="B18" s="10" t="s">
        <v>133</v>
      </c>
      <c r="C18">
        <v>3</v>
      </c>
      <c r="D18">
        <v>119</v>
      </c>
      <c r="E18" t="s">
        <v>133</v>
      </c>
      <c r="F18">
        <v>6</v>
      </c>
      <c r="G18" s="11">
        <v>27584</v>
      </c>
      <c r="H18" s="11">
        <v>27584</v>
      </c>
      <c r="I18" s="12">
        <v>15053</v>
      </c>
      <c r="J18" t="s">
        <v>119</v>
      </c>
      <c r="K18">
        <v>1</v>
      </c>
      <c r="L18" s="13">
        <v>36125</v>
      </c>
      <c r="M18" s="9">
        <f t="shared" si="0"/>
        <v>216750</v>
      </c>
      <c r="N18" s="9">
        <f t="shared" si="1"/>
        <v>996472000</v>
      </c>
      <c r="O18" s="9">
        <f t="shared" si="1"/>
        <v>996472000</v>
      </c>
      <c r="P18" s="9">
        <v>14</v>
      </c>
      <c r="Q18" s="10" t="s">
        <v>133</v>
      </c>
      <c r="R18" s="13">
        <v>36125</v>
      </c>
      <c r="S18" s="14">
        <v>0.144</v>
      </c>
      <c r="T18">
        <v>5202</v>
      </c>
      <c r="U18">
        <f t="shared" si="2"/>
        <v>-135326.96312456456</v>
      </c>
      <c r="V18">
        <f t="shared" si="3"/>
        <v>-495250.76429601246</v>
      </c>
      <c r="W18">
        <v>14.6</v>
      </c>
      <c r="X18">
        <v>1567</v>
      </c>
      <c r="Z18" s="5">
        <v>-3.746075103794175</v>
      </c>
      <c r="AA18" s="5">
        <v>-13.709363717536677</v>
      </c>
      <c r="AB18">
        <f t="shared" si="4"/>
        <v>1.791759469228055</v>
      </c>
      <c r="AC18" s="5">
        <f t="shared" si="5"/>
        <v>3.833131035007543</v>
      </c>
      <c r="AD18">
        <f t="shared" si="6"/>
        <v>10.224991173463419</v>
      </c>
      <c r="AE18" s="5">
        <f t="shared" si="7"/>
        <v>24069.09420460132</v>
      </c>
    </row>
    <row r="19" spans="1:31" ht="12.75">
      <c r="A19" s="9">
        <v>15</v>
      </c>
      <c r="B19" s="10" t="s">
        <v>134</v>
      </c>
      <c r="C19">
        <v>1</v>
      </c>
      <c r="D19">
        <v>122</v>
      </c>
      <c r="E19" t="s">
        <v>134</v>
      </c>
      <c r="F19">
        <v>10.1</v>
      </c>
      <c r="G19" s="11">
        <v>36096</v>
      </c>
      <c r="H19" s="11">
        <v>36096</v>
      </c>
      <c r="I19" s="12">
        <v>17740</v>
      </c>
      <c r="J19" t="s">
        <v>119</v>
      </c>
      <c r="K19">
        <v>1</v>
      </c>
      <c r="L19" s="13">
        <v>48261.44</v>
      </c>
      <c r="M19" s="9">
        <f t="shared" si="0"/>
        <v>487440.544</v>
      </c>
      <c r="N19" s="9">
        <f t="shared" si="1"/>
        <v>1742044938.24</v>
      </c>
      <c r="O19" s="9">
        <f t="shared" si="1"/>
        <v>1742044938.24</v>
      </c>
      <c r="P19" s="9">
        <v>15</v>
      </c>
      <c r="Q19" s="10" t="s">
        <v>134</v>
      </c>
      <c r="R19" s="13">
        <v>48261.44</v>
      </c>
      <c r="S19" s="14">
        <v>0.30599998673889545</v>
      </c>
      <c r="T19">
        <v>14768</v>
      </c>
      <c r="U19">
        <f t="shared" si="2"/>
        <v>162553.6409898161</v>
      </c>
      <c r="V19">
        <f t="shared" si="3"/>
        <v>1234911.2017807106</v>
      </c>
      <c r="W19">
        <v>41.3</v>
      </c>
      <c r="X19">
        <v>2816</v>
      </c>
      <c r="Z19" s="5">
        <v>3.3681887857017134</v>
      </c>
      <c r="AA19" s="5">
        <v>25.587947682056537</v>
      </c>
      <c r="AB19">
        <f t="shared" si="4"/>
        <v>2.312535423847214</v>
      </c>
      <c r="AC19" s="5">
        <f t="shared" si="5"/>
        <v>1.6047726956791626</v>
      </c>
      <c r="AD19">
        <f t="shared" si="6"/>
        <v>10.493937334857732</v>
      </c>
      <c r="AE19" s="5">
        <f t="shared" si="7"/>
        <v>19402.820272512483</v>
      </c>
    </row>
    <row r="20" spans="1:31" ht="12.75">
      <c r="A20" s="9">
        <v>16</v>
      </c>
      <c r="B20" s="10" t="s">
        <v>135</v>
      </c>
      <c r="C20">
        <v>6</v>
      </c>
      <c r="D20">
        <v>139</v>
      </c>
      <c r="E20" t="s">
        <v>135</v>
      </c>
      <c r="F20">
        <v>1.5</v>
      </c>
      <c r="G20" s="11">
        <v>22825</v>
      </c>
      <c r="H20" s="11">
        <v>22825</v>
      </c>
      <c r="I20" s="12">
        <v>12603</v>
      </c>
      <c r="J20" t="s">
        <v>119</v>
      </c>
      <c r="K20">
        <v>1</v>
      </c>
      <c r="L20" s="13">
        <v>44115.79</v>
      </c>
      <c r="M20" s="9">
        <f t="shared" si="0"/>
        <v>66173.685</v>
      </c>
      <c r="N20" s="9">
        <f t="shared" si="1"/>
        <v>1006942906.75</v>
      </c>
      <c r="O20" s="9">
        <f t="shared" si="1"/>
        <v>1006942906.75</v>
      </c>
      <c r="P20" s="9">
        <v>16</v>
      </c>
      <c r="Q20" s="10" t="s">
        <v>135</v>
      </c>
      <c r="R20" s="13">
        <v>44115.79</v>
      </c>
      <c r="S20" s="14">
        <v>0.18999999773323792</v>
      </c>
      <c r="T20">
        <v>8382</v>
      </c>
      <c r="U20">
        <f t="shared" si="2"/>
        <v>-52654.93317203322</v>
      </c>
      <c r="V20">
        <f t="shared" si="3"/>
        <v>-129580.089480924</v>
      </c>
      <c r="W20">
        <v>26.5</v>
      </c>
      <c r="X20">
        <v>3461</v>
      </c>
      <c r="Z20" s="5">
        <v>-1.1935620595717138</v>
      </c>
      <c r="AA20" s="5">
        <v>-2.93727233448441</v>
      </c>
      <c r="AB20">
        <f t="shared" si="4"/>
        <v>0.4054651081081644</v>
      </c>
      <c r="AC20" s="5">
        <f t="shared" si="5"/>
        <v>2.804668218235967</v>
      </c>
      <c r="AD20">
        <f t="shared" si="6"/>
        <v>10.03561170546317</v>
      </c>
      <c r="AE20" s="5">
        <f t="shared" si="7"/>
        <v>22278.14456570445</v>
      </c>
    </row>
    <row r="21" spans="1:31" ht="12.75">
      <c r="A21" s="9">
        <v>17</v>
      </c>
      <c r="B21" s="10" t="s">
        <v>136</v>
      </c>
      <c r="C21">
        <v>6</v>
      </c>
      <c r="D21">
        <v>140</v>
      </c>
      <c r="E21" t="s">
        <v>136</v>
      </c>
      <c r="F21">
        <v>1.9</v>
      </c>
      <c r="G21" s="11">
        <v>20241</v>
      </c>
      <c r="H21" s="11">
        <v>20241</v>
      </c>
      <c r="I21" s="12">
        <v>17989</v>
      </c>
      <c r="J21" t="s">
        <v>119</v>
      </c>
      <c r="K21">
        <v>1</v>
      </c>
      <c r="L21" s="13">
        <v>43725.96</v>
      </c>
      <c r="M21" s="9">
        <f t="shared" si="0"/>
        <v>83079.324</v>
      </c>
      <c r="N21" s="9">
        <f aca="true" t="shared" si="8" ref="N21:O84">G21*$L21</f>
        <v>885057156.36</v>
      </c>
      <c r="O21" s="9">
        <f t="shared" si="8"/>
        <v>885057156.36</v>
      </c>
      <c r="P21" s="9">
        <v>17</v>
      </c>
      <c r="Q21" s="10" t="s">
        <v>136</v>
      </c>
      <c r="R21" s="13">
        <v>43725.96</v>
      </c>
      <c r="S21" s="14">
        <v>0.20800000731830703</v>
      </c>
      <c r="T21">
        <v>9095</v>
      </c>
      <c r="U21">
        <f t="shared" si="2"/>
        <v>48028.07823385311</v>
      </c>
      <c r="V21">
        <f t="shared" si="3"/>
        <v>880611.920832719</v>
      </c>
      <c r="W21">
        <v>25.5</v>
      </c>
      <c r="X21">
        <v>3364</v>
      </c>
      <c r="Z21" s="5">
        <v>1.0983881939665388</v>
      </c>
      <c r="AA21" s="5">
        <v>20.13933875511753</v>
      </c>
      <c r="AB21">
        <f t="shared" si="4"/>
        <v>0.6418538861723947</v>
      </c>
      <c r="AC21" s="5">
        <f t="shared" si="5"/>
        <v>2.1186482374521933</v>
      </c>
      <c r="AD21">
        <f t="shared" si="6"/>
        <v>9.915465529295535</v>
      </c>
      <c r="AE21" s="5">
        <f t="shared" si="7"/>
        <v>20783.861488152157</v>
      </c>
    </row>
    <row r="22" spans="1:31" ht="12.75">
      <c r="A22" s="9">
        <v>18</v>
      </c>
      <c r="B22" s="10" t="s">
        <v>137</v>
      </c>
      <c r="C22">
        <v>6</v>
      </c>
      <c r="D22">
        <v>141</v>
      </c>
      <c r="E22" t="s">
        <v>137</v>
      </c>
      <c r="F22">
        <v>6.6</v>
      </c>
      <c r="G22" s="11">
        <v>27598</v>
      </c>
      <c r="H22" s="11">
        <v>27598</v>
      </c>
      <c r="I22" s="12">
        <v>12906</v>
      </c>
      <c r="J22" t="s">
        <v>119</v>
      </c>
      <c r="K22">
        <v>1</v>
      </c>
      <c r="L22" s="13">
        <v>37153.23</v>
      </c>
      <c r="M22" s="9">
        <f t="shared" si="0"/>
        <v>245211.318</v>
      </c>
      <c r="N22" s="9">
        <f t="shared" si="8"/>
        <v>1025354841.5400001</v>
      </c>
      <c r="O22" s="9">
        <f t="shared" si="8"/>
        <v>1025354841.5400001</v>
      </c>
      <c r="P22" s="9">
        <v>18</v>
      </c>
      <c r="Q22" s="10" t="s">
        <v>137</v>
      </c>
      <c r="R22" s="13">
        <v>37153.23</v>
      </c>
      <c r="S22" s="14">
        <v>0.12399998600390867</v>
      </c>
      <c r="T22">
        <v>4607</v>
      </c>
      <c r="U22">
        <f t="shared" si="2"/>
        <v>-170188.3959635145</v>
      </c>
      <c r="V22">
        <f t="shared" si="3"/>
        <v>-747357.5303995461</v>
      </c>
      <c r="W22">
        <v>12.4</v>
      </c>
      <c r="X22">
        <v>1449</v>
      </c>
      <c r="Z22" s="5">
        <v>-4.5807160229006865</v>
      </c>
      <c r="AA22" s="5">
        <v>-20.115546626754824</v>
      </c>
      <c r="AB22">
        <f t="shared" si="4"/>
        <v>1.8870696490323797</v>
      </c>
      <c r="AC22" s="5">
        <f t="shared" si="5"/>
        <v>4.2453825128826</v>
      </c>
      <c r="AD22">
        <f t="shared" si="6"/>
        <v>10.2254985853115</v>
      </c>
      <c r="AE22" s="5">
        <f t="shared" si="7"/>
        <v>24685.40400043367</v>
      </c>
    </row>
    <row r="23" spans="1:31" ht="12.75">
      <c r="A23" s="9">
        <v>19</v>
      </c>
      <c r="B23" s="10" t="s">
        <v>138</v>
      </c>
      <c r="C23">
        <v>2</v>
      </c>
      <c r="D23">
        <v>143</v>
      </c>
      <c r="E23" t="s">
        <v>138</v>
      </c>
      <c r="F23">
        <v>1.1</v>
      </c>
      <c r="G23" s="11">
        <v>19926</v>
      </c>
      <c r="H23" s="11">
        <v>19926</v>
      </c>
      <c r="I23" s="12">
        <v>12468</v>
      </c>
      <c r="J23" t="s">
        <v>119</v>
      </c>
      <c r="K23">
        <v>1</v>
      </c>
      <c r="L23" s="13">
        <v>32192.16</v>
      </c>
      <c r="M23" s="9">
        <f t="shared" si="0"/>
        <v>35411.376000000004</v>
      </c>
      <c r="N23" s="9">
        <f t="shared" si="8"/>
        <v>641460980.16</v>
      </c>
      <c r="O23" s="9">
        <f t="shared" si="8"/>
        <v>641460980.16</v>
      </c>
      <c r="P23" s="9">
        <v>19</v>
      </c>
      <c r="Q23" s="10" t="s">
        <v>138</v>
      </c>
      <c r="R23" s="13">
        <v>32192.16</v>
      </c>
      <c r="S23" s="14">
        <v>0.2549999751492289</v>
      </c>
      <c r="T23">
        <v>8209</v>
      </c>
      <c r="U23">
        <f t="shared" si="2"/>
        <v>109569.34424285038</v>
      </c>
      <c r="V23">
        <f t="shared" si="3"/>
        <v>624329.16269359</v>
      </c>
      <c r="W23">
        <v>35.9</v>
      </c>
      <c r="X23">
        <v>3390</v>
      </c>
      <c r="Z23" s="5">
        <v>3.403603369356091</v>
      </c>
      <c r="AA23" s="5">
        <v>19.393826406603036</v>
      </c>
      <c r="AB23">
        <f t="shared" si="4"/>
        <v>0.09531017980432493</v>
      </c>
      <c r="AC23" s="5">
        <f t="shared" si="5"/>
        <v>1.5978321547425545</v>
      </c>
      <c r="AD23">
        <f t="shared" si="6"/>
        <v>9.899780690604802</v>
      </c>
      <c r="AE23" s="5">
        <f t="shared" si="7"/>
        <v>19382.016030211</v>
      </c>
    </row>
    <row r="24" spans="1:31" ht="12.75">
      <c r="A24" s="9">
        <v>20</v>
      </c>
      <c r="B24" s="10" t="s">
        <v>139</v>
      </c>
      <c r="C24">
        <v>8</v>
      </c>
      <c r="D24">
        <v>159</v>
      </c>
      <c r="E24" t="s">
        <v>139</v>
      </c>
      <c r="F24">
        <v>4.9</v>
      </c>
      <c r="G24" s="11">
        <v>24556</v>
      </c>
      <c r="H24" s="11">
        <v>24556</v>
      </c>
      <c r="I24" s="12">
        <v>13572</v>
      </c>
      <c r="J24" t="s">
        <v>119</v>
      </c>
      <c r="K24">
        <v>1</v>
      </c>
      <c r="L24" s="13">
        <v>41811.81</v>
      </c>
      <c r="M24" s="9">
        <f t="shared" si="0"/>
        <v>204877.869</v>
      </c>
      <c r="N24" s="9">
        <f t="shared" si="8"/>
        <v>1026730806.3599999</v>
      </c>
      <c r="O24" s="9">
        <f t="shared" si="8"/>
        <v>1026730806.3599999</v>
      </c>
      <c r="P24" s="9">
        <v>20</v>
      </c>
      <c r="Q24" s="10" t="s">
        <v>139</v>
      </c>
      <c r="R24" s="13">
        <v>41811.81</v>
      </c>
      <c r="S24" s="14">
        <v>0.2709999878024893</v>
      </c>
      <c r="T24">
        <v>11331</v>
      </c>
      <c r="U24">
        <f t="shared" si="2"/>
        <v>87779.35322449107</v>
      </c>
      <c r="V24">
        <f t="shared" si="3"/>
        <v>1012026.8467902218</v>
      </c>
      <c r="W24">
        <v>35.6</v>
      </c>
      <c r="X24">
        <v>3874</v>
      </c>
      <c r="Z24" s="5">
        <v>2.099391373501675</v>
      </c>
      <c r="AA24" s="5">
        <v>24.20432999169904</v>
      </c>
      <c r="AB24">
        <f t="shared" si="4"/>
        <v>1.589235205116581</v>
      </c>
      <c r="AC24" s="5">
        <f t="shared" si="5"/>
        <v>1.874360585423683</v>
      </c>
      <c r="AD24">
        <f t="shared" si="6"/>
        <v>10.108711502547386</v>
      </c>
      <c r="AE24" s="5">
        <f t="shared" si="7"/>
        <v>20163.09023198211</v>
      </c>
    </row>
    <row r="25" spans="1:31" ht="12.75">
      <c r="A25" s="9">
        <v>21</v>
      </c>
      <c r="B25" s="10" t="s">
        <v>140</v>
      </c>
      <c r="C25">
        <v>10</v>
      </c>
      <c r="D25">
        <v>162</v>
      </c>
      <c r="E25" t="s">
        <v>141</v>
      </c>
      <c r="F25">
        <v>2.4</v>
      </c>
      <c r="G25" s="11">
        <v>20608</v>
      </c>
      <c r="H25" s="11">
        <v>20608</v>
      </c>
      <c r="I25" s="12">
        <v>17622</v>
      </c>
      <c r="J25" t="s">
        <v>119</v>
      </c>
      <c r="K25">
        <v>1</v>
      </c>
      <c r="L25" s="13">
        <v>45473.5</v>
      </c>
      <c r="M25" s="9">
        <f t="shared" si="0"/>
        <v>109136.4</v>
      </c>
      <c r="N25" s="9">
        <f t="shared" si="8"/>
        <v>937117888</v>
      </c>
      <c r="O25" s="9">
        <f t="shared" si="8"/>
        <v>937117888</v>
      </c>
      <c r="P25" s="9">
        <v>21</v>
      </c>
      <c r="Q25" s="10" t="s">
        <v>140</v>
      </c>
      <c r="R25" s="13">
        <v>45473.5</v>
      </c>
      <c r="S25" s="14">
        <v>0.28299998900458506</v>
      </c>
      <c r="T25">
        <v>12869</v>
      </c>
      <c r="U25">
        <f t="shared" si="2"/>
        <v>154510.43825628117</v>
      </c>
      <c r="V25">
        <f t="shared" si="3"/>
        <v>1158813.7260852368</v>
      </c>
      <c r="W25">
        <v>38.5</v>
      </c>
      <c r="X25">
        <v>4281</v>
      </c>
      <c r="Z25" s="5">
        <v>3.397812753719885</v>
      </c>
      <c r="AA25" s="5">
        <v>25.483275448013387</v>
      </c>
      <c r="AB25">
        <f t="shared" si="4"/>
        <v>0.8754687373538999</v>
      </c>
      <c r="AC25" s="5">
        <f t="shared" si="5"/>
        <v>1.5989649418437188</v>
      </c>
      <c r="AD25">
        <f t="shared" si="6"/>
        <v>9.933434628904081</v>
      </c>
      <c r="AE25" s="5">
        <f t="shared" si="7"/>
        <v>19385.416192259087</v>
      </c>
    </row>
    <row r="26" spans="1:31" ht="12.75">
      <c r="A26" s="9">
        <v>22</v>
      </c>
      <c r="B26" s="10" t="s">
        <v>142</v>
      </c>
      <c r="C26">
        <v>10</v>
      </c>
      <c r="D26">
        <v>161</v>
      </c>
      <c r="E26" t="s">
        <v>142</v>
      </c>
      <c r="F26">
        <v>3.1</v>
      </c>
      <c r="G26" s="11">
        <v>22804</v>
      </c>
      <c r="H26" s="11">
        <v>22804</v>
      </c>
      <c r="I26" s="12">
        <v>18544</v>
      </c>
      <c r="J26" t="s">
        <v>119</v>
      </c>
      <c r="K26">
        <v>1</v>
      </c>
      <c r="L26" s="13">
        <v>42719.39</v>
      </c>
      <c r="M26" s="9">
        <f t="shared" si="0"/>
        <v>132430.109</v>
      </c>
      <c r="N26" s="9">
        <f t="shared" si="8"/>
        <v>974172969.56</v>
      </c>
      <c r="O26" s="9">
        <f t="shared" si="8"/>
        <v>974172969.56</v>
      </c>
      <c r="P26" s="9">
        <v>22</v>
      </c>
      <c r="Q26" s="10" t="s">
        <v>142</v>
      </c>
      <c r="R26" s="13">
        <v>42719.39</v>
      </c>
      <c r="S26" s="14">
        <v>0.19599998970022747</v>
      </c>
      <c r="T26">
        <v>8373</v>
      </c>
      <c r="U26">
        <f t="shared" si="2"/>
        <v>8806.28310910586</v>
      </c>
      <c r="V26">
        <f t="shared" si="3"/>
        <v>555264.3848085994</v>
      </c>
      <c r="W26">
        <v>25.1</v>
      </c>
      <c r="X26">
        <v>3265</v>
      </c>
      <c r="Z26" s="5">
        <v>0.20614252940189126</v>
      </c>
      <c r="AA26" s="5">
        <v>12.997947414712602</v>
      </c>
      <c r="AB26">
        <f t="shared" si="4"/>
        <v>1.1314021114911006</v>
      </c>
      <c r="AC26" s="5">
        <f t="shared" si="5"/>
        <v>2.3631095045566717</v>
      </c>
      <c r="AD26">
        <f t="shared" si="6"/>
        <v>10.034691238151472</v>
      </c>
      <c r="AE26" s="5">
        <f t="shared" si="7"/>
        <v>21353.279120806925</v>
      </c>
    </row>
    <row r="27" spans="1:31" ht="12.75">
      <c r="A27" s="9">
        <v>23</v>
      </c>
      <c r="B27" s="10" t="s">
        <v>143</v>
      </c>
      <c r="C27">
        <v>10</v>
      </c>
      <c r="D27">
        <v>163</v>
      </c>
      <c r="E27" t="s">
        <v>140</v>
      </c>
      <c r="F27">
        <v>5.2</v>
      </c>
      <c r="G27" s="11">
        <v>25299</v>
      </c>
      <c r="H27" s="11">
        <v>25299</v>
      </c>
      <c r="I27" s="12">
        <v>14984</v>
      </c>
      <c r="J27" t="s">
        <v>119</v>
      </c>
      <c r="K27">
        <v>1</v>
      </c>
      <c r="L27" s="13">
        <v>40139.64</v>
      </c>
      <c r="M27" s="9">
        <f t="shared" si="0"/>
        <v>208726.128</v>
      </c>
      <c r="N27" s="9">
        <f t="shared" si="8"/>
        <v>1015492752.36</v>
      </c>
      <c r="O27" s="9">
        <f t="shared" si="8"/>
        <v>1015492752.36</v>
      </c>
      <c r="P27" s="9">
        <v>23</v>
      </c>
      <c r="Q27" s="10" t="s">
        <v>143</v>
      </c>
      <c r="R27" s="13">
        <v>40139.64</v>
      </c>
      <c r="S27" s="14">
        <v>0.22199999800695772</v>
      </c>
      <c r="T27">
        <v>8911</v>
      </c>
      <c r="U27">
        <f t="shared" si="2"/>
        <v>174844.7050398666</v>
      </c>
      <c r="V27">
        <f t="shared" si="3"/>
        <v>756042.9159413306</v>
      </c>
      <c r="W27">
        <v>29</v>
      </c>
      <c r="X27">
        <v>3794</v>
      </c>
      <c r="Z27" s="5">
        <v>4.355911140206205</v>
      </c>
      <c r="AA27" s="5">
        <v>18.83531880060037</v>
      </c>
      <c r="AB27">
        <f t="shared" si="4"/>
        <v>1.6486586255873816</v>
      </c>
      <c r="AC27" s="5">
        <f t="shared" si="5"/>
        <v>1.4220462492633248</v>
      </c>
      <c r="AD27">
        <f t="shared" si="6"/>
        <v>10.138520148242751</v>
      </c>
      <c r="AE27" s="5">
        <f t="shared" si="7"/>
        <v>18830.872241530375</v>
      </c>
    </row>
    <row r="28" spans="1:31" ht="12.75">
      <c r="A28" s="9">
        <v>24</v>
      </c>
      <c r="B28" s="10" t="s">
        <v>144</v>
      </c>
      <c r="C28">
        <v>2</v>
      </c>
      <c r="D28">
        <v>166</v>
      </c>
      <c r="E28" t="s">
        <v>144</v>
      </c>
      <c r="F28">
        <v>1.2</v>
      </c>
      <c r="G28" s="11">
        <v>17735</v>
      </c>
      <c r="H28" s="11">
        <v>17735</v>
      </c>
      <c r="I28" s="12">
        <v>17211</v>
      </c>
      <c r="J28" t="s">
        <v>119</v>
      </c>
      <c r="K28">
        <v>1</v>
      </c>
      <c r="L28" s="13">
        <v>34751.8</v>
      </c>
      <c r="M28" s="9">
        <f t="shared" si="0"/>
        <v>41702.16</v>
      </c>
      <c r="N28" s="9">
        <f t="shared" si="8"/>
        <v>616323173</v>
      </c>
      <c r="O28" s="9">
        <f t="shared" si="8"/>
        <v>616323173</v>
      </c>
      <c r="P28" s="9">
        <v>24</v>
      </c>
      <c r="Q28" s="10" t="s">
        <v>144</v>
      </c>
      <c r="R28" s="13">
        <v>34751.8</v>
      </c>
      <c r="S28" s="14">
        <v>0.27799998848980484</v>
      </c>
      <c r="T28">
        <v>9661</v>
      </c>
      <c r="U28">
        <f t="shared" si="2"/>
        <v>319124.9617400239</v>
      </c>
      <c r="V28">
        <f t="shared" si="3"/>
        <v>884879.2685365173</v>
      </c>
      <c r="W28">
        <v>41.6</v>
      </c>
      <c r="X28">
        <v>5199</v>
      </c>
      <c r="Z28" s="5">
        <v>9.18297647143526</v>
      </c>
      <c r="AA28" s="5">
        <v>25.462832674466277</v>
      </c>
      <c r="AB28">
        <f t="shared" si="4"/>
        <v>0.1823215567939546</v>
      </c>
      <c r="AC28" s="5">
        <f t="shared" si="5"/>
        <v>0.787668821499551</v>
      </c>
      <c r="AD28">
        <f t="shared" si="6"/>
        <v>9.783295367207723</v>
      </c>
      <c r="AE28" s="5">
        <f t="shared" si="7"/>
        <v>16269.185701368624</v>
      </c>
    </row>
    <row r="29" spans="1:31" ht="12.75">
      <c r="A29" s="9">
        <v>25</v>
      </c>
      <c r="B29" s="10" t="s">
        <v>145</v>
      </c>
      <c r="C29">
        <v>3</v>
      </c>
      <c r="D29">
        <v>175</v>
      </c>
      <c r="E29" t="s">
        <v>145</v>
      </c>
      <c r="F29">
        <v>1.4</v>
      </c>
      <c r="G29" s="11">
        <v>18940</v>
      </c>
      <c r="H29" s="11">
        <v>18940</v>
      </c>
      <c r="I29" s="12">
        <v>13522</v>
      </c>
      <c r="J29" t="s">
        <v>119</v>
      </c>
      <c r="K29">
        <v>1</v>
      </c>
      <c r="L29" s="13">
        <v>33413.95</v>
      </c>
      <c r="M29" s="9">
        <f t="shared" si="0"/>
        <v>46779.52999999999</v>
      </c>
      <c r="N29" s="9">
        <f t="shared" si="8"/>
        <v>632860213</v>
      </c>
      <c r="O29" s="9">
        <f t="shared" si="8"/>
        <v>632860213</v>
      </c>
      <c r="P29" s="9">
        <v>25</v>
      </c>
      <c r="Q29" s="10" t="s">
        <v>145</v>
      </c>
      <c r="R29" s="13">
        <v>33413.95</v>
      </c>
      <c r="S29" s="14">
        <v>0.21500002244571506</v>
      </c>
      <c r="T29">
        <v>7184</v>
      </c>
      <c r="U29">
        <f t="shared" si="2"/>
        <v>61636.24635220055</v>
      </c>
      <c r="V29">
        <f t="shared" si="3"/>
        <v>662288.3383981386</v>
      </c>
      <c r="W29">
        <v>27</v>
      </c>
      <c r="X29">
        <v>2948</v>
      </c>
      <c r="Z29" s="5">
        <v>1.8446261621927535</v>
      </c>
      <c r="AA29" s="5">
        <v>19.820713755725937</v>
      </c>
      <c r="AB29">
        <f t="shared" si="4"/>
        <v>0.3364722366212129</v>
      </c>
      <c r="AC29" s="5">
        <f t="shared" si="5"/>
        <v>1.933724160522868</v>
      </c>
      <c r="AD29">
        <f t="shared" si="6"/>
        <v>9.84903136674007</v>
      </c>
      <c r="AE29" s="5">
        <f t="shared" si="7"/>
        <v>20319.301361126614</v>
      </c>
    </row>
    <row r="30" spans="1:31" ht="12.75">
      <c r="A30" s="9">
        <v>26</v>
      </c>
      <c r="B30" s="10" t="s">
        <v>146</v>
      </c>
      <c r="C30">
        <v>7</v>
      </c>
      <c r="D30">
        <v>178</v>
      </c>
      <c r="E30" t="s">
        <v>146</v>
      </c>
      <c r="F30">
        <v>2.5</v>
      </c>
      <c r="G30" s="11">
        <v>21719</v>
      </c>
      <c r="H30" s="11">
        <v>21719</v>
      </c>
      <c r="I30" s="12">
        <v>8800</v>
      </c>
      <c r="J30" t="s">
        <v>119</v>
      </c>
      <c r="K30">
        <v>1</v>
      </c>
      <c r="L30" s="13">
        <v>30920</v>
      </c>
      <c r="M30" s="9">
        <f t="shared" si="0"/>
        <v>77300</v>
      </c>
      <c r="N30" s="9">
        <f t="shared" si="8"/>
        <v>671551480</v>
      </c>
      <c r="O30" s="9">
        <f t="shared" si="8"/>
        <v>671551480</v>
      </c>
      <c r="P30" s="9">
        <v>26</v>
      </c>
      <c r="Q30" s="10" t="s">
        <v>146</v>
      </c>
      <c r="R30" s="13">
        <v>30920</v>
      </c>
      <c r="S30" s="14">
        <v>0.225</v>
      </c>
      <c r="T30">
        <v>6957</v>
      </c>
      <c r="U30">
        <f t="shared" si="2"/>
        <v>13745.471161178193</v>
      </c>
      <c r="V30">
        <f t="shared" si="3"/>
        <v>537272.266558497</v>
      </c>
      <c r="W30">
        <v>27.8</v>
      </c>
      <c r="X30">
        <v>2518</v>
      </c>
      <c r="Z30" s="5">
        <v>0.444549520089851</v>
      </c>
      <c r="AA30" s="5">
        <v>17.37620525738994</v>
      </c>
      <c r="AB30">
        <f t="shared" si="4"/>
        <v>0.9162907318741551</v>
      </c>
      <c r="AC30" s="5">
        <f t="shared" si="5"/>
        <v>2.2951546032707366</v>
      </c>
      <c r="AD30">
        <f t="shared" si="6"/>
        <v>9.98594273247232</v>
      </c>
      <c r="AE30" s="5">
        <f t="shared" si="7"/>
        <v>21199.621498369477</v>
      </c>
    </row>
    <row r="31" spans="1:31" ht="12.75">
      <c r="A31" s="9">
        <v>27</v>
      </c>
      <c r="B31" s="10" t="s">
        <v>147</v>
      </c>
      <c r="C31">
        <v>3</v>
      </c>
      <c r="D31">
        <v>179</v>
      </c>
      <c r="E31" t="s">
        <v>147</v>
      </c>
      <c r="F31">
        <v>2</v>
      </c>
      <c r="G31" s="11">
        <v>20802</v>
      </c>
      <c r="H31" s="11">
        <v>20802</v>
      </c>
      <c r="I31" s="12">
        <v>15064</v>
      </c>
      <c r="J31" t="s">
        <v>119</v>
      </c>
      <c r="K31">
        <v>1</v>
      </c>
      <c r="L31" s="13">
        <v>35390.37</v>
      </c>
      <c r="M31" s="9">
        <f t="shared" si="0"/>
        <v>70780.74</v>
      </c>
      <c r="N31" s="9">
        <f t="shared" si="8"/>
        <v>736190476.74</v>
      </c>
      <c r="O31" s="9">
        <f t="shared" si="8"/>
        <v>736190476.74</v>
      </c>
      <c r="P31" s="9">
        <v>27</v>
      </c>
      <c r="Q31" s="10" t="s">
        <v>147</v>
      </c>
      <c r="R31" s="13">
        <v>35390.37</v>
      </c>
      <c r="S31" s="14">
        <v>0.1870000228875821</v>
      </c>
      <c r="T31">
        <v>6618</v>
      </c>
      <c r="U31">
        <f t="shared" si="2"/>
        <v>-2448.7708948662666</v>
      </c>
      <c r="V31">
        <f t="shared" si="3"/>
        <v>348684.781279682</v>
      </c>
      <c r="W31">
        <v>23.3</v>
      </c>
      <c r="X31">
        <v>2505</v>
      </c>
      <c r="Z31" s="5">
        <v>-0.06919314194415788</v>
      </c>
      <c r="AA31" s="5">
        <v>9.852532801428241</v>
      </c>
      <c r="AB31">
        <f t="shared" si="4"/>
        <v>0.6931471805599453</v>
      </c>
      <c r="AC31" s="5">
        <f t="shared" si="5"/>
        <v>2.4440978913405633</v>
      </c>
      <c r="AD31">
        <f t="shared" si="6"/>
        <v>9.942804414913079</v>
      </c>
      <c r="AE31" s="5">
        <f t="shared" si="7"/>
        <v>21532.12432732338</v>
      </c>
    </row>
    <row r="32" spans="1:31" ht="12.75">
      <c r="A32" s="9">
        <v>28</v>
      </c>
      <c r="B32" s="10" t="s">
        <v>148</v>
      </c>
      <c r="C32">
        <v>3</v>
      </c>
      <c r="D32">
        <v>180</v>
      </c>
      <c r="E32" t="s">
        <v>148</v>
      </c>
      <c r="F32">
        <v>5.8</v>
      </c>
      <c r="G32" s="11">
        <v>26510</v>
      </c>
      <c r="H32" s="11">
        <v>26510</v>
      </c>
      <c r="I32" s="12">
        <v>14382</v>
      </c>
      <c r="J32" t="s">
        <v>119</v>
      </c>
      <c r="K32">
        <v>1</v>
      </c>
      <c r="L32" s="13">
        <v>32889.61</v>
      </c>
      <c r="M32" s="9">
        <f t="shared" si="0"/>
        <v>190759.73799999998</v>
      </c>
      <c r="N32" s="9">
        <f t="shared" si="8"/>
        <v>871903561.1</v>
      </c>
      <c r="O32" s="9">
        <f t="shared" si="8"/>
        <v>871903561.1</v>
      </c>
      <c r="P32" s="9">
        <v>28</v>
      </c>
      <c r="Q32" s="10" t="s">
        <v>148</v>
      </c>
      <c r="R32" s="13">
        <v>32889.61</v>
      </c>
      <c r="S32" s="14">
        <v>0.15400000182428433</v>
      </c>
      <c r="T32">
        <v>5065</v>
      </c>
      <c r="U32">
        <f t="shared" si="2"/>
        <v>-75474.93954126061</v>
      </c>
      <c r="V32">
        <f t="shared" si="3"/>
        <v>-340924.320137614</v>
      </c>
      <c r="W32">
        <v>16.5</v>
      </c>
      <c r="X32">
        <v>1542</v>
      </c>
      <c r="Z32" s="5">
        <v>-2.294795819751606</v>
      </c>
      <c r="AA32" s="5">
        <v>-10.365714891043524</v>
      </c>
      <c r="AB32">
        <f t="shared" si="4"/>
        <v>1.7578579175523736</v>
      </c>
      <c r="AC32" s="5">
        <f t="shared" si="5"/>
        <v>3.209332404182717</v>
      </c>
      <c r="AD32">
        <f t="shared" si="6"/>
        <v>10.18527729928307</v>
      </c>
      <c r="AE32" s="5">
        <f t="shared" si="7"/>
        <v>23033.863662000007</v>
      </c>
    </row>
    <row r="33" spans="1:31" ht="12.75">
      <c r="A33" s="9">
        <v>29</v>
      </c>
      <c r="B33" s="10" t="s">
        <v>149</v>
      </c>
      <c r="C33">
        <v>7</v>
      </c>
      <c r="D33">
        <v>184</v>
      </c>
      <c r="E33" t="s">
        <v>149</v>
      </c>
      <c r="F33">
        <v>1.4</v>
      </c>
      <c r="G33" s="11">
        <v>20990</v>
      </c>
      <c r="H33" s="11">
        <v>20990</v>
      </c>
      <c r="I33" s="12">
        <v>10672</v>
      </c>
      <c r="J33" t="s">
        <v>119</v>
      </c>
      <c r="K33">
        <v>1</v>
      </c>
      <c r="L33" s="13">
        <v>35077.24</v>
      </c>
      <c r="M33" s="9">
        <f t="shared" si="0"/>
        <v>49108.13599999999</v>
      </c>
      <c r="N33" s="9">
        <f t="shared" si="8"/>
        <v>736271267.5999999</v>
      </c>
      <c r="O33" s="9">
        <f t="shared" si="8"/>
        <v>736271267.5999999</v>
      </c>
      <c r="P33" s="9">
        <v>29</v>
      </c>
      <c r="Q33" s="10" t="s">
        <v>149</v>
      </c>
      <c r="R33" s="13">
        <v>35077.24</v>
      </c>
      <c r="S33" s="14">
        <v>0.2459999703511451</v>
      </c>
      <c r="T33">
        <v>8629</v>
      </c>
      <c r="U33">
        <f t="shared" si="2"/>
        <v>83199.91996044632</v>
      </c>
      <c r="V33">
        <f t="shared" si="3"/>
        <v>786696.386457238</v>
      </c>
      <c r="W33">
        <v>34.1</v>
      </c>
      <c r="X33">
        <v>4176</v>
      </c>
      <c r="Z33" s="5">
        <v>2.3719061123522356</v>
      </c>
      <c r="AA33" s="5">
        <v>22.42754522468809</v>
      </c>
      <c r="AB33">
        <f t="shared" si="4"/>
        <v>0.3364722366212129</v>
      </c>
      <c r="AC33" s="5">
        <f t="shared" si="5"/>
        <v>1.8128769750980624</v>
      </c>
      <c r="AD33">
        <f t="shared" si="6"/>
        <v>9.951801412814678</v>
      </c>
      <c r="AE33" s="5">
        <f t="shared" si="7"/>
        <v>19997.324954414802</v>
      </c>
    </row>
    <row r="34" spans="1:31" ht="12.75">
      <c r="A34" s="9">
        <v>30</v>
      </c>
      <c r="B34" s="10" t="s">
        <v>150</v>
      </c>
      <c r="C34">
        <v>10</v>
      </c>
      <c r="D34">
        <v>190</v>
      </c>
      <c r="E34" t="s">
        <v>150</v>
      </c>
      <c r="F34">
        <v>1.3</v>
      </c>
      <c r="G34" s="11">
        <v>20252</v>
      </c>
      <c r="H34" s="11">
        <v>20252</v>
      </c>
      <c r="I34" s="12">
        <v>17677</v>
      </c>
      <c r="J34" t="s">
        <v>119</v>
      </c>
      <c r="K34">
        <v>1</v>
      </c>
      <c r="L34" s="13">
        <v>36112.15</v>
      </c>
      <c r="M34" s="9">
        <f t="shared" si="0"/>
        <v>46945.795000000006</v>
      </c>
      <c r="N34" s="9">
        <f t="shared" si="8"/>
        <v>731343261.8000001</v>
      </c>
      <c r="O34" s="9">
        <f t="shared" si="8"/>
        <v>731343261.8000001</v>
      </c>
      <c r="P34" s="9">
        <v>30</v>
      </c>
      <c r="Q34" s="10" t="s">
        <v>150</v>
      </c>
      <c r="R34" s="13">
        <v>36112.15</v>
      </c>
      <c r="S34" s="14">
        <v>0.2139999972308489</v>
      </c>
      <c r="T34">
        <v>7728</v>
      </c>
      <c r="U34">
        <f t="shared" si="2"/>
        <v>75595.81949382817</v>
      </c>
      <c r="V34">
        <f t="shared" si="3"/>
        <v>442727.0012942736</v>
      </c>
      <c r="W34">
        <v>30.8</v>
      </c>
      <c r="X34">
        <v>3852</v>
      </c>
      <c r="Z34" s="5">
        <v>2.09336246924728</v>
      </c>
      <c r="AA34" s="5">
        <v>12.259779639104112</v>
      </c>
      <c r="AB34">
        <f t="shared" si="4"/>
        <v>0.26236426446749106</v>
      </c>
      <c r="AC34" s="5">
        <f t="shared" si="5"/>
        <v>1.8757441207843994</v>
      </c>
      <c r="AD34">
        <f t="shared" si="6"/>
        <v>9.9160088330898</v>
      </c>
      <c r="AE34" s="5">
        <f t="shared" si="7"/>
        <v>20166.772988242017</v>
      </c>
    </row>
    <row r="35" spans="1:31" ht="12.75">
      <c r="A35" s="9">
        <v>31</v>
      </c>
      <c r="B35" s="10" t="s">
        <v>151</v>
      </c>
      <c r="C35">
        <v>3</v>
      </c>
      <c r="D35">
        <v>191</v>
      </c>
      <c r="E35" t="s">
        <v>151</v>
      </c>
      <c r="F35">
        <v>7.2</v>
      </c>
      <c r="G35" s="11">
        <v>31056</v>
      </c>
      <c r="H35" s="11">
        <v>31056</v>
      </c>
      <c r="I35" s="12">
        <v>18616</v>
      </c>
      <c r="J35" t="s">
        <v>119</v>
      </c>
      <c r="K35">
        <v>1</v>
      </c>
      <c r="L35" s="13">
        <v>40239.58</v>
      </c>
      <c r="M35" s="9">
        <f t="shared" si="0"/>
        <v>289724.976</v>
      </c>
      <c r="N35" s="9">
        <f t="shared" si="8"/>
        <v>1249680396.48</v>
      </c>
      <c r="O35" s="9">
        <f t="shared" si="8"/>
        <v>1249680396.48</v>
      </c>
      <c r="P35" s="9">
        <v>31</v>
      </c>
      <c r="Q35" s="10" t="s">
        <v>151</v>
      </c>
      <c r="R35" s="13">
        <v>40239.58</v>
      </c>
      <c r="S35" s="14">
        <v>0.19200001590473856</v>
      </c>
      <c r="T35">
        <v>7726</v>
      </c>
      <c r="U35">
        <f t="shared" si="2"/>
        <v>-70759.58136979923</v>
      </c>
      <c r="V35">
        <f t="shared" si="3"/>
        <v>-205700.2672689176</v>
      </c>
      <c r="W35">
        <v>18.5</v>
      </c>
      <c r="X35">
        <v>2026</v>
      </c>
      <c r="Z35" s="5">
        <v>-1.758457254519039</v>
      </c>
      <c r="AA35" s="5">
        <v>-5.111889022423137</v>
      </c>
      <c r="AB35">
        <f t="shared" si="4"/>
        <v>1.9740810260220096</v>
      </c>
      <c r="AC35" s="5">
        <f t="shared" si="5"/>
        <v>3.005432813575865</v>
      </c>
      <c r="AD35">
        <f t="shared" si="6"/>
        <v>10.34354730540879</v>
      </c>
      <c r="AE35" s="5">
        <f t="shared" si="7"/>
        <v>22662.65302648469</v>
      </c>
    </row>
    <row r="36" spans="1:31" ht="12.75">
      <c r="A36" s="9">
        <v>32</v>
      </c>
      <c r="B36" s="10" t="s">
        <v>152</v>
      </c>
      <c r="C36">
        <v>7</v>
      </c>
      <c r="D36">
        <v>206</v>
      </c>
      <c r="E36" t="s">
        <v>152</v>
      </c>
      <c r="F36">
        <v>3.8</v>
      </c>
      <c r="G36" s="11">
        <v>23221</v>
      </c>
      <c r="H36" s="11">
        <v>23221</v>
      </c>
      <c r="I36" s="12">
        <v>11128</v>
      </c>
      <c r="J36" t="s">
        <v>119</v>
      </c>
      <c r="K36">
        <v>1</v>
      </c>
      <c r="L36" s="13">
        <v>36603.12</v>
      </c>
      <c r="M36" s="9">
        <f t="shared" si="0"/>
        <v>139091.856</v>
      </c>
      <c r="N36" s="9">
        <f t="shared" si="8"/>
        <v>849961049.5200001</v>
      </c>
      <c r="O36" s="9">
        <f t="shared" si="8"/>
        <v>849961049.5200001</v>
      </c>
      <c r="P36" s="9">
        <v>32</v>
      </c>
      <c r="Q36" s="10" t="s">
        <v>152</v>
      </c>
      <c r="R36" s="13">
        <v>36603.12</v>
      </c>
      <c r="S36" s="14">
        <v>0.3200000437121207</v>
      </c>
      <c r="T36">
        <v>11713</v>
      </c>
      <c r="U36">
        <f t="shared" si="2"/>
        <v>166637.88876189655</v>
      </c>
      <c r="V36">
        <f t="shared" si="3"/>
        <v>944997.2168382488</v>
      </c>
      <c r="W36">
        <v>45.6</v>
      </c>
      <c r="X36">
        <v>5197</v>
      </c>
      <c r="Z36" s="5">
        <v>4.552559693323863</v>
      </c>
      <c r="AA36" s="5">
        <v>25.81739526133971</v>
      </c>
      <c r="AB36">
        <f t="shared" si="4"/>
        <v>1.33500106673234</v>
      </c>
      <c r="AC36" s="5">
        <f t="shared" si="5"/>
        <v>1.3882298559619453</v>
      </c>
      <c r="AD36">
        <f t="shared" si="6"/>
        <v>10.05281232064669</v>
      </c>
      <c r="AE36" s="5">
        <f t="shared" si="7"/>
        <v>18719.02993302471</v>
      </c>
    </row>
    <row r="37" spans="1:31" ht="12.75">
      <c r="A37" s="9">
        <v>33</v>
      </c>
      <c r="B37" s="10" t="s">
        <v>153</v>
      </c>
      <c r="C37">
        <v>4</v>
      </c>
      <c r="D37">
        <v>208</v>
      </c>
      <c r="E37" t="s">
        <v>153</v>
      </c>
      <c r="F37">
        <v>2</v>
      </c>
      <c r="G37" s="11">
        <v>20255</v>
      </c>
      <c r="H37" s="11">
        <v>20255</v>
      </c>
      <c r="I37" s="12">
        <v>10498</v>
      </c>
      <c r="J37" t="s">
        <v>119</v>
      </c>
      <c r="K37">
        <v>1</v>
      </c>
      <c r="L37" s="13">
        <v>37300.56</v>
      </c>
      <c r="M37" s="9">
        <f t="shared" si="0"/>
        <v>74601.12</v>
      </c>
      <c r="N37" s="9">
        <f t="shared" si="8"/>
        <v>755522842.8</v>
      </c>
      <c r="O37" s="9">
        <f t="shared" si="8"/>
        <v>755522842.8</v>
      </c>
      <c r="P37" s="9">
        <v>33</v>
      </c>
      <c r="Q37" s="10" t="s">
        <v>153</v>
      </c>
      <c r="R37" s="13">
        <v>37300.56</v>
      </c>
      <c r="S37" s="14">
        <v>0.35600001715791935</v>
      </c>
      <c r="T37">
        <v>13279</v>
      </c>
      <c r="U37">
        <f t="shared" si="2"/>
        <v>356574.22565129236</v>
      </c>
      <c r="V37">
        <f t="shared" si="3"/>
        <v>999634.4658101993</v>
      </c>
      <c r="W37">
        <v>49.8</v>
      </c>
      <c r="X37">
        <v>5471</v>
      </c>
      <c r="Z37" s="5">
        <v>9.55948719406069</v>
      </c>
      <c r="AA37" s="5">
        <v>26.799449279319113</v>
      </c>
      <c r="AB37">
        <f t="shared" si="4"/>
        <v>0.6931471805599453</v>
      </c>
      <c r="AC37" s="5">
        <f t="shared" si="5"/>
        <v>0.7521963292094594</v>
      </c>
      <c r="AD37">
        <f t="shared" si="6"/>
        <v>9.91615695563679</v>
      </c>
      <c r="AE37" s="5">
        <f t="shared" si="7"/>
        <v>16084.681322040109</v>
      </c>
    </row>
    <row r="38" spans="1:31" ht="12.75">
      <c r="A38" s="9">
        <v>34</v>
      </c>
      <c r="B38" s="10" t="s">
        <v>154</v>
      </c>
      <c r="C38">
        <v>4</v>
      </c>
      <c r="D38">
        <v>209</v>
      </c>
      <c r="E38" t="s">
        <v>154</v>
      </c>
      <c r="F38">
        <v>2.3</v>
      </c>
      <c r="G38" s="11">
        <v>19685</v>
      </c>
      <c r="H38" s="11">
        <v>19685</v>
      </c>
      <c r="I38" s="12">
        <v>12872</v>
      </c>
      <c r="J38" t="s">
        <v>119</v>
      </c>
      <c r="K38">
        <v>1</v>
      </c>
      <c r="L38" s="13">
        <v>38458.97</v>
      </c>
      <c r="M38" s="9">
        <f t="shared" si="0"/>
        <v>88455.631</v>
      </c>
      <c r="N38" s="9">
        <f t="shared" si="8"/>
        <v>757064824.45</v>
      </c>
      <c r="O38" s="9">
        <f t="shared" si="8"/>
        <v>757064824.45</v>
      </c>
      <c r="P38" s="9">
        <v>34</v>
      </c>
      <c r="Q38" s="10" t="s">
        <v>154</v>
      </c>
      <c r="R38" s="13">
        <v>38458.97</v>
      </c>
      <c r="S38" s="14">
        <v>0.39000004420295187</v>
      </c>
      <c r="T38">
        <v>14999</v>
      </c>
      <c r="U38">
        <f t="shared" si="2"/>
        <v>388874.02416721825</v>
      </c>
      <c r="V38">
        <f t="shared" si="3"/>
        <v>1143728.6111581752</v>
      </c>
      <c r="W38">
        <v>56.4</v>
      </c>
      <c r="X38">
        <v>6286</v>
      </c>
      <c r="Z38" s="5">
        <v>10.111399867630835</v>
      </c>
      <c r="AA38" s="5">
        <v>29.738929855848326</v>
      </c>
      <c r="AB38">
        <f t="shared" si="4"/>
        <v>0.8329091229351039</v>
      </c>
      <c r="AC38" s="5">
        <f t="shared" si="5"/>
        <v>0.7030654092340467</v>
      </c>
      <c r="AD38">
        <f t="shared" si="6"/>
        <v>9.887612203377838</v>
      </c>
      <c r="AE38" s="5">
        <f t="shared" si="7"/>
        <v>15817.998368728702</v>
      </c>
    </row>
    <row r="39" spans="1:31" ht="12.75">
      <c r="A39" s="9">
        <v>35</v>
      </c>
      <c r="B39" s="10" t="s">
        <v>155</v>
      </c>
      <c r="C39">
        <v>1</v>
      </c>
      <c r="D39">
        <v>214</v>
      </c>
      <c r="E39" t="s">
        <v>155</v>
      </c>
      <c r="F39">
        <v>8</v>
      </c>
      <c r="G39" s="11">
        <v>29793</v>
      </c>
      <c r="H39" s="11">
        <v>29793</v>
      </c>
      <c r="I39" s="12">
        <v>16218</v>
      </c>
      <c r="J39" t="s">
        <v>119</v>
      </c>
      <c r="K39">
        <v>1</v>
      </c>
      <c r="L39" s="13">
        <v>51243.73</v>
      </c>
      <c r="M39" s="9">
        <f t="shared" si="0"/>
        <v>409949.84</v>
      </c>
      <c r="N39" s="9">
        <f t="shared" si="8"/>
        <v>1526704447.89</v>
      </c>
      <c r="O39" s="9">
        <f t="shared" si="8"/>
        <v>1526704447.89</v>
      </c>
      <c r="P39" s="9">
        <v>35</v>
      </c>
      <c r="Q39" s="10" t="s">
        <v>155</v>
      </c>
      <c r="R39" s="13">
        <v>51243.73</v>
      </c>
      <c r="S39" s="14">
        <v>0.27899998692522965</v>
      </c>
      <c r="T39">
        <v>14297</v>
      </c>
      <c r="U39">
        <f t="shared" si="2"/>
        <v>118223.20092804698</v>
      </c>
      <c r="V39">
        <f t="shared" si="3"/>
        <v>1305003.5924433698</v>
      </c>
      <c r="W39">
        <v>38.6</v>
      </c>
      <c r="X39">
        <v>3881</v>
      </c>
      <c r="Z39" s="5">
        <v>2.3070764155545853</v>
      </c>
      <c r="AA39" s="5">
        <v>25.466600351757567</v>
      </c>
      <c r="AB39">
        <f t="shared" si="4"/>
        <v>2.0794415416798357</v>
      </c>
      <c r="AC39" s="5">
        <f t="shared" si="5"/>
        <v>1.8273182284666458</v>
      </c>
      <c r="AD39">
        <f t="shared" si="6"/>
        <v>10.302028745571468</v>
      </c>
      <c r="AE39" s="5">
        <f t="shared" si="7"/>
        <v>20036.635606642776</v>
      </c>
    </row>
    <row r="40" spans="1:31" ht="12.75">
      <c r="A40" s="9">
        <v>36</v>
      </c>
      <c r="B40" s="10" t="s">
        <v>156</v>
      </c>
      <c r="C40">
        <v>1</v>
      </c>
      <c r="D40">
        <v>215</v>
      </c>
      <c r="E40" t="s">
        <v>156</v>
      </c>
      <c r="F40">
        <v>9.8</v>
      </c>
      <c r="G40" s="11">
        <v>35147</v>
      </c>
      <c r="H40" s="11">
        <v>35147</v>
      </c>
      <c r="I40" s="12">
        <v>15747</v>
      </c>
      <c r="J40" t="s">
        <v>119</v>
      </c>
      <c r="K40">
        <v>1</v>
      </c>
      <c r="L40" s="13">
        <v>44000</v>
      </c>
      <c r="M40" s="9">
        <f t="shared" si="0"/>
        <v>431200.00000000006</v>
      </c>
      <c r="N40" s="9">
        <f t="shared" si="8"/>
        <v>1546468000</v>
      </c>
      <c r="O40" s="9">
        <f t="shared" si="8"/>
        <v>1546468000</v>
      </c>
      <c r="P40" s="9">
        <v>36</v>
      </c>
      <c r="Q40" s="10" t="s">
        <v>156</v>
      </c>
      <c r="R40" s="13">
        <v>44000</v>
      </c>
      <c r="S40" s="14">
        <v>0.277</v>
      </c>
      <c r="T40">
        <v>12188</v>
      </c>
      <c r="U40">
        <f t="shared" si="2"/>
        <v>37958.78455542318</v>
      </c>
      <c r="V40">
        <f t="shared" si="3"/>
        <v>1094550.8024740138</v>
      </c>
      <c r="W40">
        <v>34.5</v>
      </c>
      <c r="X40">
        <v>3001</v>
      </c>
      <c r="Z40" s="5">
        <v>0.8626996489868906</v>
      </c>
      <c r="AA40" s="5">
        <v>24.87615460168213</v>
      </c>
      <c r="AB40">
        <f t="shared" si="4"/>
        <v>2.2823823856765264</v>
      </c>
      <c r="AC40" s="5">
        <f t="shared" si="5"/>
        <v>2.180651506956217</v>
      </c>
      <c r="AD40">
        <f t="shared" si="6"/>
        <v>10.467294545090018</v>
      </c>
      <c r="AE40" s="5">
        <f t="shared" si="7"/>
        <v>20932.781762488863</v>
      </c>
    </row>
    <row r="41" spans="1:31" ht="12.75">
      <c r="A41" s="9">
        <v>37</v>
      </c>
      <c r="B41" s="10" t="s">
        <v>157</v>
      </c>
      <c r="C41">
        <v>5</v>
      </c>
      <c r="D41">
        <v>219</v>
      </c>
      <c r="E41" t="s">
        <v>157</v>
      </c>
      <c r="F41">
        <v>4.2</v>
      </c>
      <c r="G41" s="11">
        <v>25488</v>
      </c>
      <c r="H41" s="11">
        <v>25488</v>
      </c>
      <c r="I41" s="12">
        <v>16750</v>
      </c>
      <c r="J41" t="s">
        <v>119</v>
      </c>
      <c r="K41">
        <v>1</v>
      </c>
      <c r="L41" s="13">
        <v>39370.37</v>
      </c>
      <c r="M41" s="9">
        <f t="shared" si="0"/>
        <v>165355.554</v>
      </c>
      <c r="N41" s="9">
        <f t="shared" si="8"/>
        <v>1003471990.5600001</v>
      </c>
      <c r="O41" s="9">
        <f t="shared" si="8"/>
        <v>1003471990.5600001</v>
      </c>
      <c r="P41" s="9">
        <v>37</v>
      </c>
      <c r="Q41" s="10" t="s">
        <v>157</v>
      </c>
      <c r="R41" s="13">
        <v>39370.37</v>
      </c>
      <c r="S41" s="14">
        <v>0.16200000152398872</v>
      </c>
      <c r="T41">
        <v>6378</v>
      </c>
      <c r="U41">
        <f t="shared" si="2"/>
        <v>-54560.79758331316</v>
      </c>
      <c r="V41">
        <f t="shared" si="3"/>
        <v>-683465.8961497098</v>
      </c>
      <c r="W41">
        <v>17.1</v>
      </c>
      <c r="X41">
        <v>2194</v>
      </c>
      <c r="Z41" s="5">
        <v>-1.385834006216176</v>
      </c>
      <c r="AA41" s="5">
        <v>-17.35990533362297</v>
      </c>
      <c r="AB41">
        <f t="shared" si="4"/>
        <v>1.4350845252893227</v>
      </c>
      <c r="AC41" s="5">
        <f t="shared" si="5"/>
        <v>2.871449660142648</v>
      </c>
      <c r="AD41">
        <f t="shared" si="6"/>
        <v>10.14596303214983</v>
      </c>
      <c r="AE41" s="5">
        <f t="shared" si="7"/>
        <v>22408.28077501943</v>
      </c>
    </row>
    <row r="42" spans="1:31" ht="12.75">
      <c r="A42" s="9">
        <v>38</v>
      </c>
      <c r="B42" s="10" t="s">
        <v>158</v>
      </c>
      <c r="C42">
        <v>5</v>
      </c>
      <c r="D42">
        <v>220</v>
      </c>
      <c r="E42" t="s">
        <v>158</v>
      </c>
      <c r="F42">
        <v>5.5</v>
      </c>
      <c r="G42" s="11">
        <v>26462</v>
      </c>
      <c r="H42" s="11">
        <v>26462</v>
      </c>
      <c r="I42" s="12">
        <v>15910</v>
      </c>
      <c r="J42" t="s">
        <v>119</v>
      </c>
      <c r="K42">
        <v>1</v>
      </c>
      <c r="L42" s="13">
        <v>36436.24</v>
      </c>
      <c r="M42" s="9">
        <f t="shared" si="0"/>
        <v>200399.31999999998</v>
      </c>
      <c r="N42" s="9">
        <f t="shared" si="8"/>
        <v>964175782.88</v>
      </c>
      <c r="O42" s="9">
        <f t="shared" si="8"/>
        <v>964175782.88</v>
      </c>
      <c r="P42" s="9">
        <v>38</v>
      </c>
      <c r="Q42" s="10" t="s">
        <v>158</v>
      </c>
      <c r="R42" s="13">
        <v>36436.24</v>
      </c>
      <c r="S42" s="14">
        <v>0.1490000065868487</v>
      </c>
      <c r="T42">
        <v>5429</v>
      </c>
      <c r="U42">
        <f t="shared" si="2"/>
        <v>-116458.0748979409</v>
      </c>
      <c r="V42">
        <f t="shared" si="3"/>
        <v>-537345.1722581878</v>
      </c>
      <c r="W42">
        <v>15.2</v>
      </c>
      <c r="X42">
        <v>1772</v>
      </c>
      <c r="Z42" s="5">
        <v>-3.196215495834392</v>
      </c>
      <c r="AA42" s="5">
        <v>-14.747547284192546</v>
      </c>
      <c r="AB42">
        <f t="shared" si="4"/>
        <v>1.7047480922384253</v>
      </c>
      <c r="AC42" s="5">
        <f t="shared" si="5"/>
        <v>3.5836642366993714</v>
      </c>
      <c r="AD42">
        <f t="shared" si="6"/>
        <v>10.183465020602357</v>
      </c>
      <c r="AE42" s="5">
        <f t="shared" si="7"/>
        <v>23671.50236649078</v>
      </c>
    </row>
    <row r="43" spans="1:31" ht="12.75">
      <c r="A43" s="9">
        <v>39</v>
      </c>
      <c r="B43" s="10" t="s">
        <v>159</v>
      </c>
      <c r="C43">
        <v>5</v>
      </c>
      <c r="D43">
        <v>225</v>
      </c>
      <c r="E43" t="s">
        <v>159</v>
      </c>
      <c r="F43">
        <v>1.4</v>
      </c>
      <c r="G43" s="11">
        <v>20433</v>
      </c>
      <c r="H43" s="11">
        <v>20433</v>
      </c>
      <c r="I43" s="12">
        <v>13955</v>
      </c>
      <c r="J43" t="s">
        <v>119</v>
      </c>
      <c r="K43">
        <v>1</v>
      </c>
      <c r="L43" s="13">
        <v>29037.63</v>
      </c>
      <c r="M43" s="9">
        <f t="shared" si="0"/>
        <v>40652.682</v>
      </c>
      <c r="N43" s="9">
        <f t="shared" si="8"/>
        <v>593325893.79</v>
      </c>
      <c r="O43" s="9">
        <f t="shared" si="8"/>
        <v>593325893.79</v>
      </c>
      <c r="P43" s="9">
        <v>39</v>
      </c>
      <c r="Q43" s="10" t="s">
        <v>159</v>
      </c>
      <c r="R43" s="13">
        <v>29037.63</v>
      </c>
      <c r="S43" s="14">
        <v>0.18600002823921924</v>
      </c>
      <c r="T43">
        <v>5401</v>
      </c>
      <c r="U43">
        <f t="shared" si="2"/>
        <v>27665.8491043987</v>
      </c>
      <c r="V43">
        <f t="shared" si="3"/>
        <v>-305822.3729848127</v>
      </c>
      <c r="W43">
        <v>24.2</v>
      </c>
      <c r="X43">
        <v>2331</v>
      </c>
      <c r="Z43" s="5">
        <v>0.9527585104018028</v>
      </c>
      <c r="AA43" s="5">
        <v>-10.531932977478283</v>
      </c>
      <c r="AB43">
        <f t="shared" si="4"/>
        <v>0.3364722366212129</v>
      </c>
      <c r="AC43" s="5">
        <f t="shared" si="5"/>
        <v>2.1567480897017006</v>
      </c>
      <c r="AD43">
        <f t="shared" si="6"/>
        <v>9.924906519909428</v>
      </c>
      <c r="AE43" s="5">
        <f t="shared" si="7"/>
        <v>20875.75234116275</v>
      </c>
    </row>
    <row r="44" spans="1:31" ht="12.75">
      <c r="A44" s="9">
        <v>40</v>
      </c>
      <c r="B44" s="10" t="s">
        <v>160</v>
      </c>
      <c r="C44">
        <v>3</v>
      </c>
      <c r="D44">
        <v>229</v>
      </c>
      <c r="E44" t="s">
        <v>160</v>
      </c>
      <c r="F44">
        <v>5.2</v>
      </c>
      <c r="G44" s="11">
        <v>25930</v>
      </c>
      <c r="H44" s="11">
        <v>25930</v>
      </c>
      <c r="I44" s="12">
        <v>15928</v>
      </c>
      <c r="J44" t="s">
        <v>119</v>
      </c>
      <c r="K44">
        <v>1</v>
      </c>
      <c r="L44" s="13">
        <v>39095</v>
      </c>
      <c r="M44" s="9">
        <f t="shared" si="0"/>
        <v>203294</v>
      </c>
      <c r="N44" s="9">
        <f t="shared" si="8"/>
        <v>1013733350</v>
      </c>
      <c r="O44" s="9">
        <f t="shared" si="8"/>
        <v>1013733350</v>
      </c>
      <c r="P44" s="9">
        <v>40</v>
      </c>
      <c r="Q44" s="10" t="s">
        <v>160</v>
      </c>
      <c r="R44" s="13">
        <v>39095</v>
      </c>
      <c r="S44" s="14">
        <v>0.2</v>
      </c>
      <c r="T44">
        <v>7819</v>
      </c>
      <c r="U44">
        <f t="shared" si="2"/>
        <v>-19669.514068972796</v>
      </c>
      <c r="V44">
        <f t="shared" si="3"/>
        <v>-212132.5197447934</v>
      </c>
      <c r="W44">
        <v>24.1</v>
      </c>
      <c r="X44">
        <v>3045</v>
      </c>
      <c r="Z44" s="5">
        <v>-0.5031209635240516</v>
      </c>
      <c r="AA44" s="5">
        <v>-5.426078008563586</v>
      </c>
      <c r="AB44">
        <f t="shared" si="4"/>
        <v>1.6486586255873816</v>
      </c>
      <c r="AC44" s="5">
        <f t="shared" si="5"/>
        <v>2.577406371510133</v>
      </c>
      <c r="AD44">
        <f t="shared" si="6"/>
        <v>10.16315587853271</v>
      </c>
      <c r="AE44" s="5">
        <f t="shared" si="7"/>
        <v>21817.029087078732</v>
      </c>
    </row>
    <row r="45" spans="1:31" ht="12.75">
      <c r="A45" s="9">
        <v>41</v>
      </c>
      <c r="B45" s="10" t="s">
        <v>161</v>
      </c>
      <c r="C45">
        <v>1</v>
      </c>
      <c r="D45">
        <v>238</v>
      </c>
      <c r="E45" t="s">
        <v>162</v>
      </c>
      <c r="F45">
        <v>4.5</v>
      </c>
      <c r="G45" s="11">
        <v>24256</v>
      </c>
      <c r="H45" s="11">
        <v>24256</v>
      </c>
      <c r="I45" s="12">
        <v>9931</v>
      </c>
      <c r="J45" t="s">
        <v>119</v>
      </c>
      <c r="K45">
        <v>1</v>
      </c>
      <c r="L45" s="13">
        <v>36082.42</v>
      </c>
      <c r="M45" s="9">
        <f t="shared" si="0"/>
        <v>162370.88999999998</v>
      </c>
      <c r="N45" s="9">
        <f t="shared" si="8"/>
        <v>875215179.52</v>
      </c>
      <c r="O45" s="9">
        <f t="shared" si="8"/>
        <v>875215179.52</v>
      </c>
      <c r="P45" s="9">
        <v>41</v>
      </c>
      <c r="Q45" s="10" t="s">
        <v>161</v>
      </c>
      <c r="R45" s="13">
        <v>36082.42</v>
      </c>
      <c r="S45" s="14">
        <v>0.3639999756113919</v>
      </c>
      <c r="T45">
        <v>13134</v>
      </c>
      <c r="U45">
        <f t="shared" si="2"/>
        <v>261585.49161970575</v>
      </c>
      <c r="V45">
        <f t="shared" si="3"/>
        <v>953728.8978724036</v>
      </c>
      <c r="W45">
        <v>52.8</v>
      </c>
      <c r="X45">
        <v>4173</v>
      </c>
      <c r="Z45" s="5">
        <v>7.249665948672671</v>
      </c>
      <c r="AA45" s="5">
        <v>26.431954893058826</v>
      </c>
      <c r="AB45">
        <f t="shared" si="4"/>
        <v>1.5040773967762742</v>
      </c>
      <c r="AC45" s="5">
        <f t="shared" si="5"/>
        <v>0.9979383964772063</v>
      </c>
      <c r="AD45">
        <f t="shared" si="6"/>
        <v>10.096419288442098</v>
      </c>
      <c r="AE45" s="5">
        <f t="shared" si="7"/>
        <v>17250.446838118278</v>
      </c>
    </row>
    <row r="46" spans="1:31" ht="12.75">
      <c r="A46" s="9">
        <v>42</v>
      </c>
      <c r="B46" s="10" t="s">
        <v>163</v>
      </c>
      <c r="C46">
        <v>2</v>
      </c>
      <c r="D46">
        <v>239</v>
      </c>
      <c r="E46" t="s">
        <v>163</v>
      </c>
      <c r="F46">
        <v>2.1</v>
      </c>
      <c r="G46" s="11">
        <v>21860</v>
      </c>
      <c r="H46" s="11">
        <v>28242.894056847545</v>
      </c>
      <c r="I46" s="12">
        <v>10281</v>
      </c>
      <c r="J46" t="s">
        <v>164</v>
      </c>
      <c r="K46">
        <v>0.774</v>
      </c>
      <c r="L46" s="13">
        <v>30178.81</v>
      </c>
      <c r="M46" s="9">
        <f t="shared" si="0"/>
        <v>63375.501000000004</v>
      </c>
      <c r="N46" s="9">
        <f t="shared" si="8"/>
        <v>659708786.6</v>
      </c>
      <c r="O46" s="9">
        <f t="shared" si="8"/>
        <v>852336933.5917313</v>
      </c>
      <c r="P46" s="9">
        <v>42</v>
      </c>
      <c r="Q46" s="10" t="s">
        <v>163</v>
      </c>
      <c r="R46" s="13">
        <v>30178.81</v>
      </c>
      <c r="S46" s="14">
        <v>0.15099998972789186</v>
      </c>
      <c r="T46">
        <v>4557</v>
      </c>
      <c r="U46">
        <f t="shared" si="2"/>
        <v>-63560.92316674061</v>
      </c>
      <c r="V46">
        <f t="shared" si="3"/>
        <v>-459596.16684310144</v>
      </c>
      <c r="W46">
        <v>16.2</v>
      </c>
      <c r="X46">
        <v>1541</v>
      </c>
      <c r="Z46" s="5">
        <v>-2.1061441179006266</v>
      </c>
      <c r="AA46" s="5">
        <v>-15.229101705570942</v>
      </c>
      <c r="AB46">
        <f t="shared" si="4"/>
        <v>0.7419373447293773</v>
      </c>
      <c r="AC46" s="5">
        <f t="shared" si="5"/>
        <v>3.136082016320757</v>
      </c>
      <c r="AD46">
        <f t="shared" si="6"/>
        <v>9.99241376173053</v>
      </c>
      <c r="AE46" s="5">
        <f t="shared" si="7"/>
        <v>22902.605898028625</v>
      </c>
    </row>
    <row r="47" spans="1:31" ht="12.75">
      <c r="A47" s="9">
        <v>43</v>
      </c>
      <c r="B47" s="10" t="s">
        <v>165</v>
      </c>
      <c r="C47">
        <v>3</v>
      </c>
      <c r="D47">
        <v>240</v>
      </c>
      <c r="E47" t="s">
        <v>165</v>
      </c>
      <c r="F47">
        <v>5.6</v>
      </c>
      <c r="G47" s="11">
        <v>26236</v>
      </c>
      <c r="H47" s="11">
        <v>26236</v>
      </c>
      <c r="I47" s="12">
        <v>15664</v>
      </c>
      <c r="J47" t="s">
        <v>119</v>
      </c>
      <c r="K47">
        <v>1</v>
      </c>
      <c r="L47" s="13">
        <v>45115.08</v>
      </c>
      <c r="M47" s="9">
        <f t="shared" si="0"/>
        <v>252644.448</v>
      </c>
      <c r="N47" s="9">
        <f t="shared" si="8"/>
        <v>1183639238.88</v>
      </c>
      <c r="O47" s="9">
        <f t="shared" si="8"/>
        <v>1183639238.88</v>
      </c>
      <c r="P47" s="9">
        <v>43</v>
      </c>
      <c r="Q47" s="10" t="s">
        <v>165</v>
      </c>
      <c r="R47" s="13">
        <v>45115.08</v>
      </c>
      <c r="S47" s="14">
        <v>0.251999996453514</v>
      </c>
      <c r="T47">
        <v>11369</v>
      </c>
      <c r="U47">
        <f t="shared" si="2"/>
        <v>69574.90135470402</v>
      </c>
      <c r="V47">
        <f t="shared" si="3"/>
        <v>1091981.428002256</v>
      </c>
      <c r="W47">
        <v>31.2</v>
      </c>
      <c r="X47">
        <v>3590</v>
      </c>
      <c r="Z47" s="5">
        <v>1.5421650888063152</v>
      </c>
      <c r="AA47" s="5">
        <v>24.204355350855103</v>
      </c>
      <c r="AB47">
        <f t="shared" si="4"/>
        <v>1.7227665977411035</v>
      </c>
      <c r="AC47" s="5">
        <f t="shared" si="5"/>
        <v>2.006647335924595</v>
      </c>
      <c r="AD47">
        <f t="shared" si="6"/>
        <v>10.174887792413626</v>
      </c>
      <c r="AE47" s="5">
        <f t="shared" si="7"/>
        <v>20506.3296058952</v>
      </c>
    </row>
    <row r="48" spans="1:31" ht="12.75">
      <c r="A48" s="9">
        <v>44</v>
      </c>
      <c r="B48" s="10" t="s">
        <v>166</v>
      </c>
      <c r="C48">
        <v>2</v>
      </c>
      <c r="D48">
        <v>247</v>
      </c>
      <c r="E48" t="s">
        <v>166</v>
      </c>
      <c r="F48">
        <v>3.4</v>
      </c>
      <c r="G48" s="11">
        <v>23200</v>
      </c>
      <c r="H48" s="11">
        <v>23200</v>
      </c>
      <c r="I48" s="12">
        <v>12730</v>
      </c>
      <c r="J48" t="s">
        <v>119</v>
      </c>
      <c r="K48">
        <v>1</v>
      </c>
      <c r="L48" s="13">
        <v>34375.76</v>
      </c>
      <c r="M48" s="9">
        <f t="shared" si="0"/>
        <v>116877.584</v>
      </c>
      <c r="N48" s="9">
        <f t="shared" si="8"/>
        <v>797517632</v>
      </c>
      <c r="O48" s="9">
        <f t="shared" si="8"/>
        <v>797517632</v>
      </c>
      <c r="P48" s="9">
        <v>44</v>
      </c>
      <c r="Q48" s="10" t="s">
        <v>166</v>
      </c>
      <c r="R48" s="13">
        <v>34375.76</v>
      </c>
      <c r="S48" s="14">
        <v>0.16499998836389362</v>
      </c>
      <c r="T48">
        <v>5672</v>
      </c>
      <c r="U48">
        <f t="shared" si="2"/>
        <v>-69462.96695240292</v>
      </c>
      <c r="V48">
        <f t="shared" si="3"/>
        <v>-401413.2110596594</v>
      </c>
      <c r="W48">
        <v>17.7</v>
      </c>
      <c r="X48">
        <v>1806</v>
      </c>
      <c r="Z48" s="5">
        <v>-2.0206961810416093</v>
      </c>
      <c r="AA48" s="5">
        <v>-11.677217058172952</v>
      </c>
      <c r="AB48">
        <f t="shared" si="4"/>
        <v>1.2237754316221157</v>
      </c>
      <c r="AC48" s="5">
        <f t="shared" si="5"/>
        <v>3.1034564101624613</v>
      </c>
      <c r="AD48">
        <f t="shared" si="6"/>
        <v>10.0519075576544</v>
      </c>
      <c r="AE48" s="5">
        <f t="shared" si="7"/>
        <v>22843.400355470956</v>
      </c>
    </row>
    <row r="49" spans="1:31" ht="12.75">
      <c r="A49" s="9">
        <v>45</v>
      </c>
      <c r="B49" s="10" t="s">
        <v>167</v>
      </c>
      <c r="C49">
        <v>2</v>
      </c>
      <c r="D49">
        <v>248</v>
      </c>
      <c r="E49" t="s">
        <v>167</v>
      </c>
      <c r="F49">
        <v>2.4</v>
      </c>
      <c r="G49" s="11">
        <v>21319</v>
      </c>
      <c r="H49" s="11">
        <v>21319</v>
      </c>
      <c r="I49" s="12">
        <v>14078</v>
      </c>
      <c r="J49" t="s">
        <v>119</v>
      </c>
      <c r="K49">
        <v>1</v>
      </c>
      <c r="L49" s="13">
        <v>34376.47</v>
      </c>
      <c r="M49" s="9">
        <f t="shared" si="0"/>
        <v>82503.528</v>
      </c>
      <c r="N49" s="9">
        <f t="shared" si="8"/>
        <v>732871963.9300001</v>
      </c>
      <c r="O49" s="9">
        <f t="shared" si="8"/>
        <v>732871963.9300001</v>
      </c>
      <c r="P49" s="9">
        <v>45</v>
      </c>
      <c r="Q49" s="10" t="s">
        <v>167</v>
      </c>
      <c r="R49" s="13">
        <v>34376.47</v>
      </c>
      <c r="S49" s="14">
        <v>0.1700000029089665</v>
      </c>
      <c r="T49">
        <v>5844</v>
      </c>
      <c r="U49">
        <f t="shared" si="2"/>
        <v>31399.56506928842</v>
      </c>
      <c r="V49">
        <f t="shared" si="3"/>
        <v>251678.20626942514</v>
      </c>
      <c r="W49">
        <v>21.7</v>
      </c>
      <c r="X49">
        <v>2434</v>
      </c>
      <c r="Z49" s="5">
        <v>0.9134028324981716</v>
      </c>
      <c r="AA49" s="5">
        <v>7.321234736126924</v>
      </c>
      <c r="AB49">
        <f t="shared" si="4"/>
        <v>0.8754687373538999</v>
      </c>
      <c r="AC49" s="5">
        <f t="shared" si="5"/>
        <v>2.1671614683834135</v>
      </c>
      <c r="AD49">
        <f t="shared" si="6"/>
        <v>9.967353972864542</v>
      </c>
      <c r="AE49" s="5">
        <f t="shared" si="7"/>
        <v>20900.655032015522</v>
      </c>
    </row>
    <row r="50" spans="1:31" ht="12.75">
      <c r="A50" s="9">
        <v>46</v>
      </c>
      <c r="B50" s="10" t="s">
        <v>168</v>
      </c>
      <c r="C50">
        <v>1</v>
      </c>
      <c r="D50">
        <v>251</v>
      </c>
      <c r="E50" t="s">
        <v>168</v>
      </c>
      <c r="F50">
        <v>3.8</v>
      </c>
      <c r="G50" s="11">
        <v>22987</v>
      </c>
      <c r="H50" s="11">
        <v>22987</v>
      </c>
      <c r="I50" s="12">
        <v>10243</v>
      </c>
      <c r="J50" t="s">
        <v>119</v>
      </c>
      <c r="K50">
        <v>1</v>
      </c>
      <c r="L50" s="13">
        <v>38282.42</v>
      </c>
      <c r="M50" s="9">
        <f t="shared" si="0"/>
        <v>145473.196</v>
      </c>
      <c r="N50" s="9">
        <f t="shared" si="8"/>
        <v>879997988.54</v>
      </c>
      <c r="O50" s="9">
        <f t="shared" si="8"/>
        <v>879997988.54</v>
      </c>
      <c r="P50" s="9">
        <v>46</v>
      </c>
      <c r="Q50" s="10" t="s">
        <v>168</v>
      </c>
      <c r="R50" s="13">
        <v>38282.42</v>
      </c>
      <c r="S50" s="14">
        <v>0.3470000067916292</v>
      </c>
      <c r="T50">
        <v>13284</v>
      </c>
      <c r="U50">
        <f t="shared" si="2"/>
        <v>235099.56983547227</v>
      </c>
      <c r="V50">
        <f t="shared" si="3"/>
        <v>1034559.3661621446</v>
      </c>
      <c r="W50">
        <v>48.8</v>
      </c>
      <c r="X50">
        <v>4911</v>
      </c>
      <c r="Z50" s="5">
        <v>6.141188823367809</v>
      </c>
      <c r="AA50" s="5">
        <v>27.024398305074357</v>
      </c>
      <c r="AB50">
        <f t="shared" si="4"/>
        <v>1.33500106673234</v>
      </c>
      <c r="AC50" s="5">
        <f t="shared" si="5"/>
        <v>1.142936080586592</v>
      </c>
      <c r="AD50">
        <f t="shared" si="6"/>
        <v>10.042684117724416</v>
      </c>
      <c r="AE50" s="5">
        <f t="shared" si="7"/>
        <v>17839.53033840317</v>
      </c>
    </row>
    <row r="51" spans="1:31" ht="12.75">
      <c r="A51" s="9">
        <v>47</v>
      </c>
      <c r="B51" s="10" t="s">
        <v>169</v>
      </c>
      <c r="C51">
        <v>1</v>
      </c>
      <c r="D51">
        <v>252</v>
      </c>
      <c r="E51" t="s">
        <v>169</v>
      </c>
      <c r="F51">
        <v>6.1</v>
      </c>
      <c r="G51" s="11">
        <v>26198</v>
      </c>
      <c r="H51" s="11">
        <v>26198</v>
      </c>
      <c r="I51" s="12">
        <v>10146</v>
      </c>
      <c r="J51" t="s">
        <v>119</v>
      </c>
      <c r="K51">
        <v>1</v>
      </c>
      <c r="L51" s="13">
        <v>35300.81</v>
      </c>
      <c r="M51" s="9">
        <f t="shared" si="0"/>
        <v>215334.94099999996</v>
      </c>
      <c r="N51" s="9">
        <f t="shared" si="8"/>
        <v>924810620.38</v>
      </c>
      <c r="O51" s="9">
        <f t="shared" si="8"/>
        <v>924810620.38</v>
      </c>
      <c r="P51" s="9">
        <v>47</v>
      </c>
      <c r="Q51" s="10" t="s">
        <v>169</v>
      </c>
      <c r="R51" s="13">
        <v>35300.81</v>
      </c>
      <c r="S51" s="14">
        <v>0.3690000314440377</v>
      </c>
      <c r="T51">
        <v>13026</v>
      </c>
      <c r="U51">
        <f t="shared" si="2"/>
        <v>227691.8327219682</v>
      </c>
      <c r="V51">
        <f t="shared" si="3"/>
        <v>969262.8957865953</v>
      </c>
      <c r="W51">
        <v>52.3</v>
      </c>
      <c r="X51">
        <v>4519</v>
      </c>
      <c r="Z51" s="5">
        <v>6.4500455576506095</v>
      </c>
      <c r="AA51" s="5">
        <v>27.45724236318077</v>
      </c>
      <c r="AB51">
        <f t="shared" si="4"/>
        <v>1.8082887711792655</v>
      </c>
      <c r="AC51" s="5">
        <f t="shared" si="5"/>
        <v>1.1005390798201946</v>
      </c>
      <c r="AD51">
        <f t="shared" si="6"/>
        <v>10.173438350957595</v>
      </c>
      <c r="AE51" s="5">
        <f t="shared" si="7"/>
        <v>17673.40026330481</v>
      </c>
    </row>
    <row r="52" spans="1:31" ht="12.75">
      <c r="A52" s="9">
        <v>48</v>
      </c>
      <c r="B52" s="10" t="s">
        <v>170</v>
      </c>
      <c r="C52">
        <v>1</v>
      </c>
      <c r="D52">
        <v>256</v>
      </c>
      <c r="E52" t="s">
        <v>170</v>
      </c>
      <c r="F52">
        <v>12.5</v>
      </c>
      <c r="G52" s="11">
        <v>40591</v>
      </c>
      <c r="H52" s="11">
        <v>40591</v>
      </c>
      <c r="I52" s="12">
        <v>16570</v>
      </c>
      <c r="J52" t="s">
        <v>119</v>
      </c>
      <c r="K52">
        <v>1</v>
      </c>
      <c r="L52" s="13">
        <v>51799.2</v>
      </c>
      <c r="M52" s="9">
        <f t="shared" si="0"/>
        <v>647490</v>
      </c>
      <c r="N52" s="9">
        <f t="shared" si="8"/>
        <v>2102581327.1999998</v>
      </c>
      <c r="O52" s="9">
        <f t="shared" si="8"/>
        <v>2102581327.1999998</v>
      </c>
      <c r="P52" s="9">
        <v>48</v>
      </c>
      <c r="Q52" s="10" t="s">
        <v>170</v>
      </c>
      <c r="R52" s="13">
        <v>51799.2</v>
      </c>
      <c r="S52" s="14">
        <v>0.24899998455574604</v>
      </c>
      <c r="T52">
        <v>12898</v>
      </c>
      <c r="U52">
        <f t="shared" si="2"/>
        <v>-23390.776304402247</v>
      </c>
      <c r="V52">
        <f t="shared" si="3"/>
        <v>1128586.937861538</v>
      </c>
      <c r="W52">
        <v>27.2</v>
      </c>
      <c r="X52">
        <v>2311</v>
      </c>
      <c r="Z52" s="5">
        <v>-0.451566362113744</v>
      </c>
      <c r="AA52" s="5">
        <v>21.787729112834526</v>
      </c>
      <c r="AB52">
        <f t="shared" si="4"/>
        <v>2.5257286443082556</v>
      </c>
      <c r="AC52" s="5">
        <f t="shared" si="5"/>
        <v>2.5611950124595757</v>
      </c>
      <c r="AD52">
        <f t="shared" si="6"/>
        <v>10.61130164613947</v>
      </c>
      <c r="AE52" s="5">
        <f t="shared" si="7"/>
        <v>21782.98342370256</v>
      </c>
    </row>
    <row r="53" spans="1:31" ht="12.75">
      <c r="A53" s="9">
        <v>49</v>
      </c>
      <c r="B53" s="10" t="s">
        <v>171</v>
      </c>
      <c r="C53">
        <v>9</v>
      </c>
      <c r="D53">
        <v>258</v>
      </c>
      <c r="E53" t="s">
        <v>171</v>
      </c>
      <c r="F53">
        <v>5.4</v>
      </c>
      <c r="G53" s="11">
        <v>27484</v>
      </c>
      <c r="H53" s="11">
        <v>27484</v>
      </c>
      <c r="I53" s="12">
        <v>11483</v>
      </c>
      <c r="J53" t="s">
        <v>119</v>
      </c>
      <c r="K53">
        <v>1</v>
      </c>
      <c r="L53" s="13">
        <v>41243.75</v>
      </c>
      <c r="M53" s="9">
        <f t="shared" si="0"/>
        <v>222716.25000000003</v>
      </c>
      <c r="N53" s="9">
        <f t="shared" si="8"/>
        <v>1133543225</v>
      </c>
      <c r="O53" s="9">
        <f t="shared" si="8"/>
        <v>1133543225</v>
      </c>
      <c r="P53" s="9">
        <v>49</v>
      </c>
      <c r="Q53" s="10" t="s">
        <v>171</v>
      </c>
      <c r="R53" s="13">
        <v>41243.75</v>
      </c>
      <c r="S53" s="14">
        <v>0.16</v>
      </c>
      <c r="T53">
        <v>6599</v>
      </c>
      <c r="U53">
        <f t="shared" si="2"/>
        <v>-125469.15079734266</v>
      </c>
      <c r="V53">
        <f t="shared" si="3"/>
        <v>-366289.03359363164</v>
      </c>
      <c r="W53">
        <v>16</v>
      </c>
      <c r="X53">
        <v>1715</v>
      </c>
      <c r="Z53" s="5">
        <v>-3.042137312861771</v>
      </c>
      <c r="AA53" s="5">
        <v>-8.881079765870748</v>
      </c>
      <c r="AB53">
        <f t="shared" si="4"/>
        <v>1.6863989535702288</v>
      </c>
      <c r="AC53" s="5">
        <f t="shared" si="5"/>
        <v>3.5167191695014828</v>
      </c>
      <c r="AD53">
        <f t="shared" si="6"/>
        <v>10.221359296150967</v>
      </c>
      <c r="AE53" s="5">
        <f t="shared" si="7"/>
        <v>23561.27442937668</v>
      </c>
    </row>
    <row r="54" spans="1:31" ht="12.75">
      <c r="A54" s="9">
        <v>50</v>
      </c>
      <c r="B54" s="10" t="s">
        <v>172</v>
      </c>
      <c r="C54">
        <v>8</v>
      </c>
      <c r="D54">
        <v>279</v>
      </c>
      <c r="E54" t="s">
        <v>172</v>
      </c>
      <c r="F54">
        <v>1.8</v>
      </c>
      <c r="G54" s="11">
        <v>19846</v>
      </c>
      <c r="H54" s="11">
        <v>19846</v>
      </c>
      <c r="I54" s="12">
        <v>11612</v>
      </c>
      <c r="J54" t="s">
        <v>119</v>
      </c>
      <c r="K54">
        <v>1</v>
      </c>
      <c r="L54" s="13">
        <v>33763.98</v>
      </c>
      <c r="M54" s="9">
        <f t="shared" si="0"/>
        <v>60775.164000000004</v>
      </c>
      <c r="N54" s="9">
        <f t="shared" si="8"/>
        <v>670079947.08</v>
      </c>
      <c r="O54" s="9">
        <f t="shared" si="8"/>
        <v>670079947.08</v>
      </c>
      <c r="P54" s="9">
        <v>50</v>
      </c>
      <c r="Q54" s="10" t="s">
        <v>172</v>
      </c>
      <c r="R54" s="13">
        <v>33763.98</v>
      </c>
      <c r="S54" s="14">
        <v>0.3219999537969161</v>
      </c>
      <c r="T54">
        <v>10872</v>
      </c>
      <c r="U54">
        <f t="shared" si="2"/>
        <v>185922.14573260397</v>
      </c>
      <c r="V54">
        <f t="shared" si="3"/>
        <v>912312.6531347901</v>
      </c>
      <c r="W54">
        <v>43.3</v>
      </c>
      <c r="X54">
        <v>4256</v>
      </c>
      <c r="Z54" s="5">
        <v>5.506523393646245</v>
      </c>
      <c r="AA54" s="5">
        <v>27.020293612743227</v>
      </c>
      <c r="AB54">
        <f t="shared" si="4"/>
        <v>0.5877866649021191</v>
      </c>
      <c r="AC54" s="5">
        <f t="shared" si="5"/>
        <v>1.2352530311460723</v>
      </c>
      <c r="AD54">
        <f t="shared" si="6"/>
        <v>9.895757754474186</v>
      </c>
      <c r="AE54" s="5">
        <f t="shared" si="7"/>
        <v>18185.826436438056</v>
      </c>
    </row>
    <row r="55" spans="1:31" ht="12.75">
      <c r="A55" s="9">
        <v>51</v>
      </c>
      <c r="B55" s="10" t="s">
        <v>173</v>
      </c>
      <c r="C55">
        <v>8</v>
      </c>
      <c r="D55">
        <v>277</v>
      </c>
      <c r="E55" t="s">
        <v>173</v>
      </c>
      <c r="F55">
        <v>3.4</v>
      </c>
      <c r="G55" s="11">
        <v>23510</v>
      </c>
      <c r="H55" s="11">
        <v>23510</v>
      </c>
      <c r="I55" s="12">
        <v>8432</v>
      </c>
      <c r="J55" t="s">
        <v>119</v>
      </c>
      <c r="K55">
        <v>1</v>
      </c>
      <c r="L55" s="13">
        <v>32462.69</v>
      </c>
      <c r="M55" s="9">
        <f t="shared" si="0"/>
        <v>110373.146</v>
      </c>
      <c r="N55" s="9">
        <f t="shared" si="8"/>
        <v>763197841.9</v>
      </c>
      <c r="O55" s="9">
        <f t="shared" si="8"/>
        <v>763197841.9</v>
      </c>
      <c r="P55" s="9">
        <v>51</v>
      </c>
      <c r="Q55" s="10" t="s">
        <v>173</v>
      </c>
      <c r="R55" s="13">
        <v>32462.69</v>
      </c>
      <c r="S55" s="14">
        <v>0.26799997165977313</v>
      </c>
      <c r="T55">
        <v>8700</v>
      </c>
      <c r="U55">
        <f t="shared" si="2"/>
        <v>80984.05131305523</v>
      </c>
      <c r="V55">
        <f t="shared" si="3"/>
        <v>679015.9281068214</v>
      </c>
      <c r="W55">
        <v>37.6</v>
      </c>
      <c r="X55">
        <v>3248</v>
      </c>
      <c r="Z55" s="5">
        <v>2.4946808571025763</v>
      </c>
      <c r="AA55" s="5">
        <v>20.916810286110653</v>
      </c>
      <c r="AB55">
        <f t="shared" si="4"/>
        <v>1.2237754316221157</v>
      </c>
      <c r="AC55" s="5">
        <f t="shared" si="5"/>
        <v>1.7858400641088414</v>
      </c>
      <c r="AD55">
        <f t="shared" si="6"/>
        <v>10.065181141534115</v>
      </c>
      <c r="AE55" s="5">
        <f t="shared" si="7"/>
        <v>19923.089491273593</v>
      </c>
    </row>
    <row r="56" spans="1:31" ht="12.75">
      <c r="A56" s="9">
        <v>52</v>
      </c>
      <c r="B56" s="10" t="s">
        <v>174</v>
      </c>
      <c r="C56">
        <v>8</v>
      </c>
      <c r="D56">
        <v>278</v>
      </c>
      <c r="E56" t="s">
        <v>174</v>
      </c>
      <c r="F56">
        <v>2.5</v>
      </c>
      <c r="G56" s="11">
        <v>21108</v>
      </c>
      <c r="H56" s="11">
        <v>21108</v>
      </c>
      <c r="I56" s="12">
        <v>11975</v>
      </c>
      <c r="J56" t="s">
        <v>119</v>
      </c>
      <c r="K56">
        <v>1</v>
      </c>
      <c r="L56" s="13">
        <v>33349.02</v>
      </c>
      <c r="M56" s="9">
        <f t="shared" si="0"/>
        <v>83372.54999999999</v>
      </c>
      <c r="N56" s="9">
        <f t="shared" si="8"/>
        <v>703931114.16</v>
      </c>
      <c r="O56" s="9">
        <f t="shared" si="8"/>
        <v>703931114.16</v>
      </c>
      <c r="P56" s="9">
        <v>52</v>
      </c>
      <c r="Q56" s="10" t="s">
        <v>174</v>
      </c>
      <c r="R56" s="13">
        <v>33349.02</v>
      </c>
      <c r="S56" s="14">
        <v>0.2549999970014112</v>
      </c>
      <c r="T56">
        <v>8504</v>
      </c>
      <c r="U56">
        <f t="shared" si="2"/>
        <v>48657.8251697218</v>
      </c>
      <c r="V56">
        <f t="shared" si="3"/>
        <v>781608.5640268662</v>
      </c>
      <c r="W56">
        <v>32.2</v>
      </c>
      <c r="X56">
        <v>2991</v>
      </c>
      <c r="Z56" s="5">
        <v>1.4590481270430677</v>
      </c>
      <c r="AA56" s="5">
        <v>23.437227361609615</v>
      </c>
      <c r="AB56">
        <f t="shared" si="4"/>
        <v>0.9162907318741551</v>
      </c>
      <c r="AC56" s="5">
        <f t="shared" si="5"/>
        <v>2.027164154396293</v>
      </c>
      <c r="AD56">
        <f t="shared" si="6"/>
        <v>9.957407394525559</v>
      </c>
      <c r="AE56" s="5">
        <f t="shared" si="7"/>
        <v>20558.026242257725</v>
      </c>
    </row>
    <row r="57" spans="1:31" ht="12.75">
      <c r="A57" s="9">
        <v>53</v>
      </c>
      <c r="B57" s="10" t="s">
        <v>175</v>
      </c>
      <c r="C57">
        <v>4</v>
      </c>
      <c r="D57">
        <v>280</v>
      </c>
      <c r="E57" t="s">
        <v>175</v>
      </c>
      <c r="F57">
        <v>2.6</v>
      </c>
      <c r="G57" s="11">
        <v>21272</v>
      </c>
      <c r="H57" s="11">
        <v>21272</v>
      </c>
      <c r="I57" s="12">
        <v>13583</v>
      </c>
      <c r="J57" t="s">
        <v>119</v>
      </c>
      <c r="K57">
        <v>1</v>
      </c>
      <c r="L57" s="13">
        <v>34826.09</v>
      </c>
      <c r="M57" s="9">
        <f t="shared" si="0"/>
        <v>90547.83399999999</v>
      </c>
      <c r="N57" s="9">
        <f t="shared" si="8"/>
        <v>740820586.4799999</v>
      </c>
      <c r="O57" s="9">
        <f t="shared" si="8"/>
        <v>740820586.4799999</v>
      </c>
      <c r="P57" s="9">
        <v>53</v>
      </c>
      <c r="Q57" s="10" t="s">
        <v>175</v>
      </c>
      <c r="R57" s="13">
        <v>34826.09</v>
      </c>
      <c r="S57" s="14">
        <v>0.2529999778901393</v>
      </c>
      <c r="T57">
        <v>8811</v>
      </c>
      <c r="U57">
        <f t="shared" si="2"/>
        <v>126653.755435126</v>
      </c>
      <c r="V57">
        <f t="shared" si="3"/>
        <v>872676.7541520372</v>
      </c>
      <c r="W57">
        <v>34.6</v>
      </c>
      <c r="X57">
        <v>3502</v>
      </c>
      <c r="Z57" s="5">
        <v>3.6367492140267834</v>
      </c>
      <c r="AA57" s="5">
        <v>25.058131824503906</v>
      </c>
      <c r="AB57">
        <f t="shared" si="4"/>
        <v>0.9555114450274363</v>
      </c>
      <c r="AC57" s="5">
        <f t="shared" si="5"/>
        <v>1.552883578689976</v>
      </c>
      <c r="AD57">
        <f t="shared" si="6"/>
        <v>9.965146932922856</v>
      </c>
      <c r="AE57" s="5">
        <f t="shared" si="7"/>
        <v>19245.610574589155</v>
      </c>
    </row>
    <row r="58" spans="1:31" ht="12.75">
      <c r="A58" s="9">
        <v>54</v>
      </c>
      <c r="B58" s="10" t="s">
        <v>176</v>
      </c>
      <c r="C58">
        <v>9</v>
      </c>
      <c r="D58">
        <v>316</v>
      </c>
      <c r="E58" t="s">
        <v>176</v>
      </c>
      <c r="F58">
        <v>1.4</v>
      </c>
      <c r="G58" s="11">
        <v>20550</v>
      </c>
      <c r="H58" s="11">
        <v>20550</v>
      </c>
      <c r="I58" s="12">
        <v>10846</v>
      </c>
      <c r="J58" t="s">
        <v>119</v>
      </c>
      <c r="K58">
        <v>1</v>
      </c>
      <c r="L58" s="13">
        <v>34413.15</v>
      </c>
      <c r="M58" s="9">
        <f t="shared" si="0"/>
        <v>48178.409999999996</v>
      </c>
      <c r="N58" s="9">
        <f t="shared" si="8"/>
        <v>707190232.5</v>
      </c>
      <c r="O58" s="9">
        <f t="shared" si="8"/>
        <v>707190232.5</v>
      </c>
      <c r="P58" s="9">
        <v>54</v>
      </c>
      <c r="Q58" s="10" t="s">
        <v>176</v>
      </c>
      <c r="R58" s="13">
        <v>34413.15</v>
      </c>
      <c r="S58" s="14">
        <v>0.21299997239427368</v>
      </c>
      <c r="T58">
        <v>7330</v>
      </c>
      <c r="U58">
        <f t="shared" si="2"/>
        <v>45664.10734124168</v>
      </c>
      <c r="V58">
        <f t="shared" si="3"/>
        <v>626163.1958792872</v>
      </c>
      <c r="W58">
        <v>28.4</v>
      </c>
      <c r="X58">
        <v>2877</v>
      </c>
      <c r="Z58" s="5">
        <v>1.326937735756293</v>
      </c>
      <c r="AA58" s="5">
        <v>18.195462951786954</v>
      </c>
      <c r="AB58">
        <f t="shared" si="4"/>
        <v>0.3364722366212129</v>
      </c>
      <c r="AC58" s="5">
        <f t="shared" si="5"/>
        <v>2.060207203628576</v>
      </c>
      <c r="AD58">
        <f t="shared" si="6"/>
        <v>9.930616219924381</v>
      </c>
      <c r="AE58" s="5">
        <f t="shared" si="7"/>
        <v>20640.463880434425</v>
      </c>
    </row>
    <row r="59" spans="1:31" ht="12.75">
      <c r="A59" s="9">
        <v>55</v>
      </c>
      <c r="B59" s="10" t="s">
        <v>177</v>
      </c>
      <c r="C59">
        <v>8</v>
      </c>
      <c r="D59">
        <v>347</v>
      </c>
      <c r="E59" t="s">
        <v>177</v>
      </c>
      <c r="F59">
        <v>3.9</v>
      </c>
      <c r="G59" s="11">
        <v>23077</v>
      </c>
      <c r="H59" s="11">
        <v>23077</v>
      </c>
      <c r="I59" s="12">
        <v>11873</v>
      </c>
      <c r="J59" t="s">
        <v>119</v>
      </c>
      <c r="K59">
        <v>1</v>
      </c>
      <c r="L59" s="13">
        <v>39385.83</v>
      </c>
      <c r="M59" s="9">
        <f t="shared" si="0"/>
        <v>153604.737</v>
      </c>
      <c r="N59" s="9">
        <f t="shared" si="8"/>
        <v>908906798.9100001</v>
      </c>
      <c r="O59" s="9">
        <f t="shared" si="8"/>
        <v>908906798.9100001</v>
      </c>
      <c r="P59" s="9">
        <v>55</v>
      </c>
      <c r="Q59" s="10" t="s">
        <v>177</v>
      </c>
      <c r="R59" s="13">
        <v>39385.83</v>
      </c>
      <c r="S59" s="14">
        <v>0.38099996877049436</v>
      </c>
      <c r="T59">
        <v>15006</v>
      </c>
      <c r="U59">
        <f t="shared" si="2"/>
        <v>317389.4464578915</v>
      </c>
      <c r="V59">
        <f t="shared" si="3"/>
        <v>1023085.4363207076</v>
      </c>
      <c r="W59">
        <v>56.9</v>
      </c>
      <c r="X59">
        <v>5660</v>
      </c>
      <c r="Z59" s="5">
        <v>8.058467892079245</v>
      </c>
      <c r="AA59" s="5">
        <v>25.975977561491213</v>
      </c>
      <c r="AB59">
        <f t="shared" si="4"/>
        <v>1.3609765531356006</v>
      </c>
      <c r="AC59" s="5">
        <f t="shared" si="5"/>
        <v>0.9038866565426606</v>
      </c>
      <c r="AD59">
        <f t="shared" si="6"/>
        <v>10.046591729504579</v>
      </c>
      <c r="AE59" s="5">
        <f t="shared" si="7"/>
        <v>16832.93292065121</v>
      </c>
    </row>
    <row r="60" spans="1:31" ht="12.75">
      <c r="A60" s="9">
        <v>56</v>
      </c>
      <c r="B60" s="10" t="s">
        <v>178</v>
      </c>
      <c r="C60">
        <v>7</v>
      </c>
      <c r="D60">
        <v>368</v>
      </c>
      <c r="E60" t="s">
        <v>178</v>
      </c>
      <c r="F60">
        <v>2.9</v>
      </c>
      <c r="G60" s="11">
        <v>23213</v>
      </c>
      <c r="H60" s="11">
        <v>23213</v>
      </c>
      <c r="I60" s="12">
        <v>13040</v>
      </c>
      <c r="J60" t="s">
        <v>119</v>
      </c>
      <c r="K60">
        <v>1</v>
      </c>
      <c r="L60" s="13">
        <v>34469.7</v>
      </c>
      <c r="M60" s="9">
        <f t="shared" si="0"/>
        <v>99962.12999999999</v>
      </c>
      <c r="N60" s="9">
        <f t="shared" si="8"/>
        <v>800145146.0999999</v>
      </c>
      <c r="O60" s="9">
        <f t="shared" si="8"/>
        <v>800145146.0999999</v>
      </c>
      <c r="P60" s="9">
        <v>56</v>
      </c>
      <c r="Q60" s="10" t="s">
        <v>178</v>
      </c>
      <c r="R60" s="13">
        <v>34469.7</v>
      </c>
      <c r="S60" s="14">
        <v>0.13199998839560542</v>
      </c>
      <c r="T60">
        <v>4550</v>
      </c>
      <c r="U60">
        <f t="shared" si="2"/>
        <v>-123747.72012074072</v>
      </c>
      <c r="V60">
        <f t="shared" si="3"/>
        <v>-679995.9265776235</v>
      </c>
      <c r="W60">
        <v>12.9</v>
      </c>
      <c r="X60">
        <v>1307</v>
      </c>
      <c r="Z60" s="5">
        <v>-3.590043432949539</v>
      </c>
      <c r="AA60" s="5">
        <v>-19.72735261918797</v>
      </c>
      <c r="AB60">
        <f t="shared" si="4"/>
        <v>1.0647107369924282</v>
      </c>
      <c r="AC60" s="5">
        <f t="shared" si="5"/>
        <v>3.7606265630823983</v>
      </c>
      <c r="AD60">
        <f t="shared" si="6"/>
        <v>10.052467745547446</v>
      </c>
      <c r="AE60" s="5">
        <f t="shared" si="7"/>
        <v>23955.597206450595</v>
      </c>
    </row>
    <row r="61" spans="1:31" ht="12.75">
      <c r="A61" s="9">
        <v>57</v>
      </c>
      <c r="B61" s="10" t="s">
        <v>179</v>
      </c>
      <c r="C61">
        <v>7</v>
      </c>
      <c r="D61">
        <v>371</v>
      </c>
      <c r="E61" t="s">
        <v>179</v>
      </c>
      <c r="F61">
        <v>5.5</v>
      </c>
      <c r="G61" s="11">
        <v>28132</v>
      </c>
      <c r="H61" s="11">
        <v>29002.061855670105</v>
      </c>
      <c r="I61" s="12">
        <v>13984</v>
      </c>
      <c r="J61" t="s">
        <v>129</v>
      </c>
      <c r="K61">
        <v>0.97</v>
      </c>
      <c r="L61" s="13">
        <v>40386.86</v>
      </c>
      <c r="M61" s="9">
        <f t="shared" si="0"/>
        <v>222127.73</v>
      </c>
      <c r="N61" s="9">
        <f t="shared" si="8"/>
        <v>1136163145.52</v>
      </c>
      <c r="O61" s="9">
        <f t="shared" si="8"/>
        <v>1171302211.8762887</v>
      </c>
      <c r="P61" s="9">
        <v>57</v>
      </c>
      <c r="Q61" s="10" t="s">
        <v>179</v>
      </c>
      <c r="R61" s="13">
        <v>40386.86</v>
      </c>
      <c r="S61" s="14">
        <v>0.13700000445689514</v>
      </c>
      <c r="T61">
        <v>5533</v>
      </c>
      <c r="U61">
        <f t="shared" si="2"/>
        <v>-151190.57642364848</v>
      </c>
      <c r="V61">
        <f t="shared" si="3"/>
        <v>-767020.8133056414</v>
      </c>
      <c r="W61">
        <v>15.2</v>
      </c>
      <c r="X61">
        <v>1860</v>
      </c>
      <c r="Z61" s="5">
        <v>-3.7435585837484884</v>
      </c>
      <c r="AA61" s="5">
        <v>-18.991840744876956</v>
      </c>
      <c r="AB61">
        <f t="shared" si="4"/>
        <v>1.7047480922384253</v>
      </c>
      <c r="AC61" s="5">
        <f t="shared" si="5"/>
        <v>3.8319506445761315</v>
      </c>
      <c r="AD61">
        <f t="shared" si="6"/>
        <v>10.244662997427909</v>
      </c>
      <c r="AE61" s="5">
        <f t="shared" si="7"/>
        <v>24067.259435470394</v>
      </c>
    </row>
    <row r="62" spans="1:31" ht="12.75">
      <c r="A62" s="9">
        <v>58</v>
      </c>
      <c r="B62" s="10" t="s">
        <v>180</v>
      </c>
      <c r="C62">
        <v>4</v>
      </c>
      <c r="D62">
        <v>382</v>
      </c>
      <c r="E62" t="s">
        <v>180</v>
      </c>
      <c r="F62">
        <v>3</v>
      </c>
      <c r="G62" s="11">
        <v>20192</v>
      </c>
      <c r="H62" s="11">
        <v>20192</v>
      </c>
      <c r="I62" s="12">
        <v>13937</v>
      </c>
      <c r="J62" t="s">
        <v>119</v>
      </c>
      <c r="K62">
        <v>1</v>
      </c>
      <c r="L62" s="13">
        <v>36775.4</v>
      </c>
      <c r="M62" s="9">
        <f t="shared" si="0"/>
        <v>110326.20000000001</v>
      </c>
      <c r="N62" s="9">
        <f t="shared" si="8"/>
        <v>742568876.8000001</v>
      </c>
      <c r="O62" s="9">
        <f t="shared" si="8"/>
        <v>742568876.8000001</v>
      </c>
      <c r="P62" s="9">
        <v>58</v>
      </c>
      <c r="Q62" s="10" t="s">
        <v>180</v>
      </c>
      <c r="R62" s="13">
        <v>36775.4</v>
      </c>
      <c r="S62" s="14">
        <v>0.37400001087683615</v>
      </c>
      <c r="T62">
        <v>13754</v>
      </c>
      <c r="U62">
        <f t="shared" si="2"/>
        <v>433743.41244535544</v>
      </c>
      <c r="V62">
        <f t="shared" si="3"/>
        <v>1003783.016700788</v>
      </c>
      <c r="W62">
        <v>59.9</v>
      </c>
      <c r="X62">
        <v>7023</v>
      </c>
      <c r="Z62" s="5">
        <v>11.794390066331173</v>
      </c>
      <c r="AA62" s="5">
        <v>27.294958496733905</v>
      </c>
      <c r="AB62">
        <f t="shared" si="4"/>
        <v>1.0986122886681098</v>
      </c>
      <c r="AC62" s="5">
        <f t="shared" si="5"/>
        <v>0.5721906769557404</v>
      </c>
      <c r="AD62">
        <f t="shared" si="6"/>
        <v>9.913041765340939</v>
      </c>
      <c r="AE62" s="5">
        <f t="shared" si="7"/>
        <v>15031.77252053549</v>
      </c>
    </row>
    <row r="63" spans="1:31" ht="12.75">
      <c r="A63" s="9">
        <v>59</v>
      </c>
      <c r="B63" s="10" t="s">
        <v>181</v>
      </c>
      <c r="C63">
        <v>9</v>
      </c>
      <c r="D63">
        <v>388</v>
      </c>
      <c r="E63" t="s">
        <v>181</v>
      </c>
      <c r="F63">
        <v>7.1</v>
      </c>
      <c r="G63" s="11">
        <v>28729</v>
      </c>
      <c r="H63" s="11">
        <v>28729</v>
      </c>
      <c r="I63" s="12">
        <v>11841</v>
      </c>
      <c r="J63" t="s">
        <v>119</v>
      </c>
      <c r="K63">
        <v>1</v>
      </c>
      <c r="L63" s="13">
        <v>34800</v>
      </c>
      <c r="M63" s="9">
        <f t="shared" si="0"/>
        <v>247080</v>
      </c>
      <c r="N63" s="9">
        <f t="shared" si="8"/>
        <v>999769200</v>
      </c>
      <c r="O63" s="9">
        <f t="shared" si="8"/>
        <v>999769200</v>
      </c>
      <c r="P63" s="9">
        <v>59</v>
      </c>
      <c r="Q63" s="10" t="s">
        <v>181</v>
      </c>
      <c r="R63" s="13">
        <v>34800</v>
      </c>
      <c r="S63" s="14">
        <v>0.24</v>
      </c>
      <c r="T63">
        <v>8352</v>
      </c>
      <c r="U63">
        <f t="shared" si="2"/>
        <v>9420.202567802578</v>
      </c>
      <c r="V63">
        <f t="shared" si="3"/>
        <v>774169.6854951865</v>
      </c>
      <c r="W63">
        <v>31</v>
      </c>
      <c r="X63">
        <v>2417</v>
      </c>
      <c r="Z63" s="5">
        <v>0.270695476086281</v>
      </c>
      <c r="AA63" s="5">
        <v>22.24625533032145</v>
      </c>
      <c r="AB63">
        <f t="shared" si="4"/>
        <v>1.9600947840472698</v>
      </c>
      <c r="AC63" s="5">
        <f t="shared" si="5"/>
        <v>2.344513314573672</v>
      </c>
      <c r="AD63">
        <f t="shared" si="6"/>
        <v>10.265662344545426</v>
      </c>
      <c r="AE63" s="5">
        <f t="shared" si="7"/>
        <v>21311.563959482573</v>
      </c>
    </row>
    <row r="64" spans="1:31" ht="12.75">
      <c r="A64" s="9">
        <v>60</v>
      </c>
      <c r="B64" s="10" t="s">
        <v>182</v>
      </c>
      <c r="C64">
        <v>1</v>
      </c>
      <c r="D64">
        <v>394</v>
      </c>
      <c r="E64" t="s">
        <v>182</v>
      </c>
      <c r="F64">
        <v>6.9</v>
      </c>
      <c r="G64" s="11">
        <v>28655</v>
      </c>
      <c r="H64" s="11">
        <v>28655</v>
      </c>
      <c r="I64" s="12">
        <v>18621</v>
      </c>
      <c r="J64" t="s">
        <v>119</v>
      </c>
      <c r="K64">
        <v>1</v>
      </c>
      <c r="L64" s="13">
        <v>54336.34</v>
      </c>
      <c r="M64" s="9">
        <f t="shared" si="0"/>
        <v>374920.746</v>
      </c>
      <c r="N64" s="9">
        <f t="shared" si="8"/>
        <v>1557007822.6999998</v>
      </c>
      <c r="O64" s="9">
        <f t="shared" si="8"/>
        <v>1557007822.6999998</v>
      </c>
      <c r="P64" s="9">
        <v>60</v>
      </c>
      <c r="Q64" s="10" t="s">
        <v>182</v>
      </c>
      <c r="R64" s="13">
        <v>54336.34</v>
      </c>
      <c r="S64" s="14">
        <v>0.33299997754725474</v>
      </c>
      <c r="T64">
        <v>18094</v>
      </c>
      <c r="U64">
        <f t="shared" si="2"/>
        <v>339659.8169335128</v>
      </c>
      <c r="V64">
        <f t="shared" si="3"/>
        <v>1455557.2534599104</v>
      </c>
      <c r="W64">
        <v>49.4</v>
      </c>
      <c r="X64">
        <v>6137</v>
      </c>
      <c r="Z64" s="5">
        <v>6.25106175597239</v>
      </c>
      <c r="AA64" s="5">
        <v>26.787914928755058</v>
      </c>
      <c r="AB64">
        <f t="shared" si="4"/>
        <v>1.9315214116032138</v>
      </c>
      <c r="AC64" s="5">
        <f t="shared" si="5"/>
        <v>1.1276697583538056</v>
      </c>
      <c r="AD64">
        <f t="shared" si="6"/>
        <v>10.263083226985838</v>
      </c>
      <c r="AE64" s="5">
        <f t="shared" si="7"/>
        <v>17780.252899799652</v>
      </c>
    </row>
    <row r="65" spans="1:31" ht="12.75">
      <c r="A65" s="9">
        <v>61</v>
      </c>
      <c r="B65" s="10" t="s">
        <v>183</v>
      </c>
      <c r="C65">
        <v>9</v>
      </c>
      <c r="D65">
        <v>399</v>
      </c>
      <c r="E65" t="s">
        <v>183</v>
      </c>
      <c r="F65">
        <v>10.4</v>
      </c>
      <c r="G65" s="11">
        <v>33559</v>
      </c>
      <c r="H65" s="11">
        <v>33559</v>
      </c>
      <c r="I65" s="12">
        <v>17873</v>
      </c>
      <c r="J65" t="s">
        <v>119</v>
      </c>
      <c r="K65">
        <v>1</v>
      </c>
      <c r="L65" s="13">
        <v>43470.59</v>
      </c>
      <c r="M65" s="9">
        <f t="shared" si="0"/>
        <v>452094.136</v>
      </c>
      <c r="N65" s="9">
        <f t="shared" si="8"/>
        <v>1458829529.81</v>
      </c>
      <c r="O65" s="9">
        <f t="shared" si="8"/>
        <v>1458829529.81</v>
      </c>
      <c r="P65" s="9">
        <v>61</v>
      </c>
      <c r="Q65" s="10" t="s">
        <v>183</v>
      </c>
      <c r="R65" s="13">
        <v>43470.59</v>
      </c>
      <c r="S65" s="14">
        <v>0.16999999309878244</v>
      </c>
      <c r="T65">
        <v>7390</v>
      </c>
      <c r="U65">
        <f t="shared" si="2"/>
        <v>-170303.96132009526</v>
      </c>
      <c r="V65">
        <f t="shared" si="3"/>
        <v>-413788.298225064</v>
      </c>
      <c r="W65">
        <v>15.7</v>
      </c>
      <c r="X65">
        <v>1742</v>
      </c>
      <c r="Z65" s="5">
        <v>-3.9176823070516242</v>
      </c>
      <c r="AA65" s="5">
        <v>-9.51881026287115</v>
      </c>
      <c r="AB65">
        <f t="shared" si="4"/>
        <v>2.341805806147327</v>
      </c>
      <c r="AC65" s="5">
        <f t="shared" si="5"/>
        <v>3.9144882973532846</v>
      </c>
      <c r="AD65">
        <f t="shared" si="6"/>
        <v>10.421060362759361</v>
      </c>
      <c r="AE65" s="5">
        <f t="shared" si="7"/>
        <v>24194.541821145816</v>
      </c>
    </row>
    <row r="66" spans="1:31" ht="12.75">
      <c r="A66" s="9">
        <v>62</v>
      </c>
      <c r="B66" s="10" t="s">
        <v>184</v>
      </c>
      <c r="C66">
        <v>2</v>
      </c>
      <c r="D66">
        <v>402</v>
      </c>
      <c r="E66" t="s">
        <v>184</v>
      </c>
      <c r="F66">
        <v>4.6</v>
      </c>
      <c r="G66" s="11">
        <v>25536</v>
      </c>
      <c r="H66" s="11">
        <v>25536</v>
      </c>
      <c r="I66" s="12">
        <v>7771</v>
      </c>
      <c r="J66" t="s">
        <v>119</v>
      </c>
      <c r="K66">
        <v>1</v>
      </c>
      <c r="L66" s="13">
        <v>29973.51</v>
      </c>
      <c r="M66" s="9">
        <f t="shared" si="0"/>
        <v>137878.14599999998</v>
      </c>
      <c r="N66" s="9">
        <f t="shared" si="8"/>
        <v>765403551.36</v>
      </c>
      <c r="O66" s="9">
        <f t="shared" si="8"/>
        <v>765403551.36</v>
      </c>
      <c r="P66" s="9">
        <v>62</v>
      </c>
      <c r="Q66" s="10" t="s">
        <v>184</v>
      </c>
      <c r="R66" s="13">
        <v>29973.51</v>
      </c>
      <c r="S66" s="14">
        <v>0.1509999996663721</v>
      </c>
      <c r="T66">
        <v>4526</v>
      </c>
      <c r="U66">
        <f t="shared" si="2"/>
        <v>-74593.21018351131</v>
      </c>
      <c r="V66">
        <f t="shared" si="3"/>
        <v>-374724.69715196267</v>
      </c>
      <c r="W66">
        <v>16.2</v>
      </c>
      <c r="X66">
        <v>1524</v>
      </c>
      <c r="Z66" s="5">
        <v>-2.4886378066336348</v>
      </c>
      <c r="AA66" s="5">
        <v>-12.501862382882841</v>
      </c>
      <c r="AB66">
        <f t="shared" si="4"/>
        <v>1.5260563034950492</v>
      </c>
      <c r="AC66" s="5">
        <f t="shared" si="5"/>
        <v>3.286380661304521</v>
      </c>
      <c r="AD66">
        <f t="shared" si="6"/>
        <v>10.147844500249535</v>
      </c>
      <c r="AE66" s="5">
        <f t="shared" si="7"/>
        <v>23169.516284263318</v>
      </c>
    </row>
    <row r="67" spans="1:31" ht="12.75">
      <c r="A67" s="9">
        <v>63</v>
      </c>
      <c r="B67" s="10" t="s">
        <v>185</v>
      </c>
      <c r="C67">
        <v>5</v>
      </c>
      <c r="D67">
        <v>408</v>
      </c>
      <c r="E67" t="s">
        <v>185</v>
      </c>
      <c r="F67">
        <v>5.2</v>
      </c>
      <c r="G67" s="11">
        <v>27527</v>
      </c>
      <c r="H67" s="11">
        <v>27527</v>
      </c>
      <c r="I67" s="12">
        <v>11994</v>
      </c>
      <c r="J67" t="s">
        <v>119</v>
      </c>
      <c r="K67">
        <v>1</v>
      </c>
      <c r="L67" s="13">
        <v>31624.11</v>
      </c>
      <c r="M67" s="9">
        <f t="shared" si="0"/>
        <v>164445.372</v>
      </c>
      <c r="N67" s="9">
        <f t="shared" si="8"/>
        <v>870516875.97</v>
      </c>
      <c r="O67" s="9">
        <f t="shared" si="8"/>
        <v>870516875.97</v>
      </c>
      <c r="P67" s="9">
        <v>63</v>
      </c>
      <c r="Q67" s="10" t="s">
        <v>185</v>
      </c>
      <c r="R67" s="13">
        <v>31624.11</v>
      </c>
      <c r="S67" s="14">
        <v>0.1410000154945072</v>
      </c>
      <c r="T67">
        <v>4459</v>
      </c>
      <c r="U67">
        <f t="shared" si="2"/>
        <v>-122732.79860536457</v>
      </c>
      <c r="V67">
        <f t="shared" si="3"/>
        <v>-588719.6341467856</v>
      </c>
      <c r="W67">
        <v>14.7</v>
      </c>
      <c r="X67">
        <v>1296</v>
      </c>
      <c r="Z67" s="5">
        <v>-3.8809882271900955</v>
      </c>
      <c r="AA67" s="5">
        <v>-18.616164506978556</v>
      </c>
      <c r="AB67">
        <f t="shared" si="4"/>
        <v>1.6486586255873816</v>
      </c>
      <c r="AC67" s="5">
        <f t="shared" si="5"/>
        <v>3.8969480919454793</v>
      </c>
      <c r="AD67">
        <f t="shared" si="6"/>
        <v>10.222922620168259</v>
      </c>
      <c r="AE67" s="5">
        <f t="shared" si="7"/>
        <v>24167.663020206517</v>
      </c>
    </row>
    <row r="68" spans="1:31" ht="12.75">
      <c r="A68" s="9">
        <v>64</v>
      </c>
      <c r="B68" s="10" t="s">
        <v>186</v>
      </c>
      <c r="C68">
        <v>8</v>
      </c>
      <c r="D68">
        <v>476</v>
      </c>
      <c r="E68" t="s">
        <v>186</v>
      </c>
      <c r="F68">
        <v>3.2</v>
      </c>
      <c r="G68" s="11">
        <v>22564</v>
      </c>
      <c r="H68" s="11">
        <v>22564</v>
      </c>
      <c r="I68" s="12">
        <v>13086</v>
      </c>
      <c r="J68" t="s">
        <v>119</v>
      </c>
      <c r="K68">
        <v>1</v>
      </c>
      <c r="L68" s="13">
        <v>44927.34</v>
      </c>
      <c r="M68" s="9">
        <f t="shared" si="0"/>
        <v>143767.48799999998</v>
      </c>
      <c r="N68" s="9">
        <f t="shared" si="8"/>
        <v>1013740499.7599999</v>
      </c>
      <c r="O68" s="9">
        <f t="shared" si="8"/>
        <v>1013740499.7599999</v>
      </c>
      <c r="P68" s="9">
        <v>64</v>
      </c>
      <c r="Q68" s="10" t="s">
        <v>186</v>
      </c>
      <c r="R68" s="13">
        <v>44927.34</v>
      </c>
      <c r="S68" s="14">
        <v>0.2889999719547162</v>
      </c>
      <c r="T68">
        <v>12984</v>
      </c>
      <c r="U68">
        <f t="shared" si="2"/>
        <v>154332.75288537025</v>
      </c>
      <c r="V68">
        <f t="shared" si="3"/>
        <v>1186899.8856908781</v>
      </c>
      <c r="W68">
        <v>39.2</v>
      </c>
      <c r="X68">
        <v>4290</v>
      </c>
      <c r="Z68" s="5">
        <v>3.4351633745814967</v>
      </c>
      <c r="AA68" s="5">
        <v>26.41820961781575</v>
      </c>
      <c r="AB68">
        <f t="shared" si="4"/>
        <v>1.1631508098056809</v>
      </c>
      <c r="AC68" s="5">
        <f t="shared" si="5"/>
        <v>1.5916723315542518</v>
      </c>
      <c r="AD68">
        <f t="shared" si="6"/>
        <v>10.024110994859866</v>
      </c>
      <c r="AE68" s="5">
        <f t="shared" si="7"/>
        <v>19363.494951908033</v>
      </c>
    </row>
    <row r="69" spans="1:31" ht="12.75">
      <c r="A69" s="9">
        <v>65</v>
      </c>
      <c r="B69" s="10" t="s">
        <v>187</v>
      </c>
      <c r="C69">
        <v>6</v>
      </c>
      <c r="D69">
        <v>483</v>
      </c>
      <c r="E69" t="s">
        <v>187</v>
      </c>
      <c r="F69">
        <v>3.8</v>
      </c>
      <c r="G69" s="11">
        <v>24283</v>
      </c>
      <c r="H69" s="11">
        <v>24283</v>
      </c>
      <c r="I69" s="12">
        <v>13354</v>
      </c>
      <c r="J69" t="s">
        <v>119</v>
      </c>
      <c r="K69">
        <v>1</v>
      </c>
      <c r="L69" s="13">
        <v>33849.62</v>
      </c>
      <c r="M69" s="9">
        <f aca="true" t="shared" si="9" ref="M69:M132">F69*$L69</f>
        <v>128628.556</v>
      </c>
      <c r="N69" s="9">
        <f t="shared" si="8"/>
        <v>821970322.46</v>
      </c>
      <c r="O69" s="9">
        <f t="shared" si="8"/>
        <v>821970322.46</v>
      </c>
      <c r="P69" s="9">
        <v>65</v>
      </c>
      <c r="Q69" s="10" t="s">
        <v>187</v>
      </c>
      <c r="R69" s="13">
        <v>33849.62</v>
      </c>
      <c r="S69" s="14">
        <v>0.13300001595291172</v>
      </c>
      <c r="T69">
        <v>4502</v>
      </c>
      <c r="U69">
        <f t="shared" si="2"/>
        <v>-139078.2998201404</v>
      </c>
      <c r="V69">
        <f t="shared" si="3"/>
        <v>-469632.26172249246</v>
      </c>
      <c r="W69">
        <v>12.2</v>
      </c>
      <c r="X69">
        <v>1067</v>
      </c>
      <c r="Z69" s="5">
        <v>-4.108710816255556</v>
      </c>
      <c r="AA69" s="5">
        <v>-13.874077810105177</v>
      </c>
      <c r="AB69">
        <f t="shared" si="4"/>
        <v>1.33500106673234</v>
      </c>
      <c r="AC69" s="5">
        <f t="shared" si="5"/>
        <v>4.007085610639424</v>
      </c>
      <c r="AD69">
        <f t="shared" si="6"/>
        <v>10.097531796025063</v>
      </c>
      <c r="AE69" s="5">
        <f t="shared" si="7"/>
        <v>24334.955886168602</v>
      </c>
    </row>
    <row r="70" spans="1:31" ht="12.75">
      <c r="A70" s="9">
        <v>66</v>
      </c>
      <c r="B70" s="10" t="s">
        <v>188</v>
      </c>
      <c r="C70">
        <v>9</v>
      </c>
      <c r="D70">
        <v>496</v>
      </c>
      <c r="E70" t="s">
        <v>188</v>
      </c>
      <c r="F70">
        <v>4.7</v>
      </c>
      <c r="G70" s="11">
        <v>25053</v>
      </c>
      <c r="H70" s="11">
        <v>25053</v>
      </c>
      <c r="I70" s="12">
        <v>16227</v>
      </c>
      <c r="J70" t="s">
        <v>119</v>
      </c>
      <c r="K70">
        <v>1</v>
      </c>
      <c r="L70" s="13">
        <v>36308.64</v>
      </c>
      <c r="M70" s="9">
        <f t="shared" si="9"/>
        <v>170650.608</v>
      </c>
      <c r="N70" s="9">
        <f t="shared" si="8"/>
        <v>909640357.92</v>
      </c>
      <c r="O70" s="9">
        <f t="shared" si="8"/>
        <v>909640357.92</v>
      </c>
      <c r="P70" s="9">
        <v>66</v>
      </c>
      <c r="Q70" s="10" t="s">
        <v>188</v>
      </c>
      <c r="R70" s="13">
        <v>36308.64</v>
      </c>
      <c r="S70" s="14">
        <v>0.24300001321999393</v>
      </c>
      <c r="T70">
        <v>8823</v>
      </c>
      <c r="U70">
        <f aca="true" t="shared" si="10" ref="U70:U133">R70*Z70</f>
        <v>69514.22932147987</v>
      </c>
      <c r="V70">
        <f aca="true" t="shared" si="11" ref="V70:V133">R70*AA70</f>
        <v>834860.2573084951</v>
      </c>
      <c r="W70">
        <v>27.6</v>
      </c>
      <c r="X70">
        <v>2363</v>
      </c>
      <c r="Z70" s="5">
        <v>1.9145368518754728</v>
      </c>
      <c r="AA70" s="5">
        <v>22.993432343059258</v>
      </c>
      <c r="AB70">
        <f aca="true" t="shared" si="12" ref="AB70:AB133">LN(F70)</f>
        <v>1.547562508716013</v>
      </c>
      <c r="AC70" s="5">
        <f aca="true" t="shared" si="13" ref="AC70:AC133">EXP(Z70*AB$3+AC$3)</f>
        <v>1.917249367286946</v>
      </c>
      <c r="AD70">
        <f aca="true" t="shared" si="14" ref="AD70:AD133">LN(G70)</f>
        <v>10.12874885982134</v>
      </c>
      <c r="AE70" s="5">
        <f aca="true" t="shared" si="15" ref="AE70:AE133">EXP(Z70*AD$3+AE$3)</f>
        <v>20276.315027417873</v>
      </c>
    </row>
    <row r="71" spans="1:31" ht="12.75">
      <c r="A71" s="9">
        <v>67</v>
      </c>
      <c r="B71" s="10" t="s">
        <v>189</v>
      </c>
      <c r="C71">
        <v>3</v>
      </c>
      <c r="D71">
        <v>501</v>
      </c>
      <c r="E71" t="s">
        <v>189</v>
      </c>
      <c r="F71">
        <v>0.8</v>
      </c>
      <c r="G71" s="11">
        <v>17054</v>
      </c>
      <c r="H71" s="11">
        <v>17054</v>
      </c>
      <c r="I71" s="12">
        <v>14587</v>
      </c>
      <c r="J71" t="s">
        <v>119</v>
      </c>
      <c r="K71">
        <v>1</v>
      </c>
      <c r="L71" s="13">
        <v>39987.73</v>
      </c>
      <c r="M71" s="9">
        <f t="shared" si="9"/>
        <v>31990.184000000005</v>
      </c>
      <c r="N71" s="9">
        <f t="shared" si="8"/>
        <v>681950747.4200001</v>
      </c>
      <c r="O71" s="9">
        <f t="shared" si="8"/>
        <v>681950747.4200001</v>
      </c>
      <c r="P71" s="9">
        <v>67</v>
      </c>
      <c r="Q71" s="10" t="s">
        <v>189</v>
      </c>
      <c r="R71" s="13">
        <v>39987.73</v>
      </c>
      <c r="S71" s="14">
        <v>0.3260000005001534</v>
      </c>
      <c r="T71">
        <v>13036</v>
      </c>
      <c r="U71">
        <f t="shared" si="10"/>
        <v>327732.55241335236</v>
      </c>
      <c r="V71">
        <f t="shared" si="11"/>
        <v>1046851.1588063053</v>
      </c>
      <c r="W71">
        <v>44.8</v>
      </c>
      <c r="X71">
        <v>5509</v>
      </c>
      <c r="Z71" s="5">
        <v>8.195827880536163</v>
      </c>
      <c r="AA71" s="5">
        <v>26.179309473338577</v>
      </c>
      <c r="AB71">
        <f t="shared" si="12"/>
        <v>-0.2231435513142097</v>
      </c>
      <c r="AC71" s="5">
        <f t="shared" si="13"/>
        <v>0.8888182500569376</v>
      </c>
      <c r="AD71">
        <f t="shared" si="14"/>
        <v>9.744140059301994</v>
      </c>
      <c r="AE71" s="5">
        <f t="shared" si="15"/>
        <v>16763.036547923475</v>
      </c>
    </row>
    <row r="72" spans="1:31" ht="12.75">
      <c r="A72" s="9">
        <v>68</v>
      </c>
      <c r="B72" s="10" t="s">
        <v>190</v>
      </c>
      <c r="C72">
        <v>10</v>
      </c>
      <c r="D72">
        <v>504</v>
      </c>
      <c r="E72" t="s">
        <v>190</v>
      </c>
      <c r="F72">
        <v>7.9</v>
      </c>
      <c r="G72" s="11">
        <v>29889</v>
      </c>
      <c r="H72" s="11">
        <v>29889</v>
      </c>
      <c r="I72" s="12">
        <v>16175</v>
      </c>
      <c r="J72" t="s">
        <v>119</v>
      </c>
      <c r="K72">
        <v>1</v>
      </c>
      <c r="L72" s="13">
        <v>41790.85</v>
      </c>
      <c r="M72" s="9">
        <f t="shared" si="9"/>
        <v>330147.715</v>
      </c>
      <c r="N72" s="9">
        <f t="shared" si="8"/>
        <v>1249086715.6499999</v>
      </c>
      <c r="O72" s="9">
        <f t="shared" si="8"/>
        <v>1249086715.6499999</v>
      </c>
      <c r="P72" s="9">
        <v>68</v>
      </c>
      <c r="Q72" s="10" t="s">
        <v>190</v>
      </c>
      <c r="R72" s="13">
        <v>41790.85</v>
      </c>
      <c r="S72" s="14">
        <v>0.15299999880356585</v>
      </c>
      <c r="T72">
        <v>6394</v>
      </c>
      <c r="U72">
        <f t="shared" si="10"/>
        <v>-157573.33779286084</v>
      </c>
      <c r="V72">
        <f t="shared" si="11"/>
        <v>-429202.10393521935</v>
      </c>
      <c r="W72">
        <v>13.3</v>
      </c>
      <c r="X72">
        <v>1430</v>
      </c>
      <c r="Z72" s="5">
        <v>-3.7705224419426946</v>
      </c>
      <c r="AA72" s="5">
        <v>-10.270241067966298</v>
      </c>
      <c r="AB72">
        <f t="shared" si="12"/>
        <v>2.066862759472976</v>
      </c>
      <c r="AC72" s="5">
        <f t="shared" si="13"/>
        <v>3.8446171622433574</v>
      </c>
      <c r="AD72">
        <f t="shared" si="14"/>
        <v>10.305245798712965</v>
      </c>
      <c r="AE72" s="5">
        <f t="shared" si="15"/>
        <v>24086.92579121946</v>
      </c>
    </row>
    <row r="73" spans="1:31" ht="12.75">
      <c r="A73" s="9">
        <v>69</v>
      </c>
      <c r="B73" s="10" t="s">
        <v>191</v>
      </c>
      <c r="C73">
        <v>2</v>
      </c>
      <c r="D73">
        <v>507</v>
      </c>
      <c r="E73" t="s">
        <v>191</v>
      </c>
      <c r="F73">
        <v>4.9</v>
      </c>
      <c r="G73" s="11">
        <v>25597</v>
      </c>
      <c r="H73" s="11">
        <v>25597</v>
      </c>
      <c r="I73" s="12">
        <v>7325</v>
      </c>
      <c r="J73" t="s">
        <v>119</v>
      </c>
      <c r="K73">
        <v>1</v>
      </c>
      <c r="L73" s="13">
        <v>28658.96</v>
      </c>
      <c r="M73" s="9">
        <f t="shared" si="9"/>
        <v>140428.904</v>
      </c>
      <c r="N73" s="9">
        <f t="shared" si="8"/>
        <v>733583399.12</v>
      </c>
      <c r="O73" s="9">
        <f t="shared" si="8"/>
        <v>733583399.12</v>
      </c>
      <c r="P73" s="9">
        <v>69</v>
      </c>
      <c r="Q73" s="10" t="s">
        <v>191</v>
      </c>
      <c r="R73" s="13">
        <v>28658.96</v>
      </c>
      <c r="S73" s="14">
        <v>0.1729999972085519</v>
      </c>
      <c r="T73">
        <v>4958</v>
      </c>
      <c r="U73">
        <f t="shared" si="10"/>
        <v>-48930.67046310604</v>
      </c>
      <c r="V73">
        <f t="shared" si="11"/>
        <v>-367441.0566811673</v>
      </c>
      <c r="W73">
        <v>20.2</v>
      </c>
      <c r="X73">
        <v>1648</v>
      </c>
      <c r="Z73" s="5">
        <v>-1.7073428506514556</v>
      </c>
      <c r="AA73" s="5">
        <v>-12.821158083934911</v>
      </c>
      <c r="AB73">
        <f t="shared" si="12"/>
        <v>1.589235205116581</v>
      </c>
      <c r="AC73" s="5">
        <f t="shared" si="13"/>
        <v>2.986690158891313</v>
      </c>
      <c r="AD73">
        <f t="shared" si="14"/>
        <v>10.150230436100662</v>
      </c>
      <c r="AE73" s="5">
        <f t="shared" si="15"/>
        <v>22627.589491242165</v>
      </c>
    </row>
    <row r="74" spans="1:31" ht="12.75">
      <c r="A74" s="9">
        <v>70</v>
      </c>
      <c r="B74" s="10" t="s">
        <v>192</v>
      </c>
      <c r="C74">
        <v>5</v>
      </c>
      <c r="D74">
        <v>508</v>
      </c>
      <c r="E74" t="s">
        <v>192</v>
      </c>
      <c r="F74">
        <v>3.6</v>
      </c>
      <c r="G74" s="11">
        <v>24351</v>
      </c>
      <c r="H74" s="11">
        <v>24351</v>
      </c>
      <c r="I74" s="12">
        <v>11720</v>
      </c>
      <c r="J74" t="s">
        <v>119</v>
      </c>
      <c r="K74">
        <v>1</v>
      </c>
      <c r="L74" s="13">
        <v>30084.85</v>
      </c>
      <c r="M74" s="9">
        <f t="shared" si="9"/>
        <v>108305.45999999999</v>
      </c>
      <c r="N74" s="9">
        <f t="shared" si="8"/>
        <v>732596182.35</v>
      </c>
      <c r="O74" s="9">
        <f t="shared" si="8"/>
        <v>732596182.35</v>
      </c>
      <c r="P74" s="9">
        <v>70</v>
      </c>
      <c r="Q74" s="10" t="s">
        <v>192</v>
      </c>
      <c r="R74" s="13">
        <v>30084.85</v>
      </c>
      <c r="S74" s="14">
        <v>0.16499999169016966</v>
      </c>
      <c r="T74">
        <v>4964</v>
      </c>
      <c r="U74">
        <f t="shared" si="10"/>
        <v>-53185.26456137826</v>
      </c>
      <c r="V74">
        <f t="shared" si="11"/>
        <v>-333042.02712738566</v>
      </c>
      <c r="W74">
        <v>20.3</v>
      </c>
      <c r="X74">
        <v>1773</v>
      </c>
      <c r="Z74" s="5">
        <v>-1.767842105291476</v>
      </c>
      <c r="AA74" s="5">
        <v>-11.07009099687669</v>
      </c>
      <c r="AB74">
        <f t="shared" si="12"/>
        <v>1.2809338454620642</v>
      </c>
      <c r="AC74" s="5">
        <f t="shared" si="13"/>
        <v>3.0088868135562556</v>
      </c>
      <c r="AD74">
        <f t="shared" si="14"/>
        <v>10.100328195429285</v>
      </c>
      <c r="AE74" s="5">
        <f t="shared" si="15"/>
        <v>22669.096761802262</v>
      </c>
    </row>
    <row r="75" spans="1:31" ht="12.75">
      <c r="A75" s="9">
        <v>71</v>
      </c>
      <c r="B75" s="10" t="s">
        <v>193</v>
      </c>
      <c r="C75">
        <v>8</v>
      </c>
      <c r="D75">
        <v>512</v>
      </c>
      <c r="E75" t="s">
        <v>193</v>
      </c>
      <c r="F75">
        <v>2.8</v>
      </c>
      <c r="G75" s="11">
        <v>21013</v>
      </c>
      <c r="H75" s="11">
        <v>21013</v>
      </c>
      <c r="I75" s="12">
        <v>16641</v>
      </c>
      <c r="J75" t="s">
        <v>119</v>
      </c>
      <c r="K75">
        <v>1</v>
      </c>
      <c r="L75" s="13">
        <v>44646.28</v>
      </c>
      <c r="M75" s="9">
        <f t="shared" si="9"/>
        <v>125009.58399999999</v>
      </c>
      <c r="N75" s="9">
        <f t="shared" si="8"/>
        <v>938152281.64</v>
      </c>
      <c r="O75" s="9">
        <f t="shared" si="8"/>
        <v>938152281.64</v>
      </c>
      <c r="P75" s="9">
        <v>71</v>
      </c>
      <c r="Q75" s="10" t="s">
        <v>193</v>
      </c>
      <c r="R75" s="13">
        <v>44646.28</v>
      </c>
      <c r="S75" s="14">
        <v>0.3759999713301982</v>
      </c>
      <c r="T75">
        <v>16787</v>
      </c>
      <c r="U75">
        <f t="shared" si="10"/>
        <v>383132.06736585865</v>
      </c>
      <c r="V75">
        <f t="shared" si="11"/>
        <v>1278122.660480058</v>
      </c>
      <c r="W75">
        <v>55.6</v>
      </c>
      <c r="X75">
        <v>6689</v>
      </c>
      <c r="Z75" s="5">
        <v>8.581500348200537</v>
      </c>
      <c r="AA75" s="5">
        <v>28.627752647702298</v>
      </c>
      <c r="AB75">
        <f t="shared" si="12"/>
        <v>1.0296194171811581</v>
      </c>
      <c r="AC75" s="5">
        <f t="shared" si="13"/>
        <v>0.8478393112852153</v>
      </c>
      <c r="AD75">
        <f t="shared" si="14"/>
        <v>9.952896572793671</v>
      </c>
      <c r="AE75" s="5">
        <f t="shared" si="15"/>
        <v>16568.332629273926</v>
      </c>
    </row>
    <row r="76" spans="1:31" ht="12.75">
      <c r="A76" s="9">
        <v>72</v>
      </c>
      <c r="B76" s="10" t="s">
        <v>194</v>
      </c>
      <c r="C76">
        <v>4</v>
      </c>
      <c r="D76">
        <v>517</v>
      </c>
      <c r="E76" t="s">
        <v>194</v>
      </c>
      <c r="F76">
        <v>1.1</v>
      </c>
      <c r="G76" s="11">
        <v>18840</v>
      </c>
      <c r="H76" s="11">
        <v>18840</v>
      </c>
      <c r="I76" s="12">
        <v>13719</v>
      </c>
      <c r="J76" t="s">
        <v>119</v>
      </c>
      <c r="K76">
        <v>1</v>
      </c>
      <c r="L76" s="13">
        <v>35669.26</v>
      </c>
      <c r="M76" s="9">
        <f t="shared" si="9"/>
        <v>39236.18600000001</v>
      </c>
      <c r="N76" s="9">
        <f t="shared" si="8"/>
        <v>672008858.4000001</v>
      </c>
      <c r="O76" s="9">
        <f t="shared" si="8"/>
        <v>672008858.4000001</v>
      </c>
      <c r="P76" s="9">
        <v>72</v>
      </c>
      <c r="Q76" s="10" t="s">
        <v>194</v>
      </c>
      <c r="R76" s="13">
        <v>35669.26</v>
      </c>
      <c r="S76" s="14">
        <v>0.25700000504636206</v>
      </c>
      <c r="T76">
        <v>9167</v>
      </c>
      <c r="U76">
        <f t="shared" si="10"/>
        <v>152137.87353744116</v>
      </c>
      <c r="V76">
        <f t="shared" si="11"/>
        <v>945143.251938161</v>
      </c>
      <c r="W76">
        <v>33.8</v>
      </c>
      <c r="X76">
        <v>3338</v>
      </c>
      <c r="Z76" s="5">
        <v>4.265237729558762</v>
      </c>
      <c r="AA76" s="5">
        <v>26.497416877674528</v>
      </c>
      <c r="AB76">
        <f t="shared" si="12"/>
        <v>0.09531017980432493</v>
      </c>
      <c r="AC76" s="5">
        <f t="shared" si="13"/>
        <v>1.4379150517263206</v>
      </c>
      <c r="AD76">
        <f t="shared" si="14"/>
        <v>9.843737548130354</v>
      </c>
      <c r="AE76" s="5">
        <f t="shared" si="15"/>
        <v>18882.66688047091</v>
      </c>
    </row>
    <row r="77" spans="1:31" ht="12.75">
      <c r="A77" s="9">
        <v>73</v>
      </c>
      <c r="B77" s="10" t="s">
        <v>195</v>
      </c>
      <c r="C77">
        <v>4</v>
      </c>
      <c r="D77">
        <v>538</v>
      </c>
      <c r="E77" t="s">
        <v>195</v>
      </c>
      <c r="F77">
        <v>0.9</v>
      </c>
      <c r="G77" s="11">
        <v>17343</v>
      </c>
      <c r="H77" s="11">
        <v>17343</v>
      </c>
      <c r="I77" s="12">
        <v>13648</v>
      </c>
      <c r="J77" t="s">
        <v>119</v>
      </c>
      <c r="K77">
        <v>1</v>
      </c>
      <c r="L77" s="13">
        <v>32650</v>
      </c>
      <c r="M77" s="9">
        <f t="shared" si="9"/>
        <v>29385</v>
      </c>
      <c r="N77" s="9">
        <f t="shared" si="8"/>
        <v>566248950</v>
      </c>
      <c r="O77" s="9">
        <f t="shared" si="8"/>
        <v>566248950</v>
      </c>
      <c r="P77" s="9">
        <v>73</v>
      </c>
      <c r="Q77" s="10" t="s">
        <v>195</v>
      </c>
      <c r="R77" s="13">
        <v>32650</v>
      </c>
      <c r="S77" s="14">
        <v>0.32</v>
      </c>
      <c r="T77">
        <v>10448</v>
      </c>
      <c r="U77">
        <f t="shared" si="10"/>
        <v>284965.2455120925</v>
      </c>
      <c r="V77">
        <f t="shared" si="11"/>
        <v>924075.5006944841</v>
      </c>
      <c r="W77">
        <v>45.6</v>
      </c>
      <c r="X77">
        <v>4730</v>
      </c>
      <c r="Z77" s="5">
        <v>8.727878882453062</v>
      </c>
      <c r="AA77" s="5">
        <v>28.302465564915288</v>
      </c>
      <c r="AB77">
        <f t="shared" si="12"/>
        <v>-0.10536051565782628</v>
      </c>
      <c r="AC77" s="5">
        <f t="shared" si="13"/>
        <v>0.8327855486203712</v>
      </c>
      <c r="AD77">
        <f t="shared" si="14"/>
        <v>9.760944245750586</v>
      </c>
      <c r="AE77" s="5">
        <f t="shared" si="15"/>
        <v>16495.02798037766</v>
      </c>
    </row>
    <row r="78" spans="1:31" ht="12.75">
      <c r="A78" s="9">
        <v>74</v>
      </c>
      <c r="B78" s="10" t="s">
        <v>196</v>
      </c>
      <c r="C78">
        <v>9</v>
      </c>
      <c r="D78">
        <v>546</v>
      </c>
      <c r="E78" t="s">
        <v>196</v>
      </c>
      <c r="F78">
        <v>8</v>
      </c>
      <c r="G78" s="11">
        <v>29981</v>
      </c>
      <c r="H78" s="11">
        <v>29981</v>
      </c>
      <c r="I78" s="12">
        <v>16107</v>
      </c>
      <c r="J78" t="s">
        <v>119</v>
      </c>
      <c r="K78">
        <v>1</v>
      </c>
      <c r="L78" s="13">
        <v>35577.38</v>
      </c>
      <c r="M78" s="9">
        <f t="shared" si="9"/>
        <v>284619.04</v>
      </c>
      <c r="N78" s="9">
        <f t="shared" si="8"/>
        <v>1066645429.78</v>
      </c>
      <c r="O78" s="9">
        <f t="shared" si="8"/>
        <v>1066645429.78</v>
      </c>
      <c r="P78" s="9">
        <v>74</v>
      </c>
      <c r="Q78" s="10" t="s">
        <v>196</v>
      </c>
      <c r="R78" s="13">
        <v>35577.38</v>
      </c>
      <c r="S78" s="14">
        <v>0.16800000449723956</v>
      </c>
      <c r="T78">
        <v>5977</v>
      </c>
      <c r="U78">
        <f t="shared" si="10"/>
        <v>-103575.9240939831</v>
      </c>
      <c r="V78">
        <f t="shared" si="11"/>
        <v>-287376.8730750064</v>
      </c>
      <c r="W78">
        <v>15.5</v>
      </c>
      <c r="X78">
        <v>1367</v>
      </c>
      <c r="Z78" s="5">
        <v>-2.9112858814781504</v>
      </c>
      <c r="AA78" s="5">
        <v>-8.077516474653457</v>
      </c>
      <c r="AB78">
        <f t="shared" si="12"/>
        <v>2.0794415416798357</v>
      </c>
      <c r="AC78" s="5">
        <f t="shared" si="13"/>
        <v>3.4608487705713493</v>
      </c>
      <c r="AD78">
        <f t="shared" si="14"/>
        <v>10.308319126670684</v>
      </c>
      <c r="AE78" s="5">
        <f t="shared" si="15"/>
        <v>23468.066118055533</v>
      </c>
    </row>
    <row r="79" spans="1:31" ht="12.75">
      <c r="A79" s="9">
        <v>75</v>
      </c>
      <c r="B79" s="10" t="s">
        <v>197</v>
      </c>
      <c r="C79">
        <v>32</v>
      </c>
      <c r="D79">
        <v>4</v>
      </c>
      <c r="E79" t="s">
        <v>197</v>
      </c>
      <c r="F79">
        <v>6.6</v>
      </c>
      <c r="G79" s="11">
        <v>26956</v>
      </c>
      <c r="H79" s="11">
        <v>38181.30311614731</v>
      </c>
      <c r="I79" s="12">
        <v>11010</v>
      </c>
      <c r="J79" t="s">
        <v>198</v>
      </c>
      <c r="K79">
        <v>0.706</v>
      </c>
      <c r="L79" s="13">
        <v>35443.71</v>
      </c>
      <c r="M79" s="9">
        <f t="shared" si="9"/>
        <v>233928.48599999998</v>
      </c>
      <c r="N79" s="9">
        <f t="shared" si="8"/>
        <v>955420646.76</v>
      </c>
      <c r="O79" s="9">
        <f t="shared" si="8"/>
        <v>1353287035.0708215</v>
      </c>
      <c r="P79" s="9">
        <v>75</v>
      </c>
      <c r="Q79" s="10" t="s">
        <v>197</v>
      </c>
      <c r="R79" s="13">
        <v>35443.71</v>
      </c>
      <c r="S79" s="14">
        <v>0.15099999407511233</v>
      </c>
      <c r="T79">
        <v>5352</v>
      </c>
      <c r="U79">
        <f t="shared" si="10"/>
        <v>-133658.32866077838</v>
      </c>
      <c r="V79">
        <f t="shared" si="11"/>
        <v>-816645.17287723</v>
      </c>
      <c r="W79">
        <v>15.4</v>
      </c>
      <c r="X79">
        <v>1678</v>
      </c>
      <c r="Z79" s="5">
        <v>-3.7710027720229737</v>
      </c>
      <c r="AA79" s="5">
        <v>-23.04062336807377</v>
      </c>
      <c r="AB79">
        <f t="shared" si="12"/>
        <v>1.8870696490323797</v>
      </c>
      <c r="AC79" s="5">
        <f t="shared" si="13"/>
        <v>3.8448431808268</v>
      </c>
      <c r="AD79">
        <f t="shared" si="14"/>
        <v>10.201961186066107</v>
      </c>
      <c r="AE79" s="5">
        <f t="shared" si="15"/>
        <v>24087.276270344835</v>
      </c>
    </row>
    <row r="80" spans="1:31" ht="12.75">
      <c r="A80" s="9">
        <v>76</v>
      </c>
      <c r="B80" s="10" t="s">
        <v>199</v>
      </c>
      <c r="C80">
        <v>12</v>
      </c>
      <c r="D80">
        <v>10</v>
      </c>
      <c r="E80" t="s">
        <v>199</v>
      </c>
      <c r="F80">
        <v>0.7</v>
      </c>
      <c r="G80" s="11">
        <v>17870</v>
      </c>
      <c r="H80" s="11">
        <v>24682.32044198895</v>
      </c>
      <c r="I80" s="12">
        <v>6982</v>
      </c>
      <c r="J80" t="s">
        <v>200</v>
      </c>
      <c r="K80">
        <v>0.724</v>
      </c>
      <c r="L80" s="13">
        <v>39423.39</v>
      </c>
      <c r="M80" s="9">
        <f t="shared" si="9"/>
        <v>27596.373</v>
      </c>
      <c r="N80" s="9">
        <f t="shared" si="8"/>
        <v>704495979.3</v>
      </c>
      <c r="O80" s="9">
        <f t="shared" si="8"/>
        <v>973060744.8895028</v>
      </c>
      <c r="P80" s="9">
        <v>76</v>
      </c>
      <c r="Q80" s="10" t="s">
        <v>199</v>
      </c>
      <c r="R80" s="13">
        <v>39423.39</v>
      </c>
      <c r="S80" s="14">
        <v>0.2479999817367304</v>
      </c>
      <c r="T80">
        <v>9777</v>
      </c>
      <c r="U80">
        <f t="shared" si="10"/>
        <v>104594.49659082694</v>
      </c>
      <c r="V80">
        <f t="shared" si="11"/>
        <v>535008.0493978439</v>
      </c>
      <c r="W80">
        <v>33.7</v>
      </c>
      <c r="X80">
        <v>4192</v>
      </c>
      <c r="Z80" s="5">
        <v>2.653107624454085</v>
      </c>
      <c r="AA80" s="5">
        <v>13.570828114929839</v>
      </c>
      <c r="AB80">
        <f t="shared" si="12"/>
        <v>-0.35667494393873245</v>
      </c>
      <c r="AC80" s="5">
        <f t="shared" si="13"/>
        <v>1.7515470196143825</v>
      </c>
      <c r="AD80">
        <f t="shared" si="14"/>
        <v>9.790878608153474</v>
      </c>
      <c r="AE80" s="5">
        <f t="shared" si="15"/>
        <v>19827.70420809944</v>
      </c>
    </row>
    <row r="81" spans="1:31" ht="12.75">
      <c r="A81" s="9">
        <v>77</v>
      </c>
      <c r="B81" s="10" t="s">
        <v>201</v>
      </c>
      <c r="C81">
        <v>13</v>
      </c>
      <c r="D81">
        <v>54</v>
      </c>
      <c r="E81" t="s">
        <v>201</v>
      </c>
      <c r="F81">
        <v>2</v>
      </c>
      <c r="G81" s="11">
        <v>20013</v>
      </c>
      <c r="H81" s="11">
        <v>28347.02549575071</v>
      </c>
      <c r="I81" s="12">
        <v>3451</v>
      </c>
      <c r="J81" t="s">
        <v>198</v>
      </c>
      <c r="K81">
        <v>0.706</v>
      </c>
      <c r="L81" s="13">
        <v>36039.13</v>
      </c>
      <c r="M81" s="9">
        <f t="shared" si="9"/>
        <v>72078.26</v>
      </c>
      <c r="N81" s="9">
        <f t="shared" si="8"/>
        <v>721251108.6899999</v>
      </c>
      <c r="O81" s="9">
        <f t="shared" si="8"/>
        <v>1021602136.9546742</v>
      </c>
      <c r="P81" s="9">
        <v>77</v>
      </c>
      <c r="Q81" s="10" t="s">
        <v>201</v>
      </c>
      <c r="R81" s="13">
        <v>36039.13</v>
      </c>
      <c r="S81" s="14">
        <v>0.2300000027747618</v>
      </c>
      <c r="T81">
        <v>8289</v>
      </c>
      <c r="U81">
        <f t="shared" si="10"/>
        <v>62709.34199826</v>
      </c>
      <c r="V81">
        <f t="shared" si="11"/>
        <v>503575.4118848329</v>
      </c>
      <c r="W81">
        <v>30.3</v>
      </c>
      <c r="X81">
        <v>3386</v>
      </c>
      <c r="Z81" s="5">
        <v>1.7400348454099754</v>
      </c>
      <c r="AA81" s="5">
        <v>13.973017991411917</v>
      </c>
      <c r="AB81">
        <f t="shared" si="12"/>
        <v>0.6931471805599453</v>
      </c>
      <c r="AC81" s="5">
        <f t="shared" si="13"/>
        <v>1.958636313193806</v>
      </c>
      <c r="AD81">
        <f t="shared" si="14"/>
        <v>9.904137341377625</v>
      </c>
      <c r="AE81" s="5">
        <f t="shared" si="15"/>
        <v>20383.78216159188</v>
      </c>
    </row>
    <row r="82" spans="1:31" ht="12.75">
      <c r="A82" s="9">
        <v>78</v>
      </c>
      <c r="B82" s="10" t="s">
        <v>202</v>
      </c>
      <c r="C82">
        <v>13</v>
      </c>
      <c r="D82">
        <v>55</v>
      </c>
      <c r="E82" t="s">
        <v>202</v>
      </c>
      <c r="F82">
        <v>0.6</v>
      </c>
      <c r="G82" s="11">
        <v>17140</v>
      </c>
      <c r="H82" s="11">
        <v>24277.620396600567</v>
      </c>
      <c r="I82" s="12">
        <v>5318</v>
      </c>
      <c r="J82" t="s">
        <v>198</v>
      </c>
      <c r="K82">
        <v>0.706</v>
      </c>
      <c r="L82" s="13">
        <v>34031.25</v>
      </c>
      <c r="M82" s="9">
        <f t="shared" si="9"/>
        <v>20418.75</v>
      </c>
      <c r="N82" s="9">
        <f t="shared" si="8"/>
        <v>583295625</v>
      </c>
      <c r="O82" s="9">
        <f t="shared" si="8"/>
        <v>826197769.121813</v>
      </c>
      <c r="P82" s="9">
        <v>78</v>
      </c>
      <c r="Q82" s="10" t="s">
        <v>202</v>
      </c>
      <c r="R82" s="13">
        <v>34031.25</v>
      </c>
      <c r="S82" s="14">
        <v>0.256</v>
      </c>
      <c r="T82">
        <v>8712</v>
      </c>
      <c r="U82">
        <f t="shared" si="10"/>
        <v>139563.2745159162</v>
      </c>
      <c r="V82">
        <f t="shared" si="11"/>
        <v>496843.6860404006</v>
      </c>
      <c r="W82">
        <v>34.9</v>
      </c>
      <c r="X82">
        <v>4004</v>
      </c>
      <c r="Z82" s="5">
        <v>4.101032859971825</v>
      </c>
      <c r="AA82" s="5">
        <v>14.599630811104516</v>
      </c>
      <c r="AB82">
        <f t="shared" si="12"/>
        <v>-0.5108256237659907</v>
      </c>
      <c r="AC82" s="5">
        <f t="shared" si="13"/>
        <v>1.467104709908359</v>
      </c>
      <c r="AD82">
        <f t="shared" si="14"/>
        <v>9.749170192151771</v>
      </c>
      <c r="AE82" s="5">
        <f t="shared" si="15"/>
        <v>18976.827169781776</v>
      </c>
    </row>
    <row r="83" spans="1:31" ht="12.75">
      <c r="A83" s="9">
        <v>79</v>
      </c>
      <c r="B83" s="10" t="s">
        <v>203</v>
      </c>
      <c r="C83">
        <v>13</v>
      </c>
      <c r="D83">
        <v>56</v>
      </c>
      <c r="E83" t="s">
        <v>203</v>
      </c>
      <c r="F83">
        <v>3.7</v>
      </c>
      <c r="G83" s="11">
        <v>23036</v>
      </c>
      <c r="H83" s="11">
        <v>32628.895184135978</v>
      </c>
      <c r="I83" s="12">
        <v>7271</v>
      </c>
      <c r="J83" t="s">
        <v>198</v>
      </c>
      <c r="K83">
        <v>0.706</v>
      </c>
      <c r="L83" s="13">
        <v>31494.12</v>
      </c>
      <c r="M83" s="9">
        <f t="shared" si="9"/>
        <v>116528.244</v>
      </c>
      <c r="N83" s="9">
        <f t="shared" si="8"/>
        <v>725498548.3199999</v>
      </c>
      <c r="O83" s="9">
        <f t="shared" si="8"/>
        <v>1027618340.3966005</v>
      </c>
      <c r="P83" s="9">
        <v>79</v>
      </c>
      <c r="Q83" s="10" t="s">
        <v>203</v>
      </c>
      <c r="R83" s="13">
        <v>31494.12</v>
      </c>
      <c r="S83" s="14">
        <v>0.1699999872992165</v>
      </c>
      <c r="T83">
        <v>5354</v>
      </c>
      <c r="U83">
        <f t="shared" si="10"/>
        <v>-59379.23483176141</v>
      </c>
      <c r="V83">
        <f t="shared" si="11"/>
        <v>-598787.3459305683</v>
      </c>
      <c r="W83">
        <v>20.1</v>
      </c>
      <c r="X83">
        <v>2065</v>
      </c>
      <c r="Z83" s="5">
        <v>-1.885407016667283</v>
      </c>
      <c r="AA83" s="5">
        <v>-19.012671124977246</v>
      </c>
      <c r="AB83">
        <f t="shared" si="12"/>
        <v>1.308332819650179</v>
      </c>
      <c r="AC83" s="5">
        <f t="shared" si="13"/>
        <v>3.0524932145772437</v>
      </c>
      <c r="AD83">
        <f t="shared" si="14"/>
        <v>10.044813488626563</v>
      </c>
      <c r="AE83" s="5">
        <f t="shared" si="15"/>
        <v>22749.973446964505</v>
      </c>
    </row>
    <row r="84" spans="1:31" ht="12.75">
      <c r="A84" s="9">
        <v>80</v>
      </c>
      <c r="B84" s="10" t="s">
        <v>204</v>
      </c>
      <c r="C84">
        <v>53</v>
      </c>
      <c r="D84">
        <v>89</v>
      </c>
      <c r="E84" t="s">
        <v>204</v>
      </c>
      <c r="F84">
        <v>2.7</v>
      </c>
      <c r="G84" s="11">
        <v>21746</v>
      </c>
      <c r="H84" s="11">
        <v>30801.699716713883</v>
      </c>
      <c r="I84" s="12">
        <v>8139</v>
      </c>
      <c r="J84" t="s">
        <v>198</v>
      </c>
      <c r="K84">
        <v>0.706</v>
      </c>
      <c r="L84" s="13">
        <v>35268.57</v>
      </c>
      <c r="M84" s="9">
        <f t="shared" si="9"/>
        <v>95225.13900000001</v>
      </c>
      <c r="N84" s="9">
        <f t="shared" si="8"/>
        <v>766950323.22</v>
      </c>
      <c r="O84" s="9">
        <f t="shared" si="8"/>
        <v>1086331902.5779037</v>
      </c>
      <c r="P84" s="9">
        <v>80</v>
      </c>
      <c r="Q84" s="10" t="s">
        <v>204</v>
      </c>
      <c r="R84" s="13">
        <v>35268.57</v>
      </c>
      <c r="S84" s="14">
        <v>0.17500000708846433</v>
      </c>
      <c r="T84">
        <v>6172</v>
      </c>
      <c r="U84">
        <f t="shared" si="10"/>
        <v>-37807.11963094932</v>
      </c>
      <c r="V84">
        <f t="shared" si="11"/>
        <v>-594281.7191505794</v>
      </c>
      <c r="W84">
        <v>23.2</v>
      </c>
      <c r="X84">
        <v>2717</v>
      </c>
      <c r="Z84" s="5">
        <v>-1.0719776739161615</v>
      </c>
      <c r="AA84" s="5">
        <v>-16.850179044701257</v>
      </c>
      <c r="AB84">
        <f t="shared" si="12"/>
        <v>0.9932517730102834</v>
      </c>
      <c r="AC84" s="5">
        <f t="shared" si="13"/>
        <v>2.7632424517724123</v>
      </c>
      <c r="AD84">
        <f t="shared" si="14"/>
        <v>9.987185111557695</v>
      </c>
      <c r="AE84" s="5">
        <f t="shared" si="15"/>
        <v>22196.242448915516</v>
      </c>
    </row>
    <row r="85" spans="1:31" ht="12.75">
      <c r="A85" s="9">
        <v>81</v>
      </c>
      <c r="B85" s="10" t="s">
        <v>205</v>
      </c>
      <c r="C85">
        <v>13</v>
      </c>
      <c r="D85">
        <v>90</v>
      </c>
      <c r="E85" t="s">
        <v>205</v>
      </c>
      <c r="F85">
        <v>2.8</v>
      </c>
      <c r="G85" s="11">
        <v>21255</v>
      </c>
      <c r="H85" s="11">
        <v>30106.232294617566</v>
      </c>
      <c r="I85" s="12">
        <v>8469</v>
      </c>
      <c r="J85" t="s">
        <v>198</v>
      </c>
      <c r="K85">
        <v>0.706</v>
      </c>
      <c r="L85" s="13">
        <v>34216.93</v>
      </c>
      <c r="M85" s="9">
        <f t="shared" si="9"/>
        <v>95807.404</v>
      </c>
      <c r="N85" s="9">
        <f aca="true" t="shared" si="16" ref="N85:O148">G85*$L85</f>
        <v>727280847.15</v>
      </c>
      <c r="O85" s="9">
        <f t="shared" si="16"/>
        <v>1030142842.9886687</v>
      </c>
      <c r="P85" s="9">
        <v>81</v>
      </c>
      <c r="Q85" s="10" t="s">
        <v>205</v>
      </c>
      <c r="R85" s="13">
        <v>34216.93</v>
      </c>
      <c r="S85" s="14">
        <v>0.18900000672181871</v>
      </c>
      <c r="T85">
        <v>6467</v>
      </c>
      <c r="U85">
        <f t="shared" si="10"/>
        <v>-43586.46699317212</v>
      </c>
      <c r="V85">
        <f t="shared" si="11"/>
        <v>-530385.99104691</v>
      </c>
      <c r="W85">
        <v>22.5</v>
      </c>
      <c r="X85">
        <v>2444</v>
      </c>
      <c r="Z85" s="5">
        <v>-1.273827517348053</v>
      </c>
      <c r="AA85" s="5">
        <v>-15.500689017013217</v>
      </c>
      <c r="AB85">
        <f t="shared" si="12"/>
        <v>1.0296194171811581</v>
      </c>
      <c r="AC85" s="5">
        <f t="shared" si="13"/>
        <v>2.832355707494768</v>
      </c>
      <c r="AD85">
        <f t="shared" si="14"/>
        <v>9.96434744079289</v>
      </c>
      <c r="AE85" s="5">
        <f t="shared" si="15"/>
        <v>22332.378815009557</v>
      </c>
    </row>
    <row r="86" spans="1:31" ht="12.75">
      <c r="A86" s="9">
        <v>82</v>
      </c>
      <c r="B86" s="10" t="s">
        <v>206</v>
      </c>
      <c r="C86">
        <v>11</v>
      </c>
      <c r="D86">
        <v>112</v>
      </c>
      <c r="E86" t="s">
        <v>206</v>
      </c>
      <c r="F86">
        <v>6</v>
      </c>
      <c r="G86" s="11">
        <v>26664</v>
      </c>
      <c r="H86" s="11">
        <v>37767.70538243626</v>
      </c>
      <c r="I86" s="12">
        <v>8984</v>
      </c>
      <c r="J86" t="s">
        <v>198</v>
      </c>
      <c r="K86">
        <v>0.706</v>
      </c>
      <c r="L86" s="13">
        <v>33764.15</v>
      </c>
      <c r="M86" s="9">
        <f t="shared" si="9"/>
        <v>202584.90000000002</v>
      </c>
      <c r="N86" s="9">
        <f t="shared" si="16"/>
        <v>900287295.6</v>
      </c>
      <c r="O86" s="9">
        <f t="shared" si="16"/>
        <v>1275194469.6883852</v>
      </c>
      <c r="P86" s="9">
        <v>82</v>
      </c>
      <c r="Q86" s="10" t="s">
        <v>206</v>
      </c>
      <c r="R86" s="13">
        <v>33764.15</v>
      </c>
      <c r="S86" s="14">
        <v>0.10600000296172123</v>
      </c>
      <c r="T86">
        <v>3579</v>
      </c>
      <c r="U86">
        <f t="shared" si="10"/>
        <v>-177236.0201923067</v>
      </c>
      <c r="V86">
        <f t="shared" si="11"/>
        <v>-853893.0746585737</v>
      </c>
      <c r="W86">
        <v>10.1</v>
      </c>
      <c r="X86">
        <v>1089</v>
      </c>
      <c r="Z86" s="5">
        <v>-5.2492368441766395</v>
      </c>
      <c r="AA86" s="5">
        <v>-25.28993250706959</v>
      </c>
      <c r="AB86">
        <f t="shared" si="12"/>
        <v>1.791759469228055</v>
      </c>
      <c r="AC86" s="5">
        <f t="shared" si="13"/>
        <v>4.60734047482548</v>
      </c>
      <c r="AD86">
        <f t="shared" si="14"/>
        <v>10.191069619987575</v>
      </c>
      <c r="AE86" s="5">
        <f t="shared" si="15"/>
        <v>25190.41164052406</v>
      </c>
    </row>
    <row r="87" spans="1:31" ht="12.75">
      <c r="A87" s="9">
        <v>83</v>
      </c>
      <c r="B87" s="10" t="s">
        <v>207</v>
      </c>
      <c r="C87">
        <v>12</v>
      </c>
      <c r="D87">
        <v>148</v>
      </c>
      <c r="E87" t="s">
        <v>207</v>
      </c>
      <c r="F87">
        <v>0.9</v>
      </c>
      <c r="G87" s="11">
        <v>18862</v>
      </c>
      <c r="H87" s="11">
        <v>26716.71388101983</v>
      </c>
      <c r="I87" s="12">
        <v>4298</v>
      </c>
      <c r="J87" t="s">
        <v>198</v>
      </c>
      <c r="K87">
        <v>0.706</v>
      </c>
      <c r="L87" s="13">
        <v>36930.88</v>
      </c>
      <c r="M87" s="9">
        <f t="shared" si="9"/>
        <v>33237.792</v>
      </c>
      <c r="N87" s="9">
        <f t="shared" si="16"/>
        <v>696590258.56</v>
      </c>
      <c r="O87" s="9">
        <f t="shared" si="16"/>
        <v>986671754.3342775</v>
      </c>
      <c r="P87" s="9">
        <v>83</v>
      </c>
      <c r="Q87" s="10" t="s">
        <v>207</v>
      </c>
      <c r="R87" s="13">
        <v>36930.88</v>
      </c>
      <c r="S87" s="14">
        <v>0.21699997400549353</v>
      </c>
      <c r="T87">
        <v>8014</v>
      </c>
      <c r="U87">
        <f t="shared" si="10"/>
        <v>21745.19397911307</v>
      </c>
      <c r="V87">
        <f t="shared" si="11"/>
        <v>-292593.20844041026</v>
      </c>
      <c r="W87">
        <v>27</v>
      </c>
      <c r="X87">
        <v>3017</v>
      </c>
      <c r="Z87" s="5">
        <v>0.588807902197648</v>
      </c>
      <c r="AA87" s="5">
        <v>-7.9227250593652325</v>
      </c>
      <c r="AB87">
        <f t="shared" si="12"/>
        <v>-0.10536051565782628</v>
      </c>
      <c r="AC87" s="5">
        <f t="shared" si="13"/>
        <v>2.2549881668913403</v>
      </c>
      <c r="AD87">
        <f t="shared" si="14"/>
        <v>9.84490459510383</v>
      </c>
      <c r="AE87" s="5">
        <f t="shared" si="15"/>
        <v>21107.18182139252</v>
      </c>
    </row>
    <row r="88" spans="1:31" ht="12.75">
      <c r="A88" s="9">
        <v>84</v>
      </c>
      <c r="B88" s="10" t="s">
        <v>208</v>
      </c>
      <c r="C88">
        <v>13</v>
      </c>
      <c r="D88">
        <v>173</v>
      </c>
      <c r="E88" t="s">
        <v>208</v>
      </c>
      <c r="F88">
        <v>1.1</v>
      </c>
      <c r="G88" s="11">
        <v>18529</v>
      </c>
      <c r="H88" s="11">
        <v>26245.042492917848</v>
      </c>
      <c r="I88" s="12">
        <v>6700</v>
      </c>
      <c r="J88" t="s">
        <v>198</v>
      </c>
      <c r="K88">
        <v>0.706</v>
      </c>
      <c r="L88" s="13">
        <v>37437.01</v>
      </c>
      <c r="M88" s="9">
        <f t="shared" si="9"/>
        <v>41180.711</v>
      </c>
      <c r="N88" s="9">
        <f t="shared" si="16"/>
        <v>693670358.2900001</v>
      </c>
      <c r="O88" s="9">
        <f t="shared" si="16"/>
        <v>982535918.2577904</v>
      </c>
      <c r="P88" s="9">
        <v>84</v>
      </c>
      <c r="Q88" s="10" t="s">
        <v>208</v>
      </c>
      <c r="R88" s="13">
        <v>37437.01</v>
      </c>
      <c r="S88" s="14">
        <v>0.25399998557577114</v>
      </c>
      <c r="T88">
        <v>9509</v>
      </c>
      <c r="U88">
        <f t="shared" si="10"/>
        <v>79492.36241681073</v>
      </c>
      <c r="V88">
        <f t="shared" si="11"/>
        <v>458320.5689274051</v>
      </c>
      <c r="W88">
        <v>33.7</v>
      </c>
      <c r="X88">
        <v>3743</v>
      </c>
      <c r="Z88" s="5">
        <v>2.1233630147495948</v>
      </c>
      <c r="AA88" s="5">
        <v>12.242445882494492</v>
      </c>
      <c r="AB88">
        <f t="shared" si="12"/>
        <v>0.09531017980432493</v>
      </c>
      <c r="AC88" s="5">
        <f t="shared" si="13"/>
        <v>1.8688695721738817</v>
      </c>
      <c r="AD88">
        <f t="shared" si="14"/>
        <v>9.827092351282415</v>
      </c>
      <c r="AE88" s="5">
        <f t="shared" si="15"/>
        <v>20148.45380652495</v>
      </c>
    </row>
    <row r="89" spans="1:31" ht="12.75">
      <c r="A89" s="9">
        <v>85</v>
      </c>
      <c r="B89" s="10" t="s">
        <v>209</v>
      </c>
      <c r="C89">
        <v>11</v>
      </c>
      <c r="D89">
        <v>226</v>
      </c>
      <c r="E89" t="s">
        <v>209</v>
      </c>
      <c r="F89">
        <v>2.8</v>
      </c>
      <c r="G89" s="11">
        <v>21997</v>
      </c>
      <c r="H89" s="11">
        <v>31157.223796033995</v>
      </c>
      <c r="I89" s="12">
        <v>8607</v>
      </c>
      <c r="J89" t="s">
        <v>198</v>
      </c>
      <c r="K89">
        <v>0.706</v>
      </c>
      <c r="L89" s="13">
        <v>32612.9</v>
      </c>
      <c r="M89" s="9">
        <f t="shared" si="9"/>
        <v>91316.12</v>
      </c>
      <c r="N89" s="9">
        <f t="shared" si="16"/>
        <v>717385961.3000001</v>
      </c>
      <c r="O89" s="9">
        <f t="shared" si="16"/>
        <v>1016127423.9376771</v>
      </c>
      <c r="P89" s="9">
        <v>85</v>
      </c>
      <c r="Q89" s="10" t="s">
        <v>209</v>
      </c>
      <c r="R89" s="13">
        <v>32612.9</v>
      </c>
      <c r="S89" s="14">
        <v>0.1550000153313566</v>
      </c>
      <c r="T89">
        <v>5055</v>
      </c>
      <c r="U89">
        <f t="shared" si="10"/>
        <v>-118526.04125380178</v>
      </c>
      <c r="V89">
        <f t="shared" si="11"/>
        <v>-653847.6156590817</v>
      </c>
      <c r="W89">
        <v>15.9</v>
      </c>
      <c r="X89">
        <v>1559</v>
      </c>
      <c r="Z89" s="5">
        <v>-3.6343300121670192</v>
      </c>
      <c r="AA89" s="5">
        <v>-20.048741929085782</v>
      </c>
      <c r="AB89">
        <f t="shared" si="12"/>
        <v>1.0296194171811581</v>
      </c>
      <c r="AC89" s="5">
        <f t="shared" si="13"/>
        <v>3.781065031286242</v>
      </c>
      <c r="AD89">
        <f t="shared" si="14"/>
        <v>9.998661359405723</v>
      </c>
      <c r="AE89" s="5">
        <f t="shared" si="15"/>
        <v>23987.756635060665</v>
      </c>
    </row>
    <row r="90" spans="1:31" ht="12.75">
      <c r="A90" s="9">
        <v>86</v>
      </c>
      <c r="B90" s="10" t="s">
        <v>210</v>
      </c>
      <c r="C90">
        <v>12</v>
      </c>
      <c r="D90">
        <v>235</v>
      </c>
      <c r="E90" t="s">
        <v>210</v>
      </c>
      <c r="F90">
        <v>2.2</v>
      </c>
      <c r="G90" s="11">
        <v>20312</v>
      </c>
      <c r="H90" s="11">
        <v>28770.538243626062</v>
      </c>
      <c r="I90" s="12">
        <v>9877</v>
      </c>
      <c r="J90" t="s">
        <v>198</v>
      </c>
      <c r="K90">
        <v>0.706</v>
      </c>
      <c r="L90" s="13">
        <v>38743.59</v>
      </c>
      <c r="M90" s="9">
        <f t="shared" si="9"/>
        <v>85235.898</v>
      </c>
      <c r="N90" s="9">
        <f t="shared" si="16"/>
        <v>786959800.0799999</v>
      </c>
      <c r="O90" s="9">
        <f t="shared" si="16"/>
        <v>1114673937.790368</v>
      </c>
      <c r="P90" s="9">
        <v>86</v>
      </c>
      <c r="Q90" s="10" t="s">
        <v>210</v>
      </c>
      <c r="R90" s="13">
        <v>38743.59</v>
      </c>
      <c r="S90" s="14">
        <v>0.23399999845135674</v>
      </c>
      <c r="T90">
        <v>9066</v>
      </c>
      <c r="U90">
        <f t="shared" si="10"/>
        <v>49099.61434517381</v>
      </c>
      <c r="V90">
        <f t="shared" si="11"/>
        <v>422448.49061277596</v>
      </c>
      <c r="W90">
        <v>30</v>
      </c>
      <c r="X90">
        <v>3851</v>
      </c>
      <c r="Z90" s="5">
        <v>1.267296457173272</v>
      </c>
      <c r="AA90" s="5">
        <v>10.903700214997526</v>
      </c>
      <c r="AB90">
        <f t="shared" si="12"/>
        <v>0.7884573603642703</v>
      </c>
      <c r="AC90" s="5">
        <f t="shared" si="13"/>
        <v>2.0753004390871426</v>
      </c>
      <c r="AD90">
        <f t="shared" si="14"/>
        <v>9.918967123384514</v>
      </c>
      <c r="AE90" s="5">
        <f t="shared" si="15"/>
        <v>20677.788605204463</v>
      </c>
    </row>
    <row r="91" spans="1:31" ht="12.75">
      <c r="A91" s="9">
        <v>87</v>
      </c>
      <c r="B91" s="10" t="s">
        <v>211</v>
      </c>
      <c r="C91">
        <v>14</v>
      </c>
      <c r="D91">
        <v>274</v>
      </c>
      <c r="E91" t="s">
        <v>211</v>
      </c>
      <c r="F91">
        <v>2.1</v>
      </c>
      <c r="G91" s="11">
        <v>20734</v>
      </c>
      <c r="H91" s="11">
        <v>29368.271954674223</v>
      </c>
      <c r="I91" s="12">
        <v>4312</v>
      </c>
      <c r="J91" t="s">
        <v>198</v>
      </c>
      <c r="K91">
        <v>0.706</v>
      </c>
      <c r="L91" s="13">
        <v>35671.11</v>
      </c>
      <c r="M91" s="9">
        <f t="shared" si="9"/>
        <v>74909.331</v>
      </c>
      <c r="N91" s="9">
        <f t="shared" si="16"/>
        <v>739604794.74</v>
      </c>
      <c r="O91" s="9">
        <f t="shared" si="16"/>
        <v>1047598859.4050993</v>
      </c>
      <c r="P91" s="9">
        <v>87</v>
      </c>
      <c r="Q91" s="10" t="s">
        <v>211</v>
      </c>
      <c r="R91" s="13">
        <v>35671.11</v>
      </c>
      <c r="S91" s="14">
        <v>0.22500000700847267</v>
      </c>
      <c r="T91">
        <v>8026</v>
      </c>
      <c r="U91">
        <f t="shared" si="10"/>
        <v>32457.742083630048</v>
      </c>
      <c r="V91">
        <f t="shared" si="11"/>
        <v>332475.76468131575</v>
      </c>
      <c r="W91">
        <v>27.8</v>
      </c>
      <c r="X91">
        <v>3255</v>
      </c>
      <c r="Z91" s="5">
        <v>0.9099167949533964</v>
      </c>
      <c r="AA91" s="5">
        <v>9.320589257842432</v>
      </c>
      <c r="AB91">
        <f t="shared" si="12"/>
        <v>0.7419373447293773</v>
      </c>
      <c r="AC91" s="5">
        <f t="shared" si="13"/>
        <v>2.168086282558296</v>
      </c>
      <c r="AD91">
        <f t="shared" si="14"/>
        <v>9.939530143883058</v>
      </c>
      <c r="AE91" s="5">
        <f t="shared" si="15"/>
        <v>20902.86228811696</v>
      </c>
    </row>
    <row r="92" spans="1:31" ht="12.75">
      <c r="A92" s="9">
        <v>88</v>
      </c>
      <c r="B92" s="10" t="s">
        <v>212</v>
      </c>
      <c r="C92">
        <v>14</v>
      </c>
      <c r="D92">
        <v>297</v>
      </c>
      <c r="E92" t="s">
        <v>212</v>
      </c>
      <c r="F92">
        <v>1.3</v>
      </c>
      <c r="G92" s="11">
        <v>19899</v>
      </c>
      <c r="H92" s="11">
        <v>28185.552407932013</v>
      </c>
      <c r="I92" s="12">
        <v>6135</v>
      </c>
      <c r="J92" t="s">
        <v>198</v>
      </c>
      <c r="K92">
        <v>0.706</v>
      </c>
      <c r="L92" s="13">
        <v>33566.67</v>
      </c>
      <c r="M92" s="9">
        <f t="shared" si="9"/>
        <v>43636.671</v>
      </c>
      <c r="N92" s="9">
        <f t="shared" si="16"/>
        <v>667943166.3299999</v>
      </c>
      <c r="O92" s="9">
        <f t="shared" si="16"/>
        <v>946095136.4447592</v>
      </c>
      <c r="P92" s="9">
        <v>88</v>
      </c>
      <c r="Q92" s="10" t="s">
        <v>212</v>
      </c>
      <c r="R92" s="13">
        <v>33566.67</v>
      </c>
      <c r="S92" s="14">
        <v>0.20999997914598023</v>
      </c>
      <c r="T92">
        <v>7049</v>
      </c>
      <c r="U92">
        <f t="shared" si="10"/>
        <v>-1573.876210911546</v>
      </c>
      <c r="V92">
        <f t="shared" si="11"/>
        <v>139107.65704738427</v>
      </c>
      <c r="W92">
        <v>25</v>
      </c>
      <c r="X92">
        <v>3001</v>
      </c>
      <c r="Z92" s="5">
        <v>-0.046888065182264016</v>
      </c>
      <c r="AA92" s="5">
        <v>4.144219758688731</v>
      </c>
      <c r="AB92">
        <f t="shared" si="12"/>
        <v>0.26236426446749106</v>
      </c>
      <c r="AC92" s="5">
        <f t="shared" si="13"/>
        <v>2.4374349165908695</v>
      </c>
      <c r="AD92">
        <f t="shared" si="14"/>
        <v>9.898424758193666</v>
      </c>
      <c r="AE92" s="5">
        <f t="shared" si="15"/>
        <v>21517.58039904062</v>
      </c>
    </row>
    <row r="93" spans="1:31" ht="12.75">
      <c r="A93" s="9">
        <v>89</v>
      </c>
      <c r="B93" s="10" t="s">
        <v>213</v>
      </c>
      <c r="C93">
        <v>11</v>
      </c>
      <c r="D93">
        <v>300</v>
      </c>
      <c r="E93" t="s">
        <v>213</v>
      </c>
      <c r="F93">
        <v>0.6</v>
      </c>
      <c r="G93" s="11">
        <v>15678</v>
      </c>
      <c r="H93" s="11">
        <v>22206.798866855526</v>
      </c>
      <c r="I93" s="12">
        <v>5561</v>
      </c>
      <c r="J93" t="s">
        <v>198</v>
      </c>
      <c r="K93">
        <v>0.706</v>
      </c>
      <c r="L93" s="13">
        <v>36198.81</v>
      </c>
      <c r="M93" s="9">
        <f t="shared" si="9"/>
        <v>21719.285999999996</v>
      </c>
      <c r="N93" s="9">
        <f t="shared" si="16"/>
        <v>567524943.18</v>
      </c>
      <c r="O93" s="9">
        <f t="shared" si="16"/>
        <v>803859692.8895185</v>
      </c>
      <c r="P93" s="9">
        <v>89</v>
      </c>
      <c r="Q93" s="10" t="s">
        <v>213</v>
      </c>
      <c r="R93" s="13">
        <v>36198.81</v>
      </c>
      <c r="S93" s="14">
        <v>0.3370000284539741</v>
      </c>
      <c r="T93">
        <v>12199</v>
      </c>
      <c r="U93">
        <f t="shared" si="10"/>
        <v>265786.89169655385</v>
      </c>
      <c r="V93">
        <f t="shared" si="11"/>
        <v>611581.8151878086</v>
      </c>
      <c r="W93">
        <v>49.4</v>
      </c>
      <c r="X93">
        <v>5596</v>
      </c>
      <c r="Z93" s="5">
        <v>7.342420695502252</v>
      </c>
      <c r="AA93" s="5">
        <v>16.895080672204656</v>
      </c>
      <c r="AB93">
        <f t="shared" si="12"/>
        <v>-0.5108256237659907</v>
      </c>
      <c r="AC93" s="5">
        <f t="shared" si="13"/>
        <v>0.9866737999997174</v>
      </c>
      <c r="AD93">
        <f t="shared" si="14"/>
        <v>9.660013734748668</v>
      </c>
      <c r="AE93" s="5">
        <f t="shared" si="15"/>
        <v>17202.04472354771</v>
      </c>
    </row>
    <row r="94" spans="1:31" ht="12.75">
      <c r="A94" s="9">
        <v>90</v>
      </c>
      <c r="B94" s="10" t="s">
        <v>214</v>
      </c>
      <c r="C94">
        <v>11</v>
      </c>
      <c r="D94">
        <v>299</v>
      </c>
      <c r="E94" t="s">
        <v>214</v>
      </c>
      <c r="F94">
        <v>1.5</v>
      </c>
      <c r="G94" s="11">
        <v>17032</v>
      </c>
      <c r="H94" s="11">
        <v>24124.645892351276</v>
      </c>
      <c r="I94" s="12">
        <v>3966</v>
      </c>
      <c r="J94" t="s">
        <v>198</v>
      </c>
      <c r="K94">
        <v>0.706</v>
      </c>
      <c r="L94" s="13">
        <v>38032.5</v>
      </c>
      <c r="M94" s="9">
        <f t="shared" si="9"/>
        <v>57048.75</v>
      </c>
      <c r="N94" s="9">
        <f t="shared" si="16"/>
        <v>647769540</v>
      </c>
      <c r="O94" s="9">
        <f t="shared" si="16"/>
        <v>917520594.9008499</v>
      </c>
      <c r="P94" s="9">
        <v>90</v>
      </c>
      <c r="Q94" s="10" t="s">
        <v>214</v>
      </c>
      <c r="R94" s="13">
        <v>38032.5</v>
      </c>
      <c r="S94" s="14">
        <v>0.4</v>
      </c>
      <c r="T94">
        <v>15213</v>
      </c>
      <c r="U94">
        <f t="shared" si="10"/>
        <v>394615.2561768868</v>
      </c>
      <c r="V94">
        <f t="shared" si="11"/>
        <v>778373.4437701791</v>
      </c>
      <c r="W94">
        <v>58.8</v>
      </c>
      <c r="X94">
        <v>6703</v>
      </c>
      <c r="Z94" s="5">
        <v>10.375738018191988</v>
      </c>
      <c r="AA94" s="5">
        <v>20.46600785565448</v>
      </c>
      <c r="AB94">
        <f t="shared" si="12"/>
        <v>0.4054651081081644</v>
      </c>
      <c r="AC94" s="5">
        <f t="shared" si="13"/>
        <v>0.680683974991343</v>
      </c>
      <c r="AD94">
        <f t="shared" si="14"/>
        <v>9.742849206573315</v>
      </c>
      <c r="AE94" s="5">
        <f t="shared" si="15"/>
        <v>15691.841308096282</v>
      </c>
    </row>
    <row r="95" spans="1:31" ht="12.75">
      <c r="A95" s="9">
        <v>91</v>
      </c>
      <c r="B95" s="10" t="s">
        <v>215</v>
      </c>
      <c r="C95">
        <v>11</v>
      </c>
      <c r="D95">
        <v>301</v>
      </c>
      <c r="E95" t="s">
        <v>215</v>
      </c>
      <c r="F95">
        <v>0.9</v>
      </c>
      <c r="G95" s="11">
        <v>15557</v>
      </c>
      <c r="H95" s="11">
        <v>22035.410764872522</v>
      </c>
      <c r="I95" s="12">
        <v>6076</v>
      </c>
      <c r="J95" t="s">
        <v>198</v>
      </c>
      <c r="K95">
        <v>0.706</v>
      </c>
      <c r="L95" s="13">
        <v>30576.32</v>
      </c>
      <c r="M95" s="9">
        <f t="shared" si="9"/>
        <v>27518.688000000002</v>
      </c>
      <c r="N95" s="9">
        <f t="shared" si="16"/>
        <v>475675810.24</v>
      </c>
      <c r="O95" s="9">
        <f t="shared" si="16"/>
        <v>673761770.878187</v>
      </c>
      <c r="P95" s="9">
        <v>91</v>
      </c>
      <c r="Q95" s="10" t="s">
        <v>215</v>
      </c>
      <c r="R95" s="13">
        <v>30576.32</v>
      </c>
      <c r="S95" s="14">
        <v>0.3210000418624609</v>
      </c>
      <c r="T95">
        <v>9815</v>
      </c>
      <c r="U95">
        <f t="shared" si="10"/>
        <v>229063.94405273904</v>
      </c>
      <c r="V95">
        <f t="shared" si="11"/>
        <v>614258.9227326852</v>
      </c>
      <c r="W95">
        <v>47.3</v>
      </c>
      <c r="X95">
        <v>4448</v>
      </c>
      <c r="Z95" s="5">
        <v>7.491547185951058</v>
      </c>
      <c r="AA95" s="5">
        <v>20.089367285948253</v>
      </c>
      <c r="AB95">
        <f t="shared" si="12"/>
        <v>-0.10536051565782628</v>
      </c>
      <c r="AC95" s="5">
        <f t="shared" si="13"/>
        <v>0.9688290813674129</v>
      </c>
      <c r="AD95">
        <f t="shared" si="14"/>
        <v>9.652265977087122</v>
      </c>
      <c r="AE95" s="5">
        <f t="shared" si="15"/>
        <v>17124.510734931304</v>
      </c>
    </row>
    <row r="96" spans="1:31" ht="12.75">
      <c r="A96" s="9">
        <v>92</v>
      </c>
      <c r="B96" s="10" t="s">
        <v>216</v>
      </c>
      <c r="C96">
        <v>11</v>
      </c>
      <c r="D96">
        <v>302</v>
      </c>
      <c r="E96" t="s">
        <v>216</v>
      </c>
      <c r="F96">
        <v>3.3</v>
      </c>
      <c r="G96" s="11">
        <v>21899</v>
      </c>
      <c r="H96" s="11">
        <v>31018.413597733714</v>
      </c>
      <c r="I96" s="12">
        <v>5809</v>
      </c>
      <c r="J96" t="s">
        <v>198</v>
      </c>
      <c r="K96">
        <v>0.706</v>
      </c>
      <c r="L96" s="13">
        <v>33946.56</v>
      </c>
      <c r="M96" s="9">
        <f t="shared" si="9"/>
        <v>112023.64799999999</v>
      </c>
      <c r="N96" s="9">
        <f t="shared" si="16"/>
        <v>743395717.4399999</v>
      </c>
      <c r="O96" s="9">
        <f t="shared" si="16"/>
        <v>1052968438.3002833</v>
      </c>
      <c r="P96" s="9">
        <v>92</v>
      </c>
      <c r="Q96" s="10" t="s">
        <v>216</v>
      </c>
      <c r="R96" s="13">
        <v>33946.56</v>
      </c>
      <c r="S96" s="14">
        <v>0.2620000377063243</v>
      </c>
      <c r="T96">
        <v>8894</v>
      </c>
      <c r="U96">
        <f t="shared" si="10"/>
        <v>57656.21601483914</v>
      </c>
      <c r="V96">
        <f t="shared" si="11"/>
        <v>517511.15222523414</v>
      </c>
      <c r="W96">
        <v>35.6</v>
      </c>
      <c r="X96">
        <v>3137</v>
      </c>
      <c r="Z96" s="5">
        <v>1.69844060826308</v>
      </c>
      <c r="AA96" s="5">
        <v>15.244877602479725</v>
      </c>
      <c r="AB96">
        <f t="shared" si="12"/>
        <v>1.1939224684724346</v>
      </c>
      <c r="AC96" s="5">
        <f t="shared" si="13"/>
        <v>1.9686324306231795</v>
      </c>
      <c r="AD96">
        <f t="shared" si="14"/>
        <v>9.99419625266159</v>
      </c>
      <c r="AE96" s="5">
        <f t="shared" si="15"/>
        <v>20409.481941549282</v>
      </c>
    </row>
    <row r="97" spans="1:31" ht="12.75">
      <c r="A97" s="9">
        <v>93</v>
      </c>
      <c r="B97" s="10" t="s">
        <v>217</v>
      </c>
      <c r="C97">
        <v>12</v>
      </c>
      <c r="D97">
        <v>369</v>
      </c>
      <c r="E97" t="s">
        <v>217</v>
      </c>
      <c r="F97">
        <v>2.3</v>
      </c>
      <c r="G97" s="11">
        <v>21534</v>
      </c>
      <c r="H97" s="11">
        <v>30501.4164305949</v>
      </c>
      <c r="I97" s="12">
        <v>7618</v>
      </c>
      <c r="J97" t="s">
        <v>198</v>
      </c>
      <c r="K97">
        <v>0.706</v>
      </c>
      <c r="L97" s="13">
        <v>39350.47</v>
      </c>
      <c r="M97" s="9">
        <f t="shared" si="9"/>
        <v>90506.08099999999</v>
      </c>
      <c r="N97" s="9">
        <f t="shared" si="16"/>
        <v>847373020.98</v>
      </c>
      <c r="O97" s="9">
        <f t="shared" si="16"/>
        <v>1200245072.2096317</v>
      </c>
      <c r="P97" s="9">
        <v>93</v>
      </c>
      <c r="Q97" s="10" t="s">
        <v>217</v>
      </c>
      <c r="R97" s="13">
        <v>39350.47</v>
      </c>
      <c r="S97" s="14">
        <v>0.2139999852606589</v>
      </c>
      <c r="T97">
        <v>8421</v>
      </c>
      <c r="U97">
        <f t="shared" si="10"/>
        <v>35579.12175806666</v>
      </c>
      <c r="V97">
        <f t="shared" si="11"/>
        <v>468480.1763657195</v>
      </c>
      <c r="W97">
        <v>28.3</v>
      </c>
      <c r="X97">
        <v>3658</v>
      </c>
      <c r="Z97" s="5">
        <v>0.9041600204029752</v>
      </c>
      <c r="AA97" s="5">
        <v>11.905326070202452</v>
      </c>
      <c r="AB97">
        <f t="shared" si="12"/>
        <v>0.8329091229351039</v>
      </c>
      <c r="AC97" s="5">
        <f t="shared" si="13"/>
        <v>2.1696143667529033</v>
      </c>
      <c r="AD97">
        <f t="shared" si="14"/>
        <v>9.977388360375663</v>
      </c>
      <c r="AE97" s="5">
        <f t="shared" si="15"/>
        <v>20906.50781820406</v>
      </c>
    </row>
    <row r="98" spans="1:31" ht="12.75">
      <c r="A98" s="9">
        <v>94</v>
      </c>
      <c r="B98" s="10" t="s">
        <v>218</v>
      </c>
      <c r="C98">
        <v>12</v>
      </c>
      <c r="D98">
        <v>370</v>
      </c>
      <c r="E98" t="s">
        <v>218</v>
      </c>
      <c r="F98">
        <v>1.2</v>
      </c>
      <c r="G98" s="11">
        <v>18307</v>
      </c>
      <c r="H98" s="11">
        <v>25930.59490084986</v>
      </c>
      <c r="I98" s="12">
        <v>5329</v>
      </c>
      <c r="J98" t="s">
        <v>198</v>
      </c>
      <c r="K98">
        <v>0.706</v>
      </c>
      <c r="L98" s="13">
        <v>37923.39</v>
      </c>
      <c r="M98" s="9">
        <f t="shared" si="9"/>
        <v>45508.068</v>
      </c>
      <c r="N98" s="9">
        <f t="shared" si="16"/>
        <v>694263500.73</v>
      </c>
      <c r="O98" s="9">
        <f t="shared" si="16"/>
        <v>983376063.3569406</v>
      </c>
      <c r="P98" s="9">
        <v>94</v>
      </c>
      <c r="Q98" s="10" t="s">
        <v>218</v>
      </c>
      <c r="R98" s="13">
        <v>37923.39</v>
      </c>
      <c r="S98" s="14">
        <v>0.24799998101435552</v>
      </c>
      <c r="T98">
        <v>9405</v>
      </c>
      <c r="U98">
        <f t="shared" si="10"/>
        <v>170169.13486265283</v>
      </c>
      <c r="V98">
        <f t="shared" si="11"/>
        <v>542343.25308533</v>
      </c>
      <c r="W98">
        <v>34.5</v>
      </c>
      <c r="X98">
        <v>4250</v>
      </c>
      <c r="Z98" s="5">
        <v>4.487181522080511</v>
      </c>
      <c r="AA98" s="5">
        <v>14.301022484681091</v>
      </c>
      <c r="AB98">
        <f t="shared" si="12"/>
        <v>0.1823215567939546</v>
      </c>
      <c r="AC98" s="5">
        <f t="shared" si="13"/>
        <v>1.399382332247693</v>
      </c>
      <c r="AD98">
        <f t="shared" si="14"/>
        <v>9.815038779351015</v>
      </c>
      <c r="AE98" s="5">
        <f t="shared" si="15"/>
        <v>18756.139344881387</v>
      </c>
    </row>
    <row r="99" spans="1:31" ht="12.75">
      <c r="A99" s="9">
        <v>95</v>
      </c>
      <c r="B99" s="10" t="s">
        <v>219</v>
      </c>
      <c r="C99">
        <v>12</v>
      </c>
      <c r="D99">
        <v>400</v>
      </c>
      <c r="E99" t="s">
        <v>219</v>
      </c>
      <c r="F99">
        <v>1.2</v>
      </c>
      <c r="G99" s="11">
        <v>18170</v>
      </c>
      <c r="H99" s="11">
        <v>25736.543909348442</v>
      </c>
      <c r="I99" s="12">
        <v>6085</v>
      </c>
      <c r="J99" t="s">
        <v>198</v>
      </c>
      <c r="K99">
        <v>0.706</v>
      </c>
      <c r="L99" s="13">
        <v>35826.42</v>
      </c>
      <c r="M99" s="9">
        <f t="shared" si="9"/>
        <v>42991.704</v>
      </c>
      <c r="N99" s="9">
        <f t="shared" si="16"/>
        <v>650966051.4</v>
      </c>
      <c r="O99" s="9">
        <f t="shared" si="16"/>
        <v>922048231.4447591</v>
      </c>
      <c r="P99" s="9">
        <v>95</v>
      </c>
      <c r="Q99" s="10" t="s">
        <v>219</v>
      </c>
      <c r="R99" s="13">
        <v>35826.42</v>
      </c>
      <c r="S99" s="14">
        <v>0.2649999637139296</v>
      </c>
      <c r="T99">
        <v>9494</v>
      </c>
      <c r="U99">
        <f t="shared" si="10"/>
        <v>182889.0959378069</v>
      </c>
      <c r="V99">
        <f t="shared" si="11"/>
        <v>529104.4827632195</v>
      </c>
      <c r="W99">
        <v>38.6</v>
      </c>
      <c r="X99">
        <v>4700</v>
      </c>
      <c r="Z99" s="5">
        <v>5.104866630207733</v>
      </c>
      <c r="AA99" s="5">
        <v>14.768555796622143</v>
      </c>
      <c r="AB99">
        <f t="shared" si="12"/>
        <v>0.1823215567939546</v>
      </c>
      <c r="AC99" s="5">
        <f t="shared" si="13"/>
        <v>1.2974927678476833</v>
      </c>
      <c r="AD99">
        <f t="shared" si="14"/>
        <v>9.807527161390217</v>
      </c>
      <c r="AE99" s="5">
        <f t="shared" si="15"/>
        <v>18408.44979496023</v>
      </c>
    </row>
    <row r="100" spans="1:31" ht="12.75">
      <c r="A100" s="9">
        <v>96</v>
      </c>
      <c r="B100" s="10" t="s">
        <v>220</v>
      </c>
      <c r="C100">
        <v>13</v>
      </c>
      <c r="D100">
        <v>414</v>
      </c>
      <c r="E100" t="s">
        <v>220</v>
      </c>
      <c r="F100">
        <v>2.2</v>
      </c>
      <c r="G100" s="11">
        <v>20026</v>
      </c>
      <c r="H100" s="11">
        <v>28365.43909348442</v>
      </c>
      <c r="I100" s="12">
        <v>3588</v>
      </c>
      <c r="J100" t="s">
        <v>198</v>
      </c>
      <c r="K100">
        <v>0.706</v>
      </c>
      <c r="L100" s="13">
        <v>34248.54</v>
      </c>
      <c r="M100" s="9">
        <f t="shared" si="9"/>
        <v>75346.78800000002</v>
      </c>
      <c r="N100" s="9">
        <f t="shared" si="16"/>
        <v>685861262.04</v>
      </c>
      <c r="O100" s="9">
        <f t="shared" si="16"/>
        <v>971474875.4107649</v>
      </c>
      <c r="P100" s="9">
        <v>96</v>
      </c>
      <c r="Q100" s="10" t="s">
        <v>220</v>
      </c>
      <c r="R100" s="13">
        <v>34248.54</v>
      </c>
      <c r="S100" s="14">
        <v>0.34199998014513905</v>
      </c>
      <c r="T100">
        <v>11713</v>
      </c>
      <c r="U100">
        <f t="shared" si="10"/>
        <v>240776.17397184268</v>
      </c>
      <c r="V100">
        <f t="shared" si="11"/>
        <v>740081.4606140533</v>
      </c>
      <c r="W100">
        <v>47.9</v>
      </c>
      <c r="X100">
        <v>4422</v>
      </c>
      <c r="Z100" s="5">
        <v>7.030260967966596</v>
      </c>
      <c r="AA100" s="5">
        <v>21.609138976845532</v>
      </c>
      <c r="AB100">
        <f t="shared" si="12"/>
        <v>0.7884573603642703</v>
      </c>
      <c r="AC100" s="5">
        <f t="shared" si="13"/>
        <v>1.0250985806646846</v>
      </c>
      <c r="AD100">
        <f t="shared" si="14"/>
        <v>9.904786708267748</v>
      </c>
      <c r="AE100" s="5">
        <f t="shared" si="15"/>
        <v>17365.481496812583</v>
      </c>
    </row>
    <row r="101" spans="1:31" ht="12.75">
      <c r="A101" s="9">
        <v>97</v>
      </c>
      <c r="B101" s="10" t="s">
        <v>221</v>
      </c>
      <c r="C101">
        <v>12</v>
      </c>
      <c r="D101">
        <v>465</v>
      </c>
      <c r="E101" t="s">
        <v>221</v>
      </c>
      <c r="F101">
        <v>1.8</v>
      </c>
      <c r="G101" s="11">
        <v>19907</v>
      </c>
      <c r="H101" s="11">
        <v>27495.85635359116</v>
      </c>
      <c r="I101" s="12">
        <v>6386</v>
      </c>
      <c r="J101" t="s">
        <v>200</v>
      </c>
      <c r="K101">
        <v>0.724</v>
      </c>
      <c r="L101" s="13">
        <v>34970.09</v>
      </c>
      <c r="M101" s="9">
        <f t="shared" si="9"/>
        <v>62946.162</v>
      </c>
      <c r="N101" s="9">
        <f t="shared" si="16"/>
        <v>696149581.6299999</v>
      </c>
      <c r="O101" s="9">
        <f t="shared" si="16"/>
        <v>961532571.3121545</v>
      </c>
      <c r="P101" s="9">
        <v>97</v>
      </c>
      <c r="Q101" s="10" t="s">
        <v>221</v>
      </c>
      <c r="R101" s="13">
        <v>34970.09</v>
      </c>
      <c r="S101" s="14">
        <v>0.2339999696883823</v>
      </c>
      <c r="T101">
        <v>8183</v>
      </c>
      <c r="U101">
        <f t="shared" si="10"/>
        <v>44868.20843456069</v>
      </c>
      <c r="V101">
        <f t="shared" si="11"/>
        <v>418930.81247383665</v>
      </c>
      <c r="W101">
        <v>32.1</v>
      </c>
      <c r="X101">
        <v>3696</v>
      </c>
      <c r="Z101" s="5">
        <v>1.2830452662421143</v>
      </c>
      <c r="AA101" s="5">
        <v>11.979689285153018</v>
      </c>
      <c r="AB101">
        <f t="shared" si="12"/>
        <v>0.5877866649021191</v>
      </c>
      <c r="AC101" s="5">
        <f t="shared" si="13"/>
        <v>2.071304225263661</v>
      </c>
      <c r="AD101">
        <f t="shared" si="14"/>
        <v>9.898826707653933</v>
      </c>
      <c r="AE101" s="5">
        <f t="shared" si="15"/>
        <v>20667.92612702989</v>
      </c>
    </row>
    <row r="102" spans="1:31" ht="12.75">
      <c r="A102" s="9">
        <v>98</v>
      </c>
      <c r="B102" s="10" t="s">
        <v>222</v>
      </c>
      <c r="C102">
        <v>11</v>
      </c>
      <c r="D102">
        <v>467</v>
      </c>
      <c r="E102" t="s">
        <v>222</v>
      </c>
      <c r="F102">
        <v>2.7</v>
      </c>
      <c r="G102" s="11">
        <v>21135</v>
      </c>
      <c r="H102" s="11">
        <v>29936.260623229464</v>
      </c>
      <c r="I102" s="12">
        <v>5895</v>
      </c>
      <c r="J102" t="s">
        <v>198</v>
      </c>
      <c r="K102">
        <v>0.706</v>
      </c>
      <c r="L102" s="13">
        <v>35836.54</v>
      </c>
      <c r="M102" s="9">
        <f t="shared" si="9"/>
        <v>96758.65800000001</v>
      </c>
      <c r="N102" s="9">
        <f t="shared" si="16"/>
        <v>757405272.9</v>
      </c>
      <c r="O102" s="9">
        <f t="shared" si="16"/>
        <v>1072812001.2747877</v>
      </c>
      <c r="P102" s="9">
        <v>98</v>
      </c>
      <c r="Q102" s="10" t="s">
        <v>222</v>
      </c>
      <c r="R102" s="13">
        <v>35836.54</v>
      </c>
      <c r="S102" s="14">
        <v>0.20799999107056652</v>
      </c>
      <c r="T102">
        <v>7454</v>
      </c>
      <c r="U102">
        <f t="shared" si="10"/>
        <v>1236.8198453560483</v>
      </c>
      <c r="V102">
        <f t="shared" si="11"/>
        <v>-198568.72902112018</v>
      </c>
      <c r="W102">
        <v>27.7</v>
      </c>
      <c r="X102">
        <v>2903</v>
      </c>
      <c r="Z102" s="5">
        <v>0.034512814165543</v>
      </c>
      <c r="AA102" s="5">
        <v>-5.540957051688588</v>
      </c>
      <c r="AB102">
        <f t="shared" si="12"/>
        <v>0.9932517730102834</v>
      </c>
      <c r="AC102" s="5">
        <f t="shared" si="13"/>
        <v>2.4132725709222553</v>
      </c>
      <c r="AD102">
        <f t="shared" si="14"/>
        <v>9.95868571300089</v>
      </c>
      <c r="AE102" s="5">
        <f t="shared" si="15"/>
        <v>21464.586603563526</v>
      </c>
    </row>
    <row r="103" spans="1:31" ht="12.75">
      <c r="A103" s="9">
        <v>99</v>
      </c>
      <c r="B103" s="10" t="s">
        <v>223</v>
      </c>
      <c r="C103">
        <v>13</v>
      </c>
      <c r="D103">
        <v>477</v>
      </c>
      <c r="E103" t="s">
        <v>223</v>
      </c>
      <c r="F103">
        <v>1.6</v>
      </c>
      <c r="G103" s="11">
        <v>19552</v>
      </c>
      <c r="H103" s="11">
        <v>27694.05099150142</v>
      </c>
      <c r="I103" s="12">
        <v>5477</v>
      </c>
      <c r="J103" t="s">
        <v>198</v>
      </c>
      <c r="K103">
        <v>0.706</v>
      </c>
      <c r="L103" s="13">
        <v>37081.82</v>
      </c>
      <c r="M103" s="9">
        <f t="shared" si="9"/>
        <v>59330.912000000004</v>
      </c>
      <c r="N103" s="9">
        <f t="shared" si="16"/>
        <v>725023744.64</v>
      </c>
      <c r="O103" s="9">
        <f t="shared" si="16"/>
        <v>1026945813.9376771</v>
      </c>
      <c r="P103" s="9">
        <v>99</v>
      </c>
      <c r="Q103" s="10" t="s">
        <v>223</v>
      </c>
      <c r="R103" s="13">
        <v>37081.82</v>
      </c>
      <c r="S103" s="14">
        <v>0.21999998921304295</v>
      </c>
      <c r="T103">
        <v>8158</v>
      </c>
      <c r="U103">
        <f t="shared" si="10"/>
        <v>26742.098560910334</v>
      </c>
      <c r="V103">
        <f t="shared" si="11"/>
        <v>434600.7800381672</v>
      </c>
      <c r="W103">
        <v>28.2</v>
      </c>
      <c r="X103">
        <v>3334</v>
      </c>
      <c r="Z103" s="5">
        <v>0.7211646720929645</v>
      </c>
      <c r="AA103" s="5">
        <v>11.72004987991871</v>
      </c>
      <c r="AB103">
        <f t="shared" si="12"/>
        <v>0.47000362924573563</v>
      </c>
      <c r="AC103" s="5">
        <f t="shared" si="13"/>
        <v>2.2187541790564285</v>
      </c>
      <c r="AD103">
        <f t="shared" si="14"/>
        <v>9.880832861971323</v>
      </c>
      <c r="AE103" s="5">
        <f t="shared" si="15"/>
        <v>21022.7232171637</v>
      </c>
    </row>
    <row r="104" spans="1:31" ht="12.75">
      <c r="A104" s="9">
        <v>100</v>
      </c>
      <c r="B104" s="10" t="s">
        <v>224</v>
      </c>
      <c r="C104">
        <v>14</v>
      </c>
      <c r="D104">
        <v>545</v>
      </c>
      <c r="E104" t="s">
        <v>224</v>
      </c>
      <c r="F104">
        <v>2.2</v>
      </c>
      <c r="G104" s="11">
        <v>20437</v>
      </c>
      <c r="H104" s="11">
        <v>28947.59206798867</v>
      </c>
      <c r="I104" s="12">
        <v>5080</v>
      </c>
      <c r="J104" t="s">
        <v>198</v>
      </c>
      <c r="K104">
        <v>0.706</v>
      </c>
      <c r="L104" s="13">
        <v>32549.78</v>
      </c>
      <c r="M104" s="9">
        <f t="shared" si="9"/>
        <v>71609.516</v>
      </c>
      <c r="N104" s="9">
        <f t="shared" si="16"/>
        <v>665219853.86</v>
      </c>
      <c r="O104" s="9">
        <f t="shared" si="16"/>
        <v>942237753.3427762</v>
      </c>
      <c r="P104" s="9">
        <v>100</v>
      </c>
      <c r="Q104" s="10" t="s">
        <v>224</v>
      </c>
      <c r="R104" s="13">
        <v>32549.78</v>
      </c>
      <c r="S104" s="14">
        <v>0.23100002519218257</v>
      </c>
      <c r="T104">
        <v>7519</v>
      </c>
      <c r="U104">
        <f t="shared" si="10"/>
        <v>24783.06961850524</v>
      </c>
      <c r="V104">
        <f t="shared" si="11"/>
        <v>340324.15585614624</v>
      </c>
      <c r="W104">
        <v>28.5</v>
      </c>
      <c r="X104">
        <v>2958</v>
      </c>
      <c r="Z104" s="5">
        <v>0.7613897734026234</v>
      </c>
      <c r="AA104" s="5">
        <v>10.455497882202161</v>
      </c>
      <c r="AB104">
        <f t="shared" si="12"/>
        <v>0.7884573603642703</v>
      </c>
      <c r="AC104" s="5">
        <f t="shared" si="13"/>
        <v>2.2078579495659363</v>
      </c>
      <c r="AD104">
        <f t="shared" si="14"/>
        <v>9.925102262508537</v>
      </c>
      <c r="AE104" s="5">
        <f t="shared" si="15"/>
        <v>20997.12207250597</v>
      </c>
    </row>
    <row r="105" spans="1:31" ht="12.75">
      <c r="A105" s="9">
        <v>101</v>
      </c>
      <c r="B105" s="10" t="s">
        <v>225</v>
      </c>
      <c r="C105">
        <v>13</v>
      </c>
      <c r="D105">
        <v>560</v>
      </c>
      <c r="E105" t="s">
        <v>225</v>
      </c>
      <c r="F105">
        <v>2.9</v>
      </c>
      <c r="G105" s="11">
        <v>21685</v>
      </c>
      <c r="H105" s="11">
        <v>30715.297450424932</v>
      </c>
      <c r="I105" s="12">
        <v>6573</v>
      </c>
      <c r="J105" t="s">
        <v>198</v>
      </c>
      <c r="K105">
        <v>0.706</v>
      </c>
      <c r="L105" s="13">
        <v>35608.89</v>
      </c>
      <c r="M105" s="9">
        <f t="shared" si="9"/>
        <v>103265.78099999999</v>
      </c>
      <c r="N105" s="9">
        <f t="shared" si="16"/>
        <v>772178779.65</v>
      </c>
      <c r="O105" s="9">
        <f t="shared" si="16"/>
        <v>1093737648.229462</v>
      </c>
      <c r="P105" s="9">
        <v>101</v>
      </c>
      <c r="Q105" s="10" t="s">
        <v>225</v>
      </c>
      <c r="R105" s="13">
        <v>35608.89</v>
      </c>
      <c r="S105" s="14">
        <v>0.2249999929792813</v>
      </c>
      <c r="T105">
        <v>8012</v>
      </c>
      <c r="U105">
        <f t="shared" si="10"/>
        <v>5402.877021438709</v>
      </c>
      <c r="V105">
        <f t="shared" si="11"/>
        <v>314939.89142616105</v>
      </c>
      <c r="W105">
        <v>28.7</v>
      </c>
      <c r="X105">
        <v>3370</v>
      </c>
      <c r="Z105" s="5">
        <v>0.15172831900794181</v>
      </c>
      <c r="AA105" s="5">
        <v>8.844417543657245</v>
      </c>
      <c r="AB105">
        <f t="shared" si="12"/>
        <v>1.0647107369924282</v>
      </c>
      <c r="AC105" s="5">
        <f t="shared" si="13"/>
        <v>2.37889948535449</v>
      </c>
      <c r="AD105">
        <f t="shared" si="14"/>
        <v>9.984376056269467</v>
      </c>
      <c r="AE105" s="5">
        <f t="shared" si="15"/>
        <v>21388.50588321646</v>
      </c>
    </row>
    <row r="106" spans="1:31" ht="12.75">
      <c r="A106" s="9">
        <v>102</v>
      </c>
      <c r="B106" s="10" t="s">
        <v>226</v>
      </c>
      <c r="C106">
        <v>11</v>
      </c>
      <c r="D106">
        <v>566</v>
      </c>
      <c r="E106" t="s">
        <v>226</v>
      </c>
      <c r="F106">
        <v>2.6</v>
      </c>
      <c r="G106" s="11">
        <v>21075</v>
      </c>
      <c r="H106" s="11">
        <v>29851.27478753541</v>
      </c>
      <c r="I106" s="12">
        <v>6810</v>
      </c>
      <c r="J106" t="s">
        <v>198</v>
      </c>
      <c r="K106">
        <v>0.706</v>
      </c>
      <c r="L106" s="13">
        <v>40573.77</v>
      </c>
      <c r="M106" s="9">
        <f t="shared" si="9"/>
        <v>105491.802</v>
      </c>
      <c r="N106" s="9">
        <f t="shared" si="16"/>
        <v>855092202.7499999</v>
      </c>
      <c r="O106" s="9">
        <f t="shared" si="16"/>
        <v>1211178757.4362605</v>
      </c>
      <c r="P106" s="9">
        <v>102</v>
      </c>
      <c r="Q106" s="10" t="s">
        <v>226</v>
      </c>
      <c r="R106" s="13">
        <v>40573.77</v>
      </c>
      <c r="S106" s="14">
        <v>0.3050000036969698</v>
      </c>
      <c r="T106">
        <v>12375</v>
      </c>
      <c r="U106">
        <f t="shared" si="10"/>
        <v>140288.40375488313</v>
      </c>
      <c r="V106">
        <f t="shared" si="11"/>
        <v>606408.1425500971</v>
      </c>
      <c r="W106">
        <v>44.9</v>
      </c>
      <c r="X106">
        <v>5555</v>
      </c>
      <c r="Z106" s="5">
        <v>3.4576132253641485</v>
      </c>
      <c r="AA106" s="5">
        <v>14.94581702785068</v>
      </c>
      <c r="AB106">
        <f t="shared" si="12"/>
        <v>0.9555114450274363</v>
      </c>
      <c r="AC106" s="5">
        <f t="shared" si="13"/>
        <v>1.587305070741515</v>
      </c>
      <c r="AD106">
        <f t="shared" si="14"/>
        <v>9.955842782870056</v>
      </c>
      <c r="AE106" s="5">
        <f t="shared" si="15"/>
        <v>19350.330966975664</v>
      </c>
    </row>
    <row r="107" spans="1:31" ht="12.75">
      <c r="A107" s="9">
        <v>103</v>
      </c>
      <c r="B107" s="10" t="s">
        <v>227</v>
      </c>
      <c r="C107">
        <v>33</v>
      </c>
      <c r="D107">
        <v>33</v>
      </c>
      <c r="E107" t="s">
        <v>227</v>
      </c>
      <c r="F107">
        <v>1.4</v>
      </c>
      <c r="G107" s="11">
        <v>17588</v>
      </c>
      <c r="H107" s="11">
        <v>24912.181303116147</v>
      </c>
      <c r="I107" s="12">
        <v>7699</v>
      </c>
      <c r="J107" t="s">
        <v>198</v>
      </c>
      <c r="K107">
        <v>0.706</v>
      </c>
      <c r="L107" s="13">
        <v>34345.07</v>
      </c>
      <c r="M107" s="9">
        <f t="shared" si="9"/>
        <v>48083.098</v>
      </c>
      <c r="N107" s="9">
        <f t="shared" si="16"/>
        <v>604061091.16</v>
      </c>
      <c r="O107" s="9">
        <f t="shared" si="16"/>
        <v>855610610.7082152</v>
      </c>
      <c r="P107" s="9">
        <v>103</v>
      </c>
      <c r="Q107" s="10" t="s">
        <v>227</v>
      </c>
      <c r="R107" s="13">
        <v>34345.07</v>
      </c>
      <c r="S107" s="14">
        <v>0.28400000349395127</v>
      </c>
      <c r="T107">
        <v>9754</v>
      </c>
      <c r="U107">
        <f t="shared" si="10"/>
        <v>171265.97113797153</v>
      </c>
      <c r="V107">
        <f t="shared" si="11"/>
        <v>543100.3465331128</v>
      </c>
      <c r="W107">
        <v>41.8</v>
      </c>
      <c r="X107">
        <v>4646</v>
      </c>
      <c r="Z107" s="5">
        <v>4.986624605452006</v>
      </c>
      <c r="AA107" s="5">
        <v>15.813051088063375</v>
      </c>
      <c r="AB107">
        <f t="shared" si="12"/>
        <v>0.3364722366212129</v>
      </c>
      <c r="AC107" s="5">
        <f t="shared" si="13"/>
        <v>1.3164058154066507</v>
      </c>
      <c r="AD107">
        <f t="shared" si="14"/>
        <v>9.7749721303007</v>
      </c>
      <c r="AE107" s="5">
        <f t="shared" si="15"/>
        <v>18474.504679498186</v>
      </c>
    </row>
    <row r="108" spans="1:31" ht="12.75">
      <c r="A108" s="9">
        <v>104</v>
      </c>
      <c r="B108" s="10" t="s">
        <v>228</v>
      </c>
      <c r="C108">
        <v>15</v>
      </c>
      <c r="D108">
        <v>57</v>
      </c>
      <c r="E108" t="s">
        <v>228</v>
      </c>
      <c r="F108">
        <v>0.6</v>
      </c>
      <c r="G108" s="11">
        <v>15222</v>
      </c>
      <c r="H108" s="11">
        <v>21560.906515580737</v>
      </c>
      <c r="I108" s="12">
        <v>5113</v>
      </c>
      <c r="J108" t="s">
        <v>198</v>
      </c>
      <c r="K108">
        <v>0.706</v>
      </c>
      <c r="L108" s="13">
        <v>31845.45</v>
      </c>
      <c r="M108" s="9">
        <f t="shared" si="9"/>
        <v>19107.27</v>
      </c>
      <c r="N108" s="9">
        <f t="shared" si="16"/>
        <v>484751439.90000004</v>
      </c>
      <c r="O108" s="9">
        <f t="shared" si="16"/>
        <v>686616770.3966006</v>
      </c>
      <c r="P108" s="9">
        <v>104</v>
      </c>
      <c r="Q108" s="10" t="s">
        <v>228</v>
      </c>
      <c r="R108" s="13">
        <v>31845.45</v>
      </c>
      <c r="S108" s="14">
        <v>0.3300000471024903</v>
      </c>
      <c r="T108">
        <v>10509</v>
      </c>
      <c r="U108">
        <f t="shared" si="10"/>
        <v>218506.94761135077</v>
      </c>
      <c r="V108">
        <f t="shared" si="11"/>
        <v>551038.3429325448</v>
      </c>
      <c r="W108">
        <v>47.7</v>
      </c>
      <c r="X108">
        <v>5214</v>
      </c>
      <c r="Z108" s="5">
        <v>6.861480921492733</v>
      </c>
      <c r="AA108" s="5">
        <v>17.303518805121133</v>
      </c>
      <c r="AB108">
        <f t="shared" si="12"/>
        <v>-0.5108256237659907</v>
      </c>
      <c r="AC108" s="5">
        <f t="shared" si="13"/>
        <v>1.046493885832995</v>
      </c>
      <c r="AD108">
        <f t="shared" si="14"/>
        <v>9.630497028827337</v>
      </c>
      <c r="AE108" s="5">
        <f t="shared" si="15"/>
        <v>17454.495118779523</v>
      </c>
    </row>
    <row r="109" spans="1:31" ht="12.75">
      <c r="A109" s="9">
        <v>105</v>
      </c>
      <c r="B109" s="10" t="s">
        <v>229</v>
      </c>
      <c r="C109">
        <v>15</v>
      </c>
      <c r="D109">
        <v>138</v>
      </c>
      <c r="E109" t="s">
        <v>229</v>
      </c>
      <c r="F109">
        <v>3.8</v>
      </c>
      <c r="G109" s="11">
        <v>23100</v>
      </c>
      <c r="H109" s="11">
        <v>32719.546742209634</v>
      </c>
      <c r="I109" s="12">
        <v>8741</v>
      </c>
      <c r="J109" t="s">
        <v>198</v>
      </c>
      <c r="K109">
        <v>0.706</v>
      </c>
      <c r="L109" s="13">
        <v>28776.4</v>
      </c>
      <c r="M109" s="9">
        <f t="shared" si="9"/>
        <v>109350.32</v>
      </c>
      <c r="N109" s="9">
        <f t="shared" si="16"/>
        <v>664734840</v>
      </c>
      <c r="O109" s="9">
        <f t="shared" si="16"/>
        <v>941550764.8725214</v>
      </c>
      <c r="P109" s="9">
        <v>105</v>
      </c>
      <c r="Q109" s="10" t="s">
        <v>229</v>
      </c>
      <c r="R109" s="13">
        <v>28776.4</v>
      </c>
      <c r="S109" s="14">
        <v>0.1609999860997206</v>
      </c>
      <c r="T109">
        <v>4633</v>
      </c>
      <c r="U109">
        <f t="shared" si="10"/>
        <v>-82133.8070523075</v>
      </c>
      <c r="V109">
        <f t="shared" si="11"/>
        <v>-604351.7164054834</v>
      </c>
      <c r="W109">
        <v>16.7</v>
      </c>
      <c r="X109">
        <v>1506</v>
      </c>
      <c r="Z109" s="5">
        <v>-2.8542071646316947</v>
      </c>
      <c r="AA109" s="5">
        <v>-21.00164427814054</v>
      </c>
      <c r="AB109">
        <f t="shared" si="12"/>
        <v>1.33500106673234</v>
      </c>
      <c r="AC109" s="5">
        <f t="shared" si="13"/>
        <v>3.4367564146889613</v>
      </c>
      <c r="AD109">
        <f t="shared" si="14"/>
        <v>10.047587896509885</v>
      </c>
      <c r="AE109" s="5">
        <f t="shared" si="15"/>
        <v>23427.523299883353</v>
      </c>
    </row>
    <row r="110" spans="1:31" ht="12.75">
      <c r="A110" s="9">
        <v>106</v>
      </c>
      <c r="B110" s="10" t="s">
        <v>230</v>
      </c>
      <c r="C110">
        <v>14</v>
      </c>
      <c r="D110">
        <v>263</v>
      </c>
      <c r="E110" t="s">
        <v>230</v>
      </c>
      <c r="F110">
        <v>1</v>
      </c>
      <c r="G110" s="11">
        <v>17718</v>
      </c>
      <c r="H110" s="11">
        <v>25096.31728045326</v>
      </c>
      <c r="I110" s="12">
        <v>6707</v>
      </c>
      <c r="J110" t="s">
        <v>198</v>
      </c>
      <c r="K110">
        <v>0.706</v>
      </c>
      <c r="L110" s="13">
        <v>35407.69</v>
      </c>
      <c r="M110" s="9">
        <f t="shared" si="9"/>
        <v>35407.69</v>
      </c>
      <c r="N110" s="9">
        <f t="shared" si="16"/>
        <v>627353451.4200001</v>
      </c>
      <c r="O110" s="9">
        <f t="shared" si="16"/>
        <v>888602622.407932</v>
      </c>
      <c r="P110" s="9">
        <v>106</v>
      </c>
      <c r="Q110" s="10" t="s">
        <v>230</v>
      </c>
      <c r="R110" s="13">
        <v>35407.69</v>
      </c>
      <c r="S110" s="14">
        <v>0.2600000169454714</v>
      </c>
      <c r="T110">
        <v>9206</v>
      </c>
      <c r="U110">
        <f t="shared" si="10"/>
        <v>146512.54899057077</v>
      </c>
      <c r="V110">
        <f t="shared" si="11"/>
        <v>519408.86732332816</v>
      </c>
      <c r="W110">
        <v>36.8</v>
      </c>
      <c r="X110">
        <v>4795</v>
      </c>
      <c r="Z110" s="5">
        <v>4.137873693273149</v>
      </c>
      <c r="AA110" s="5">
        <v>14.669380220040566</v>
      </c>
      <c r="AB110">
        <f t="shared" si="12"/>
        <v>0</v>
      </c>
      <c r="AC110" s="5">
        <f t="shared" si="13"/>
        <v>1.460504612683578</v>
      </c>
      <c r="AD110">
        <f t="shared" si="14"/>
        <v>9.782336350971978</v>
      </c>
      <c r="AE110" s="5">
        <f t="shared" si="15"/>
        <v>18955.66069326678</v>
      </c>
    </row>
    <row r="111" spans="1:31" ht="12.75">
      <c r="A111" s="9">
        <v>107</v>
      </c>
      <c r="B111" s="10" t="s">
        <v>231</v>
      </c>
      <c r="C111">
        <v>14</v>
      </c>
      <c r="D111">
        <v>264</v>
      </c>
      <c r="E111" t="s">
        <v>231</v>
      </c>
      <c r="F111">
        <v>1.3</v>
      </c>
      <c r="G111" s="11">
        <v>19677</v>
      </c>
      <c r="H111" s="11">
        <v>27871.104815864026</v>
      </c>
      <c r="I111" s="12">
        <v>7492</v>
      </c>
      <c r="J111" t="s">
        <v>198</v>
      </c>
      <c r="K111">
        <v>0.706</v>
      </c>
      <c r="L111" s="13">
        <v>35961.4</v>
      </c>
      <c r="M111" s="9">
        <f t="shared" si="9"/>
        <v>46749.82000000001</v>
      </c>
      <c r="N111" s="9">
        <f t="shared" si="16"/>
        <v>707612467.8000001</v>
      </c>
      <c r="O111" s="9">
        <f t="shared" si="16"/>
        <v>1002283948.7252126</v>
      </c>
      <c r="P111" s="9">
        <v>107</v>
      </c>
      <c r="Q111" s="10" t="s">
        <v>231</v>
      </c>
      <c r="R111" s="13">
        <v>35961.4</v>
      </c>
      <c r="S111" s="14">
        <v>0.2850000278075937</v>
      </c>
      <c r="T111">
        <v>10249</v>
      </c>
      <c r="U111">
        <f t="shared" si="10"/>
        <v>186917.9291189388</v>
      </c>
      <c r="V111">
        <f t="shared" si="11"/>
        <v>578465.0917112523</v>
      </c>
      <c r="W111">
        <v>42.4</v>
      </c>
      <c r="X111">
        <v>5431</v>
      </c>
      <c r="Z111" s="5">
        <v>5.197737827752501</v>
      </c>
      <c r="AA111" s="5">
        <v>16.085722238601733</v>
      </c>
      <c r="AB111">
        <f t="shared" si="12"/>
        <v>0.26236426446749106</v>
      </c>
      <c r="AC111" s="5">
        <f t="shared" si="13"/>
        <v>1.282828558084791</v>
      </c>
      <c r="AD111">
        <f t="shared" si="14"/>
        <v>9.887205719961845</v>
      </c>
      <c r="AE111" s="5">
        <f t="shared" si="15"/>
        <v>18356.733745836023</v>
      </c>
    </row>
    <row r="112" spans="1:31" ht="12.75">
      <c r="A112" s="9">
        <v>108</v>
      </c>
      <c r="B112" s="10" t="s">
        <v>232</v>
      </c>
      <c r="C112">
        <v>15</v>
      </c>
      <c r="D112">
        <v>283</v>
      </c>
      <c r="E112" t="s">
        <v>232</v>
      </c>
      <c r="F112">
        <v>2.9</v>
      </c>
      <c r="G112" s="11">
        <v>20746</v>
      </c>
      <c r="H112" s="11">
        <v>29385.26912181303</v>
      </c>
      <c r="I112" s="12">
        <v>10397</v>
      </c>
      <c r="J112" t="s">
        <v>198</v>
      </c>
      <c r="K112">
        <v>0.706</v>
      </c>
      <c r="L112" s="13">
        <v>35511.11</v>
      </c>
      <c r="M112" s="9">
        <f t="shared" si="9"/>
        <v>102982.219</v>
      </c>
      <c r="N112" s="9">
        <f t="shared" si="16"/>
        <v>736713488.0600001</v>
      </c>
      <c r="O112" s="9">
        <f t="shared" si="16"/>
        <v>1043503524.1643059</v>
      </c>
      <c r="P112" s="9">
        <v>108</v>
      </c>
      <c r="Q112" s="10" t="s">
        <v>232</v>
      </c>
      <c r="R112" s="13">
        <v>35511.11</v>
      </c>
      <c r="S112" s="14">
        <v>0.2700000084480603</v>
      </c>
      <c r="T112">
        <v>9588</v>
      </c>
      <c r="U112">
        <f t="shared" si="10"/>
        <v>125807.76108688823</v>
      </c>
      <c r="V112">
        <f t="shared" si="11"/>
        <v>462906.24685419473</v>
      </c>
      <c r="W112">
        <v>37.2</v>
      </c>
      <c r="X112">
        <v>4043</v>
      </c>
      <c r="Z112" s="5">
        <v>3.5427718561004777</v>
      </c>
      <c r="AA112" s="5">
        <v>13.03553301640514</v>
      </c>
      <c r="AB112">
        <f t="shared" si="12"/>
        <v>1.0647107369924282</v>
      </c>
      <c r="AC112" s="5">
        <f t="shared" si="13"/>
        <v>1.5708474767222214</v>
      </c>
      <c r="AD112">
        <f t="shared" si="14"/>
        <v>9.940108735991773</v>
      </c>
      <c r="AE112" s="5">
        <f t="shared" si="15"/>
        <v>19300.47755878589</v>
      </c>
    </row>
    <row r="113" spans="1:31" ht="12.75">
      <c r="A113" s="9">
        <v>109</v>
      </c>
      <c r="B113" s="10" t="s">
        <v>233</v>
      </c>
      <c r="C113">
        <v>15</v>
      </c>
      <c r="D113">
        <v>284</v>
      </c>
      <c r="E113" t="s">
        <v>233</v>
      </c>
      <c r="F113">
        <v>1.6</v>
      </c>
      <c r="G113" s="11">
        <v>17810</v>
      </c>
      <c r="H113" s="11">
        <v>25226.628895184138</v>
      </c>
      <c r="I113" s="12">
        <v>6041</v>
      </c>
      <c r="J113" t="s">
        <v>198</v>
      </c>
      <c r="K113">
        <v>0.706</v>
      </c>
      <c r="L113" s="13">
        <v>38038.36</v>
      </c>
      <c r="M113" s="9">
        <f t="shared" si="9"/>
        <v>60861.376000000004</v>
      </c>
      <c r="N113" s="9">
        <f t="shared" si="16"/>
        <v>677463191.6</v>
      </c>
      <c r="O113" s="9">
        <f t="shared" si="16"/>
        <v>959579591.5014166</v>
      </c>
      <c r="P113" s="9">
        <v>109</v>
      </c>
      <c r="Q113" s="10" t="s">
        <v>233</v>
      </c>
      <c r="R113" s="13">
        <v>38038.36</v>
      </c>
      <c r="S113" s="14">
        <v>0.39100003259867144</v>
      </c>
      <c r="T113">
        <v>14873</v>
      </c>
      <c r="U113">
        <f t="shared" si="10"/>
        <v>391002.0534039306</v>
      </c>
      <c r="V113">
        <f t="shared" si="11"/>
        <v>1027495.7780401392</v>
      </c>
      <c r="W113">
        <v>57.1</v>
      </c>
      <c r="X113">
        <v>5747</v>
      </c>
      <c r="Z113" s="5">
        <v>10.279151188535222</v>
      </c>
      <c r="AA113" s="5">
        <v>27.012094581368366</v>
      </c>
      <c r="AB113">
        <f t="shared" si="12"/>
        <v>0.47000362924573563</v>
      </c>
      <c r="AC113" s="5">
        <f t="shared" si="13"/>
        <v>0.6887781273454773</v>
      </c>
      <c r="AD113">
        <f t="shared" si="14"/>
        <v>9.787515376283707</v>
      </c>
      <c r="AE113" s="5">
        <f t="shared" si="15"/>
        <v>15737.820904673219</v>
      </c>
    </row>
    <row r="114" spans="1:31" ht="12.75">
      <c r="A114" s="9">
        <v>110</v>
      </c>
      <c r="B114" s="10" t="s">
        <v>234</v>
      </c>
      <c r="C114">
        <v>15</v>
      </c>
      <c r="D114">
        <v>285</v>
      </c>
      <c r="E114" t="s">
        <v>234</v>
      </c>
      <c r="F114">
        <v>0.5</v>
      </c>
      <c r="G114" s="11">
        <v>15361</v>
      </c>
      <c r="H114" s="11">
        <v>21757.790368271955</v>
      </c>
      <c r="I114" s="12">
        <v>6412</v>
      </c>
      <c r="J114" t="s">
        <v>198</v>
      </c>
      <c r="K114">
        <v>0.706</v>
      </c>
      <c r="L114" s="13">
        <v>36481.82</v>
      </c>
      <c r="M114" s="9">
        <f t="shared" si="9"/>
        <v>18240.91</v>
      </c>
      <c r="N114" s="9">
        <f t="shared" si="16"/>
        <v>560397237.02</v>
      </c>
      <c r="O114" s="9">
        <f t="shared" si="16"/>
        <v>793763791.8130312</v>
      </c>
      <c r="P114" s="9">
        <v>110</v>
      </c>
      <c r="Q114" s="10" t="s">
        <v>234</v>
      </c>
      <c r="R114" s="13">
        <v>36481.82</v>
      </c>
      <c r="S114" s="14">
        <v>0.3299999835534521</v>
      </c>
      <c r="T114">
        <v>12039</v>
      </c>
      <c r="U114">
        <f t="shared" si="10"/>
        <v>288521.30195658066</v>
      </c>
      <c r="V114">
        <f t="shared" si="11"/>
        <v>742602.0247856932</v>
      </c>
      <c r="W114">
        <v>47.2</v>
      </c>
      <c r="X114">
        <v>5615</v>
      </c>
      <c r="Z114" s="5">
        <v>7.9086323532263645</v>
      </c>
      <c r="AA114" s="5">
        <v>20.355399615087546</v>
      </c>
      <c r="AB114">
        <f t="shared" si="12"/>
        <v>-0.6931471805599453</v>
      </c>
      <c r="AC114" s="5">
        <f t="shared" si="13"/>
        <v>0.9206150968628029</v>
      </c>
      <c r="AD114">
        <f t="shared" si="14"/>
        <v>9.639587108749145</v>
      </c>
      <c r="AE114" s="5">
        <f t="shared" si="15"/>
        <v>16909.509938794206</v>
      </c>
    </row>
    <row r="115" spans="1:31" ht="12.75">
      <c r="A115" s="9">
        <v>111</v>
      </c>
      <c r="B115" s="10" t="s">
        <v>235</v>
      </c>
      <c r="C115">
        <v>15</v>
      </c>
      <c r="D115">
        <v>286</v>
      </c>
      <c r="E115" t="s">
        <v>235</v>
      </c>
      <c r="F115">
        <v>1.6</v>
      </c>
      <c r="G115" s="11">
        <v>18524</v>
      </c>
      <c r="H115" s="11">
        <v>26237.960339943344</v>
      </c>
      <c r="I115" s="12">
        <v>8689</v>
      </c>
      <c r="J115" t="s">
        <v>198</v>
      </c>
      <c r="K115">
        <v>0.706</v>
      </c>
      <c r="L115" s="13">
        <v>38119.85</v>
      </c>
      <c r="M115" s="9">
        <f t="shared" si="9"/>
        <v>60991.76</v>
      </c>
      <c r="N115" s="9">
        <f t="shared" si="16"/>
        <v>706132101.4</v>
      </c>
      <c r="O115" s="9">
        <f t="shared" si="16"/>
        <v>1000187112.4645892</v>
      </c>
      <c r="P115" s="9">
        <v>111</v>
      </c>
      <c r="Q115" s="10" t="s">
        <v>235</v>
      </c>
      <c r="R115" s="13">
        <v>38119.85</v>
      </c>
      <c r="S115" s="14">
        <v>0.2670000013116526</v>
      </c>
      <c r="T115">
        <v>10178</v>
      </c>
      <c r="U115">
        <f t="shared" si="10"/>
        <v>145136.20314928115</v>
      </c>
      <c r="V115">
        <f t="shared" si="11"/>
        <v>618532.4412603817</v>
      </c>
      <c r="W115">
        <v>35.4</v>
      </c>
      <c r="X115">
        <v>4013</v>
      </c>
      <c r="Z115" s="5">
        <v>3.807365536571659</v>
      </c>
      <c r="AA115" s="5">
        <v>16.22599357710961</v>
      </c>
      <c r="AB115">
        <f t="shared" si="12"/>
        <v>0.47000362924573563</v>
      </c>
      <c r="AC115" s="5">
        <f t="shared" si="13"/>
        <v>1.520793444734192</v>
      </c>
      <c r="AD115">
        <f t="shared" si="14"/>
        <v>9.826822467600643</v>
      </c>
      <c r="AE115" s="5">
        <f t="shared" si="15"/>
        <v>19146.397643184187</v>
      </c>
    </row>
    <row r="116" spans="1:31" ht="12.75">
      <c r="A116" s="9">
        <v>112</v>
      </c>
      <c r="B116" s="10" t="s">
        <v>236</v>
      </c>
      <c r="C116">
        <v>15</v>
      </c>
      <c r="D116">
        <v>287</v>
      </c>
      <c r="E116" t="s">
        <v>236</v>
      </c>
      <c r="F116">
        <v>0.9</v>
      </c>
      <c r="G116" s="11">
        <v>16829</v>
      </c>
      <c r="H116" s="11">
        <v>23837.110481586402</v>
      </c>
      <c r="I116" s="12">
        <v>9099</v>
      </c>
      <c r="J116" t="s">
        <v>198</v>
      </c>
      <c r="K116">
        <v>0.706</v>
      </c>
      <c r="L116" s="13">
        <v>34777.44</v>
      </c>
      <c r="M116" s="9">
        <f t="shared" si="9"/>
        <v>31299.696000000004</v>
      </c>
      <c r="N116" s="9">
        <f t="shared" si="16"/>
        <v>585269537.76</v>
      </c>
      <c r="O116" s="9">
        <f t="shared" si="16"/>
        <v>828993679.5467422</v>
      </c>
      <c r="P116" s="9">
        <v>112</v>
      </c>
      <c r="Q116" s="10" t="s">
        <v>236</v>
      </c>
      <c r="R116" s="13">
        <v>34777.44</v>
      </c>
      <c r="S116" s="14">
        <v>0.3279999907986327</v>
      </c>
      <c r="T116">
        <v>11407</v>
      </c>
      <c r="U116">
        <f t="shared" si="10"/>
        <v>264628.2495524924</v>
      </c>
      <c r="V116">
        <f t="shared" si="11"/>
        <v>708907.7022907231</v>
      </c>
      <c r="W116">
        <v>47.6</v>
      </c>
      <c r="X116">
        <v>5490</v>
      </c>
      <c r="Z116" s="5">
        <v>7.609192900699201</v>
      </c>
      <c r="AA116" s="5">
        <v>20.384125521910843</v>
      </c>
      <c r="AB116">
        <f t="shared" si="12"/>
        <v>-0.10536051565782628</v>
      </c>
      <c r="AC116" s="5">
        <f t="shared" si="13"/>
        <v>0.954979426426596</v>
      </c>
      <c r="AD116">
        <f t="shared" si="14"/>
        <v>9.730858867713073</v>
      </c>
      <c r="AE116" s="5">
        <f t="shared" si="15"/>
        <v>17063.59093317473</v>
      </c>
    </row>
    <row r="117" spans="1:31" ht="12.75">
      <c r="A117" s="9">
        <v>113</v>
      </c>
      <c r="B117" s="10" t="s">
        <v>237</v>
      </c>
      <c r="C117">
        <v>14</v>
      </c>
      <c r="D117">
        <v>460</v>
      </c>
      <c r="E117" t="s">
        <v>238</v>
      </c>
      <c r="F117">
        <v>1.5</v>
      </c>
      <c r="G117" s="11">
        <v>19147</v>
      </c>
      <c r="H117" s="11">
        <v>27120.396600566575</v>
      </c>
      <c r="I117" s="12">
        <v>8525</v>
      </c>
      <c r="J117" t="s">
        <v>198</v>
      </c>
      <c r="K117">
        <v>0.706</v>
      </c>
      <c r="L117" s="13">
        <v>35232.88</v>
      </c>
      <c r="M117" s="9">
        <f t="shared" si="9"/>
        <v>52849.31999999999</v>
      </c>
      <c r="N117" s="9">
        <f t="shared" si="16"/>
        <v>674603953.3599999</v>
      </c>
      <c r="O117" s="9">
        <f t="shared" si="16"/>
        <v>955529678.98017</v>
      </c>
      <c r="P117" s="9">
        <v>113</v>
      </c>
      <c r="Q117" s="10" t="s">
        <v>237</v>
      </c>
      <c r="R117" s="13">
        <v>35232.88</v>
      </c>
      <c r="S117" s="14">
        <v>0.21899997956454315</v>
      </c>
      <c r="T117">
        <v>7716</v>
      </c>
      <c r="U117">
        <f t="shared" si="10"/>
        <v>-1457.8855674342858</v>
      </c>
      <c r="V117">
        <f t="shared" si="11"/>
        <v>257254.31453558375</v>
      </c>
      <c r="W117">
        <v>26</v>
      </c>
      <c r="X117">
        <v>3067</v>
      </c>
      <c r="Z117" s="5">
        <v>-0.04137855229076606</v>
      </c>
      <c r="AA117" s="5">
        <v>7.3015409054151625</v>
      </c>
      <c r="AB117">
        <f t="shared" si="12"/>
        <v>0.4054651081081644</v>
      </c>
      <c r="AC117" s="5">
        <f t="shared" si="13"/>
        <v>2.435791913742847</v>
      </c>
      <c r="AD117">
        <f t="shared" si="14"/>
        <v>9.859901324373205</v>
      </c>
      <c r="AE117" s="5">
        <f t="shared" si="15"/>
        <v>21513.9894583323</v>
      </c>
    </row>
    <row r="118" spans="1:31" ht="12.75">
      <c r="A118" s="9">
        <v>114</v>
      </c>
      <c r="B118" s="10" t="s">
        <v>239</v>
      </c>
      <c r="C118">
        <v>14</v>
      </c>
      <c r="D118">
        <v>461</v>
      </c>
      <c r="E118" t="s">
        <v>240</v>
      </c>
      <c r="F118">
        <v>2</v>
      </c>
      <c r="G118" s="11">
        <v>19383</v>
      </c>
      <c r="H118" s="11">
        <v>27454.674220963174</v>
      </c>
      <c r="I118" s="12">
        <v>5920</v>
      </c>
      <c r="J118" t="s">
        <v>198</v>
      </c>
      <c r="K118">
        <v>0.706</v>
      </c>
      <c r="L118" s="13">
        <v>33778.72</v>
      </c>
      <c r="M118" s="9">
        <f t="shared" si="9"/>
        <v>67557.44</v>
      </c>
      <c r="N118" s="9">
        <f t="shared" si="16"/>
        <v>654732929.76</v>
      </c>
      <c r="O118" s="9">
        <f t="shared" si="16"/>
        <v>927383753.2011333</v>
      </c>
      <c r="P118" s="9">
        <v>114</v>
      </c>
      <c r="Q118" s="10" t="s">
        <v>239</v>
      </c>
      <c r="R118" s="13">
        <v>33778.72</v>
      </c>
      <c r="S118" s="14">
        <v>0.23500002368354989</v>
      </c>
      <c r="T118">
        <v>7938</v>
      </c>
      <c r="U118">
        <f t="shared" si="10"/>
        <v>61158.549859424915</v>
      </c>
      <c r="V118">
        <f t="shared" si="11"/>
        <v>431449.004184438</v>
      </c>
      <c r="W118">
        <v>32.1</v>
      </c>
      <c r="X118">
        <v>3579</v>
      </c>
      <c r="Z118" s="5">
        <v>1.8105644577244169</v>
      </c>
      <c r="AA118" s="5">
        <v>12.77280501405731</v>
      </c>
      <c r="AB118">
        <f t="shared" si="12"/>
        <v>0.6931471805599453</v>
      </c>
      <c r="AC118" s="5">
        <f t="shared" si="13"/>
        <v>1.9418021808775185</v>
      </c>
      <c r="AD118">
        <f t="shared" si="14"/>
        <v>9.872151672226275</v>
      </c>
      <c r="AE118" s="5">
        <f t="shared" si="15"/>
        <v>20340.27805603061</v>
      </c>
    </row>
    <row r="119" spans="1:31" ht="12.75">
      <c r="A119" s="9">
        <v>115</v>
      </c>
      <c r="B119" s="10" t="s">
        <v>241</v>
      </c>
      <c r="C119">
        <v>15</v>
      </c>
      <c r="D119">
        <v>457</v>
      </c>
      <c r="E119" t="s">
        <v>241</v>
      </c>
      <c r="F119">
        <v>4</v>
      </c>
      <c r="G119" s="11">
        <v>22868</v>
      </c>
      <c r="H119" s="11">
        <v>32390.934844192638</v>
      </c>
      <c r="I119" s="12">
        <v>5487</v>
      </c>
      <c r="J119" t="s">
        <v>198</v>
      </c>
      <c r="K119">
        <v>0.706</v>
      </c>
      <c r="L119" s="13">
        <v>36170.59</v>
      </c>
      <c r="M119" s="9">
        <f t="shared" si="9"/>
        <v>144682.36</v>
      </c>
      <c r="N119" s="9">
        <f t="shared" si="16"/>
        <v>827149052.1199999</v>
      </c>
      <c r="O119" s="9">
        <f t="shared" si="16"/>
        <v>1171599223.9660056</v>
      </c>
      <c r="P119" s="9">
        <v>115</v>
      </c>
      <c r="Q119" s="10" t="s">
        <v>241</v>
      </c>
      <c r="R119" s="13">
        <v>36170.59</v>
      </c>
      <c r="S119" s="14">
        <v>0.16999999170596888</v>
      </c>
      <c r="T119">
        <v>6149</v>
      </c>
      <c r="U119">
        <f t="shared" si="10"/>
        <v>-80762.62790521067</v>
      </c>
      <c r="V119">
        <f t="shared" si="11"/>
        <v>-511446.55793832</v>
      </c>
      <c r="W119">
        <v>16.9</v>
      </c>
      <c r="X119">
        <v>1630</v>
      </c>
      <c r="Z119" s="5">
        <v>-2.2328258373781207</v>
      </c>
      <c r="AA119" s="5">
        <v>-14.139845602140303</v>
      </c>
      <c r="AB119">
        <f t="shared" si="12"/>
        <v>1.3862943611198906</v>
      </c>
      <c r="AC119" s="5">
        <f t="shared" si="13"/>
        <v>3.1850836915692997</v>
      </c>
      <c r="AD119">
        <f t="shared" si="14"/>
        <v>10.037493832383863</v>
      </c>
      <c r="AE119" s="5">
        <f t="shared" si="15"/>
        <v>22990.664190999152</v>
      </c>
    </row>
    <row r="120" spans="1:31" ht="12.75">
      <c r="A120" s="9">
        <v>116</v>
      </c>
      <c r="B120" s="10" t="s">
        <v>242</v>
      </c>
      <c r="C120">
        <v>33</v>
      </c>
      <c r="D120">
        <v>514</v>
      </c>
      <c r="E120" t="s">
        <v>242</v>
      </c>
      <c r="F120">
        <v>1.1</v>
      </c>
      <c r="G120" s="11">
        <v>17732</v>
      </c>
      <c r="H120" s="11">
        <v>25116.14730878187</v>
      </c>
      <c r="I120" s="12">
        <v>9315</v>
      </c>
      <c r="J120" t="s">
        <v>198</v>
      </c>
      <c r="K120">
        <v>0.706</v>
      </c>
      <c r="L120" s="13">
        <v>34799.13</v>
      </c>
      <c r="M120" s="9">
        <f t="shared" si="9"/>
        <v>38279.043</v>
      </c>
      <c r="N120" s="9">
        <f t="shared" si="16"/>
        <v>617058173.16</v>
      </c>
      <c r="O120" s="9">
        <f t="shared" si="16"/>
        <v>874020075.2974504</v>
      </c>
      <c r="P120" s="9">
        <v>116</v>
      </c>
      <c r="Q120" s="10" t="s">
        <v>242</v>
      </c>
      <c r="R120" s="13">
        <v>34799.13</v>
      </c>
      <c r="S120" s="14">
        <v>0.22899997787301007</v>
      </c>
      <c r="T120">
        <v>7969</v>
      </c>
      <c r="U120">
        <f t="shared" si="10"/>
        <v>83014.1139120651</v>
      </c>
      <c r="V120">
        <f t="shared" si="11"/>
        <v>425319.57946533075</v>
      </c>
      <c r="W120">
        <v>32.3</v>
      </c>
      <c r="X120">
        <v>3448</v>
      </c>
      <c r="Z120" s="5">
        <v>2.385522681517185</v>
      </c>
      <c r="AA120" s="5">
        <v>12.22213254944393</v>
      </c>
      <c r="AB120">
        <f t="shared" si="12"/>
        <v>0.09531017980432493</v>
      </c>
      <c r="AC120" s="5">
        <f t="shared" si="13"/>
        <v>1.8098583255148402</v>
      </c>
      <c r="AD120">
        <f t="shared" si="14"/>
        <v>9.783126195864945</v>
      </c>
      <c r="AE120" s="5">
        <f t="shared" si="15"/>
        <v>19989.078108670226</v>
      </c>
    </row>
    <row r="121" spans="1:31" ht="12.75">
      <c r="A121" s="9">
        <v>117</v>
      </c>
      <c r="B121" s="10" t="s">
        <v>243</v>
      </c>
      <c r="C121">
        <v>33</v>
      </c>
      <c r="D121">
        <v>549</v>
      </c>
      <c r="E121" t="s">
        <v>243</v>
      </c>
      <c r="F121">
        <v>3.6</v>
      </c>
      <c r="G121" s="11">
        <v>23081</v>
      </c>
      <c r="H121" s="11">
        <v>32692.634560906517</v>
      </c>
      <c r="I121" s="12">
        <v>9015</v>
      </c>
      <c r="J121" t="s">
        <v>198</v>
      </c>
      <c r="K121">
        <v>0.706</v>
      </c>
      <c r="L121" s="13">
        <v>30529.41</v>
      </c>
      <c r="M121" s="9">
        <f t="shared" si="9"/>
        <v>109905.876</v>
      </c>
      <c r="N121" s="9">
        <f t="shared" si="16"/>
        <v>704649312.21</v>
      </c>
      <c r="O121" s="9">
        <f t="shared" si="16"/>
        <v>998086844.490085</v>
      </c>
      <c r="P121" s="9">
        <v>117</v>
      </c>
      <c r="Q121" s="10" t="s">
        <v>243</v>
      </c>
      <c r="R121" s="13">
        <v>30529.41</v>
      </c>
      <c r="S121" s="14">
        <v>0.15300000884393114</v>
      </c>
      <c r="T121">
        <v>4671</v>
      </c>
      <c r="U121">
        <f t="shared" si="10"/>
        <v>-86515.7681770373</v>
      </c>
      <c r="V121">
        <f t="shared" si="11"/>
        <v>-703813.6058340893</v>
      </c>
      <c r="W121">
        <v>16.2</v>
      </c>
      <c r="X121">
        <v>1531</v>
      </c>
      <c r="Z121" s="5">
        <v>-2.8338499884877337</v>
      </c>
      <c r="AA121" s="5">
        <v>-23.05362618648999</v>
      </c>
      <c r="AB121">
        <f t="shared" si="12"/>
        <v>1.2809338454620642</v>
      </c>
      <c r="AC121" s="5">
        <f t="shared" si="13"/>
        <v>3.4282044897455584</v>
      </c>
      <c r="AD121">
        <f t="shared" si="14"/>
        <v>10.04676504723975</v>
      </c>
      <c r="AE121" s="5">
        <f t="shared" si="15"/>
        <v>23413.08061791159</v>
      </c>
    </row>
    <row r="122" spans="1:31" ht="12.75">
      <c r="A122" s="9">
        <v>118</v>
      </c>
      <c r="B122" s="10" t="s">
        <v>244</v>
      </c>
      <c r="C122">
        <v>33</v>
      </c>
      <c r="D122">
        <v>550</v>
      </c>
      <c r="E122" t="s">
        <v>244</v>
      </c>
      <c r="F122">
        <v>4</v>
      </c>
      <c r="G122" s="11">
        <v>22488</v>
      </c>
      <c r="H122" s="11">
        <v>31852.691218130312</v>
      </c>
      <c r="I122" s="12">
        <v>9215</v>
      </c>
      <c r="J122" t="s">
        <v>198</v>
      </c>
      <c r="K122">
        <v>0.706</v>
      </c>
      <c r="L122" s="13">
        <v>31719.75</v>
      </c>
      <c r="M122" s="9">
        <f t="shared" si="9"/>
        <v>126879</v>
      </c>
      <c r="N122" s="9">
        <f t="shared" si="16"/>
        <v>713313738</v>
      </c>
      <c r="O122" s="9">
        <f t="shared" si="16"/>
        <v>1010359402.266289</v>
      </c>
      <c r="P122" s="9">
        <v>118</v>
      </c>
      <c r="Q122" s="10" t="s">
        <v>244</v>
      </c>
      <c r="R122" s="13">
        <v>31719.75</v>
      </c>
      <c r="S122" s="14">
        <v>0.15699997635542526</v>
      </c>
      <c r="T122">
        <v>4980</v>
      </c>
      <c r="U122">
        <f t="shared" si="10"/>
        <v>-87204.40345290402</v>
      </c>
      <c r="V122">
        <f t="shared" si="11"/>
        <v>-703045.0598475296</v>
      </c>
      <c r="W122">
        <v>17</v>
      </c>
      <c r="X122">
        <v>1594</v>
      </c>
      <c r="Z122" s="5">
        <v>-2.7492147148985735</v>
      </c>
      <c r="AA122" s="5">
        <v>-22.16426862908849</v>
      </c>
      <c r="AB122">
        <f t="shared" si="12"/>
        <v>1.3862943611198906</v>
      </c>
      <c r="AC122" s="5">
        <f t="shared" si="13"/>
        <v>3.392877284793623</v>
      </c>
      <c r="AD122">
        <f t="shared" si="14"/>
        <v>10.020737112586367</v>
      </c>
      <c r="AE122" s="5">
        <f t="shared" si="15"/>
        <v>23353.130341393655</v>
      </c>
    </row>
    <row r="123" spans="1:31" ht="12.75">
      <c r="A123" s="9">
        <v>119</v>
      </c>
      <c r="B123" s="10" t="s">
        <v>245</v>
      </c>
      <c r="C123">
        <v>17</v>
      </c>
      <c r="D123">
        <v>14</v>
      </c>
      <c r="E123" t="s">
        <v>245</v>
      </c>
      <c r="F123">
        <v>1.1</v>
      </c>
      <c r="G123" s="11">
        <v>17502</v>
      </c>
      <c r="H123" s="11">
        <v>24790.368271954674</v>
      </c>
      <c r="I123" s="12">
        <v>4626</v>
      </c>
      <c r="J123" t="s">
        <v>246</v>
      </c>
      <c r="K123">
        <v>0.706</v>
      </c>
      <c r="L123" s="13">
        <v>32271.7</v>
      </c>
      <c r="M123" s="9">
        <f t="shared" si="9"/>
        <v>35498.87</v>
      </c>
      <c r="N123" s="9">
        <f t="shared" si="16"/>
        <v>564819293.4</v>
      </c>
      <c r="O123" s="9">
        <f t="shared" si="16"/>
        <v>800027327.7620397</v>
      </c>
      <c r="P123" s="9">
        <v>119</v>
      </c>
      <c r="Q123" s="10" t="s">
        <v>245</v>
      </c>
      <c r="R123" s="13">
        <v>32271.7</v>
      </c>
      <c r="S123" s="14">
        <v>0.2649999845065491</v>
      </c>
      <c r="T123">
        <v>8552</v>
      </c>
      <c r="U123">
        <f t="shared" si="10"/>
        <v>106858.48178028836</v>
      </c>
      <c r="V123">
        <f t="shared" si="11"/>
        <v>418023.3381564703</v>
      </c>
      <c r="W123">
        <v>35.5</v>
      </c>
      <c r="X123">
        <v>3607</v>
      </c>
      <c r="Z123" s="5">
        <v>3.311213285333229</v>
      </c>
      <c r="AA123" s="5">
        <v>12.953248144859746</v>
      </c>
      <c r="AB123">
        <f t="shared" si="12"/>
        <v>0.09531017980432493</v>
      </c>
      <c r="AC123" s="5">
        <f t="shared" si="13"/>
        <v>1.6160020618703812</v>
      </c>
      <c r="AD123">
        <f t="shared" si="14"/>
        <v>9.770070439095777</v>
      </c>
      <c r="AE123" s="5">
        <f t="shared" si="15"/>
        <v>19436.337314494198</v>
      </c>
    </row>
    <row r="124" spans="1:31" ht="12.75">
      <c r="A124" s="9">
        <v>120</v>
      </c>
      <c r="B124" s="10" t="s">
        <v>247</v>
      </c>
      <c r="C124">
        <v>17</v>
      </c>
      <c r="D124">
        <v>15</v>
      </c>
      <c r="E124" t="s">
        <v>247</v>
      </c>
      <c r="F124">
        <v>1.3</v>
      </c>
      <c r="G124" s="11">
        <v>18651</v>
      </c>
      <c r="H124" s="11">
        <v>26417.847025495754</v>
      </c>
      <c r="I124" s="12">
        <v>4543</v>
      </c>
      <c r="J124" t="s">
        <v>246</v>
      </c>
      <c r="K124">
        <v>0.706</v>
      </c>
      <c r="L124" s="13">
        <v>34737.64</v>
      </c>
      <c r="M124" s="9">
        <f t="shared" si="9"/>
        <v>45158.932</v>
      </c>
      <c r="N124" s="9">
        <f t="shared" si="16"/>
        <v>647891723.64</v>
      </c>
      <c r="O124" s="9">
        <f t="shared" si="16"/>
        <v>917693659.5467423</v>
      </c>
      <c r="P124" s="9">
        <v>120</v>
      </c>
      <c r="Q124" s="10" t="s">
        <v>247</v>
      </c>
      <c r="R124" s="13">
        <v>34737.64</v>
      </c>
      <c r="S124" s="14">
        <v>0.26300001957530794</v>
      </c>
      <c r="T124">
        <v>9136</v>
      </c>
      <c r="U124">
        <f t="shared" si="10"/>
        <v>110308.18801591801</v>
      </c>
      <c r="V124">
        <f t="shared" si="11"/>
        <v>455898.09776166314</v>
      </c>
      <c r="W124">
        <v>35</v>
      </c>
      <c r="X124">
        <v>3928</v>
      </c>
      <c r="Z124" s="5">
        <v>3.17546580642548</v>
      </c>
      <c r="AA124" s="5">
        <v>13.12403772281776</v>
      </c>
      <c r="AB124">
        <f t="shared" si="12"/>
        <v>0.26236426446749106</v>
      </c>
      <c r="AC124" s="5">
        <f t="shared" si="13"/>
        <v>1.643074341528966</v>
      </c>
      <c r="AD124">
        <f t="shared" si="14"/>
        <v>9.833655042937448</v>
      </c>
      <c r="AE124" s="5">
        <f t="shared" si="15"/>
        <v>19516.42712883818</v>
      </c>
    </row>
    <row r="125" spans="1:31" ht="12.75">
      <c r="A125" s="9">
        <v>121</v>
      </c>
      <c r="B125" s="10" t="s">
        <v>248</v>
      </c>
      <c r="C125">
        <v>16</v>
      </c>
      <c r="D125">
        <v>16</v>
      </c>
      <c r="E125" t="s">
        <v>248</v>
      </c>
      <c r="F125">
        <v>2</v>
      </c>
      <c r="G125" s="11">
        <v>20040</v>
      </c>
      <c r="H125" s="11">
        <v>28385.26912181303</v>
      </c>
      <c r="I125" s="12">
        <v>5308</v>
      </c>
      <c r="J125" t="s">
        <v>246</v>
      </c>
      <c r="K125">
        <v>0.706</v>
      </c>
      <c r="L125" s="13">
        <v>31840</v>
      </c>
      <c r="M125" s="9">
        <f t="shared" si="9"/>
        <v>63680</v>
      </c>
      <c r="N125" s="9">
        <f t="shared" si="16"/>
        <v>638073600</v>
      </c>
      <c r="O125" s="9">
        <f t="shared" si="16"/>
        <v>903786968.838527</v>
      </c>
      <c r="P125" s="9">
        <v>121</v>
      </c>
      <c r="Q125" s="10" t="s">
        <v>248</v>
      </c>
      <c r="R125" s="13">
        <v>31840</v>
      </c>
      <c r="S125" s="14">
        <v>0.225</v>
      </c>
      <c r="T125">
        <v>7164</v>
      </c>
      <c r="U125">
        <f t="shared" si="10"/>
        <v>29183.35851179738</v>
      </c>
      <c r="V125">
        <f t="shared" si="11"/>
        <v>264517.7572740478</v>
      </c>
      <c r="W125">
        <v>27.1</v>
      </c>
      <c r="X125">
        <v>2561</v>
      </c>
      <c r="Z125" s="5">
        <v>0.9165627673303198</v>
      </c>
      <c r="AA125" s="5">
        <v>8.307718507350748</v>
      </c>
      <c r="AB125">
        <f t="shared" si="12"/>
        <v>0.6931471805599453</v>
      </c>
      <c r="AC125" s="5">
        <f t="shared" si="13"/>
        <v>2.1663235071671583</v>
      </c>
      <c r="AD125">
        <f t="shared" si="14"/>
        <v>9.905485555198801</v>
      </c>
      <c r="AE125" s="5">
        <f t="shared" si="15"/>
        <v>20898.65445592122</v>
      </c>
    </row>
    <row r="126" spans="1:31" ht="12.75">
      <c r="A126" s="9">
        <v>122</v>
      </c>
      <c r="B126" s="10" t="s">
        <v>249</v>
      </c>
      <c r="C126">
        <v>17</v>
      </c>
      <c r="D126">
        <v>154</v>
      </c>
      <c r="E126" t="s">
        <v>249</v>
      </c>
      <c r="F126">
        <v>1.8</v>
      </c>
      <c r="G126" s="11">
        <v>19186</v>
      </c>
      <c r="H126" s="11">
        <v>27175.637393767705</v>
      </c>
      <c r="I126" s="12">
        <v>5980</v>
      </c>
      <c r="J126" t="s">
        <v>246</v>
      </c>
      <c r="K126">
        <v>0.706</v>
      </c>
      <c r="L126" s="13">
        <v>36304.88</v>
      </c>
      <c r="M126" s="9">
        <f t="shared" si="9"/>
        <v>65348.784</v>
      </c>
      <c r="N126" s="9">
        <f t="shared" si="16"/>
        <v>696545427.68</v>
      </c>
      <c r="O126" s="9">
        <f t="shared" si="16"/>
        <v>986608254.5042492</v>
      </c>
      <c r="P126" s="9">
        <v>122</v>
      </c>
      <c r="Q126" s="10" t="s">
        <v>249</v>
      </c>
      <c r="R126" s="13">
        <v>36304.88</v>
      </c>
      <c r="S126" s="14">
        <v>0.24599998677863694</v>
      </c>
      <c r="T126">
        <v>8931</v>
      </c>
      <c r="U126">
        <f t="shared" si="10"/>
        <v>99501.69445517352</v>
      </c>
      <c r="V126">
        <f t="shared" si="11"/>
        <v>652431.4774702633</v>
      </c>
      <c r="W126">
        <v>33.1</v>
      </c>
      <c r="X126">
        <v>3589</v>
      </c>
      <c r="Z126" s="5">
        <v>2.7407250610709504</v>
      </c>
      <c r="AA126" s="5">
        <v>17.970903015524726</v>
      </c>
      <c r="AB126">
        <f t="shared" si="12"/>
        <v>0.5877866649021191</v>
      </c>
      <c r="AC126" s="5">
        <f t="shared" si="13"/>
        <v>1.7328649758908727</v>
      </c>
      <c r="AD126">
        <f t="shared" si="14"/>
        <v>9.861936125377893</v>
      </c>
      <c r="AE126" s="5">
        <f t="shared" si="15"/>
        <v>19775.147930960295</v>
      </c>
    </row>
    <row r="127" spans="1:31" ht="12.75">
      <c r="A127" s="9">
        <v>123</v>
      </c>
      <c r="B127" s="10" t="s">
        <v>250</v>
      </c>
      <c r="C127">
        <v>17</v>
      </c>
      <c r="D127">
        <v>155</v>
      </c>
      <c r="E127" t="s">
        <v>250</v>
      </c>
      <c r="F127">
        <v>1.6</v>
      </c>
      <c r="G127" s="11">
        <v>19450</v>
      </c>
      <c r="H127" s="11">
        <v>27549.57507082153</v>
      </c>
      <c r="I127" s="12">
        <v>1928</v>
      </c>
      <c r="J127" t="s">
        <v>246</v>
      </c>
      <c r="K127">
        <v>0.706</v>
      </c>
      <c r="L127" s="13">
        <v>31639.22</v>
      </c>
      <c r="M127" s="9">
        <f t="shared" si="9"/>
        <v>50622.75200000001</v>
      </c>
      <c r="N127" s="9">
        <f t="shared" si="16"/>
        <v>615382829</v>
      </c>
      <c r="O127" s="9">
        <f t="shared" si="16"/>
        <v>871647066.5722381</v>
      </c>
      <c r="P127" s="9">
        <v>123</v>
      </c>
      <c r="Q127" s="10" t="s">
        <v>250</v>
      </c>
      <c r="R127" s="13">
        <v>31639.22</v>
      </c>
      <c r="S127" s="14">
        <v>0.25499996523302404</v>
      </c>
      <c r="T127">
        <v>8068</v>
      </c>
      <c r="U127">
        <f t="shared" si="10"/>
        <v>118586.9654442998</v>
      </c>
      <c r="V127">
        <f t="shared" si="11"/>
        <v>577477.0299171841</v>
      </c>
      <c r="W127">
        <v>37.1</v>
      </c>
      <c r="X127">
        <v>4045</v>
      </c>
      <c r="Z127" s="5">
        <v>3.748100156840143</v>
      </c>
      <c r="AA127" s="5">
        <v>18.251936359909763</v>
      </c>
      <c r="AB127">
        <f t="shared" si="12"/>
        <v>0.47000362924573563</v>
      </c>
      <c r="AC127" s="5">
        <f t="shared" si="13"/>
        <v>1.5318644179939271</v>
      </c>
      <c r="AD127">
        <f t="shared" si="14"/>
        <v>9.875602349046593</v>
      </c>
      <c r="AE127" s="5">
        <f t="shared" si="15"/>
        <v>19180.80219363854</v>
      </c>
    </row>
    <row r="128" spans="1:31" ht="12.75">
      <c r="A128" s="9">
        <v>124</v>
      </c>
      <c r="B128" s="10" t="s">
        <v>251</v>
      </c>
      <c r="C128">
        <v>17</v>
      </c>
      <c r="D128">
        <v>153</v>
      </c>
      <c r="E128" t="s">
        <v>251</v>
      </c>
      <c r="F128">
        <v>2</v>
      </c>
      <c r="G128" s="11">
        <v>21397</v>
      </c>
      <c r="H128" s="11">
        <v>30307.365439093486</v>
      </c>
      <c r="I128" s="12">
        <v>3446</v>
      </c>
      <c r="J128" t="s">
        <v>246</v>
      </c>
      <c r="K128">
        <v>0.706</v>
      </c>
      <c r="L128" s="13">
        <v>32423.81</v>
      </c>
      <c r="M128" s="9">
        <f t="shared" si="9"/>
        <v>64847.62</v>
      </c>
      <c r="N128" s="9">
        <f t="shared" si="16"/>
        <v>693772262.57</v>
      </c>
      <c r="O128" s="9">
        <f t="shared" si="16"/>
        <v>982680258.5977339</v>
      </c>
      <c r="P128" s="9">
        <v>124</v>
      </c>
      <c r="Q128" s="10" t="s">
        <v>251</v>
      </c>
      <c r="R128" s="13">
        <v>32423.81</v>
      </c>
      <c r="S128" s="14">
        <v>0.2099999969158467</v>
      </c>
      <c r="T128">
        <v>6809</v>
      </c>
      <c r="U128">
        <f t="shared" si="10"/>
        <v>8316.977536296548</v>
      </c>
      <c r="V128">
        <f t="shared" si="11"/>
        <v>239747.6878220223</v>
      </c>
      <c r="W128">
        <v>27.5</v>
      </c>
      <c r="X128">
        <v>3075</v>
      </c>
      <c r="Z128" s="5">
        <v>0.25650833558106056</v>
      </c>
      <c r="AA128" s="5">
        <v>7.394186180526665</v>
      </c>
      <c r="AB128">
        <f t="shared" si="12"/>
        <v>0.6931471805599453</v>
      </c>
      <c r="AC128" s="5">
        <f t="shared" si="13"/>
        <v>2.348587709911972</v>
      </c>
      <c r="AD128">
        <f t="shared" si="14"/>
        <v>9.97100600426695</v>
      </c>
      <c r="AE128" s="5">
        <f t="shared" si="15"/>
        <v>21320.72492724776</v>
      </c>
    </row>
    <row r="129" spans="1:31" ht="12.75">
      <c r="A129" s="9">
        <v>125</v>
      </c>
      <c r="B129" s="10" t="s">
        <v>252</v>
      </c>
      <c r="C129">
        <v>17</v>
      </c>
      <c r="D129">
        <v>405</v>
      </c>
      <c r="E129" t="s">
        <v>252</v>
      </c>
      <c r="F129">
        <v>2.2</v>
      </c>
      <c r="G129" s="11">
        <v>20242</v>
      </c>
      <c r="H129" s="11">
        <v>28671.388101983004</v>
      </c>
      <c r="I129" s="12">
        <v>5894</v>
      </c>
      <c r="J129" t="s">
        <v>246</v>
      </c>
      <c r="K129">
        <v>0.706</v>
      </c>
      <c r="L129" s="13">
        <v>33434.15</v>
      </c>
      <c r="M129" s="9">
        <f t="shared" si="9"/>
        <v>73555.13</v>
      </c>
      <c r="N129" s="9">
        <f t="shared" si="16"/>
        <v>676774064.3000001</v>
      </c>
      <c r="O129" s="9">
        <f t="shared" si="16"/>
        <v>958603490.5099151</v>
      </c>
      <c r="P129" s="9">
        <v>125</v>
      </c>
      <c r="Q129" s="10" t="s">
        <v>252</v>
      </c>
      <c r="R129" s="13">
        <v>33434.15</v>
      </c>
      <c r="S129" s="14">
        <v>0.20499997756784605</v>
      </c>
      <c r="T129">
        <v>6854</v>
      </c>
      <c r="U129">
        <f t="shared" si="10"/>
        <v>3014.41455476672</v>
      </c>
      <c r="V129">
        <f t="shared" si="11"/>
        <v>61506.033375065104</v>
      </c>
      <c r="W129">
        <v>26</v>
      </c>
      <c r="X129">
        <v>2979</v>
      </c>
      <c r="Z129" s="5">
        <v>0.09015974848371261</v>
      </c>
      <c r="AA129" s="5">
        <v>1.839617079395322</v>
      </c>
      <c r="AB129">
        <f t="shared" si="12"/>
        <v>0.7884573603642703</v>
      </c>
      <c r="AC129" s="5">
        <f t="shared" si="13"/>
        <v>2.396892790568166</v>
      </c>
      <c r="AD129">
        <f t="shared" si="14"/>
        <v>9.915514932748847</v>
      </c>
      <c r="AE129" s="5">
        <f t="shared" si="15"/>
        <v>21428.434329835884</v>
      </c>
    </row>
    <row r="130" spans="1:31" ht="12.75">
      <c r="A130" s="9">
        <v>126</v>
      </c>
      <c r="B130" s="10" t="s">
        <v>253</v>
      </c>
      <c r="C130">
        <v>17</v>
      </c>
      <c r="D130">
        <v>406</v>
      </c>
      <c r="E130" t="s">
        <v>253</v>
      </c>
      <c r="F130">
        <v>1.5</v>
      </c>
      <c r="G130" s="11">
        <v>18848</v>
      </c>
      <c r="H130" s="11">
        <v>26696.88385269122</v>
      </c>
      <c r="I130" s="12">
        <v>2964</v>
      </c>
      <c r="J130" t="s">
        <v>246</v>
      </c>
      <c r="K130">
        <v>0.706</v>
      </c>
      <c r="L130" s="13">
        <v>31819.49</v>
      </c>
      <c r="M130" s="9">
        <f t="shared" si="9"/>
        <v>47729.235</v>
      </c>
      <c r="N130" s="9">
        <f t="shared" si="16"/>
        <v>599733747.52</v>
      </c>
      <c r="O130" s="9">
        <f t="shared" si="16"/>
        <v>849481228.7818698</v>
      </c>
      <c r="P130" s="9">
        <v>126</v>
      </c>
      <c r="Q130" s="10" t="s">
        <v>253</v>
      </c>
      <c r="R130" s="13">
        <v>31819.49</v>
      </c>
      <c r="S130" s="14">
        <v>0.2770000399126447</v>
      </c>
      <c r="T130">
        <v>8814</v>
      </c>
      <c r="U130">
        <f t="shared" si="10"/>
        <v>117546.3582427085</v>
      </c>
      <c r="V130">
        <f t="shared" si="11"/>
        <v>426832.5609225296</v>
      </c>
      <c r="W130">
        <v>37.2</v>
      </c>
      <c r="X130">
        <v>3786</v>
      </c>
      <c r="Z130" s="5">
        <v>3.694162233357873</v>
      </c>
      <c r="AA130" s="5">
        <v>13.414186114313258</v>
      </c>
      <c r="AB130">
        <f t="shared" si="12"/>
        <v>0.4054651081081644</v>
      </c>
      <c r="AC130" s="5">
        <f t="shared" si="13"/>
        <v>1.5420102414937666</v>
      </c>
      <c r="AD130">
        <f t="shared" si="14"/>
        <v>9.844162086451313</v>
      </c>
      <c r="AE130" s="5">
        <f t="shared" si="15"/>
        <v>19212.167799247647</v>
      </c>
    </row>
    <row r="131" spans="1:31" ht="12.75">
      <c r="A131" s="9">
        <v>127</v>
      </c>
      <c r="B131" s="10" t="s">
        <v>254</v>
      </c>
      <c r="C131">
        <v>16</v>
      </c>
      <c r="D131">
        <v>422</v>
      </c>
      <c r="E131" t="s">
        <v>254</v>
      </c>
      <c r="F131">
        <v>1.3</v>
      </c>
      <c r="G131" s="11">
        <v>18770</v>
      </c>
      <c r="H131" s="11">
        <v>26586.402266288955</v>
      </c>
      <c r="I131" s="12">
        <v>2523</v>
      </c>
      <c r="J131" t="s">
        <v>246</v>
      </c>
      <c r="K131">
        <v>0.706</v>
      </c>
      <c r="L131" s="13">
        <v>35111.11</v>
      </c>
      <c r="M131" s="9">
        <f t="shared" si="9"/>
        <v>45644.443</v>
      </c>
      <c r="N131" s="9">
        <f t="shared" si="16"/>
        <v>659035534.7</v>
      </c>
      <c r="O131" s="9">
        <f t="shared" si="16"/>
        <v>933478094.4759208</v>
      </c>
      <c r="P131" s="9">
        <v>127</v>
      </c>
      <c r="Q131" s="10" t="s">
        <v>254</v>
      </c>
      <c r="R131" s="13">
        <v>35111.11</v>
      </c>
      <c r="S131" s="14">
        <v>0.24300000768987365</v>
      </c>
      <c r="T131">
        <v>8532</v>
      </c>
      <c r="U131">
        <f t="shared" si="10"/>
        <v>56316.255000663274</v>
      </c>
      <c r="V131">
        <f t="shared" si="11"/>
        <v>431810.93137616274</v>
      </c>
      <c r="W131">
        <v>28.6</v>
      </c>
      <c r="X131">
        <v>2768</v>
      </c>
      <c r="Z131" s="5">
        <v>1.6039440222956003</v>
      </c>
      <c r="AA131" s="5">
        <v>12.298412991675931</v>
      </c>
      <c r="AB131">
        <f t="shared" si="12"/>
        <v>0.26236426446749106</v>
      </c>
      <c r="AC131" s="5">
        <f t="shared" si="13"/>
        <v>1.991532301412661</v>
      </c>
      <c r="AD131">
        <f t="shared" si="14"/>
        <v>9.840015129580555</v>
      </c>
      <c r="AE131" s="5">
        <f t="shared" si="15"/>
        <v>20467.988921509834</v>
      </c>
    </row>
    <row r="132" spans="1:31" ht="12.75">
      <c r="A132" s="9">
        <v>128</v>
      </c>
      <c r="B132" s="10" t="s">
        <v>255</v>
      </c>
      <c r="C132">
        <v>16</v>
      </c>
      <c r="D132">
        <v>423</v>
      </c>
      <c r="E132" t="s">
        <v>255</v>
      </c>
      <c r="F132">
        <v>0.7</v>
      </c>
      <c r="G132" s="11">
        <v>15793</v>
      </c>
      <c r="H132" s="11">
        <v>22369.688385269124</v>
      </c>
      <c r="I132" s="12">
        <v>2678</v>
      </c>
      <c r="J132" t="s">
        <v>246</v>
      </c>
      <c r="K132">
        <v>0.706</v>
      </c>
      <c r="L132" s="13">
        <v>33448.38</v>
      </c>
      <c r="M132" s="9">
        <f t="shared" si="9"/>
        <v>23413.865999999998</v>
      </c>
      <c r="N132" s="9">
        <f t="shared" si="16"/>
        <v>528250265.34</v>
      </c>
      <c r="O132" s="9">
        <f t="shared" si="16"/>
        <v>748229837.5920681</v>
      </c>
      <c r="P132" s="9">
        <v>128</v>
      </c>
      <c r="Q132" s="10" t="s">
        <v>255</v>
      </c>
      <c r="R132" s="13">
        <v>33448.38</v>
      </c>
      <c r="S132" s="14">
        <v>0.3389999754846124</v>
      </c>
      <c r="T132">
        <v>11339</v>
      </c>
      <c r="U132">
        <f t="shared" si="10"/>
        <v>215612.5695565657</v>
      </c>
      <c r="V132">
        <f t="shared" si="11"/>
        <v>703425.183301585</v>
      </c>
      <c r="W132">
        <v>47.3</v>
      </c>
      <c r="X132">
        <v>4708</v>
      </c>
      <c r="Z132" s="5">
        <v>6.446128917351624</v>
      </c>
      <c r="AA132" s="5">
        <v>21.030171963532617</v>
      </c>
      <c r="AB132">
        <f t="shared" si="12"/>
        <v>-0.35667494393873245</v>
      </c>
      <c r="AC132" s="5">
        <f t="shared" si="13"/>
        <v>1.101066749024436</v>
      </c>
      <c r="AD132">
        <f t="shared" si="14"/>
        <v>9.667322082870054</v>
      </c>
      <c r="AE132" s="5">
        <f t="shared" si="15"/>
        <v>17675.497258341973</v>
      </c>
    </row>
    <row r="133" spans="1:31" ht="12.75">
      <c r="A133" s="9">
        <v>129</v>
      </c>
      <c r="B133" s="10" t="s">
        <v>256</v>
      </c>
      <c r="C133">
        <v>16</v>
      </c>
      <c r="D133">
        <v>421</v>
      </c>
      <c r="E133" t="s">
        <v>256</v>
      </c>
      <c r="F133">
        <v>1.7</v>
      </c>
      <c r="G133" s="11">
        <v>17549</v>
      </c>
      <c r="H133" s="11">
        <v>24856.940509915017</v>
      </c>
      <c r="I133" s="12">
        <v>2884</v>
      </c>
      <c r="J133" t="s">
        <v>246</v>
      </c>
      <c r="K133">
        <v>0.706</v>
      </c>
      <c r="L133" s="13">
        <v>37192.98</v>
      </c>
      <c r="M133" s="9">
        <f aca="true" t="shared" si="17" ref="M133:M196">F133*$L133</f>
        <v>63228.066000000006</v>
      </c>
      <c r="N133" s="9">
        <f t="shared" si="16"/>
        <v>652699606.0200001</v>
      </c>
      <c r="O133" s="9">
        <f t="shared" si="16"/>
        <v>924503691.2464591</v>
      </c>
      <c r="P133" s="9">
        <v>129</v>
      </c>
      <c r="Q133" s="10" t="s">
        <v>256</v>
      </c>
      <c r="R133" s="13">
        <v>37192.98</v>
      </c>
      <c r="S133" s="14">
        <v>0.34200002258490714</v>
      </c>
      <c r="T133">
        <v>12720</v>
      </c>
      <c r="U133">
        <f t="shared" si="10"/>
        <v>254124.3212199677</v>
      </c>
      <c r="V133">
        <f t="shared" si="11"/>
        <v>958460.8337461628</v>
      </c>
      <c r="W133">
        <v>47.6</v>
      </c>
      <c r="X133">
        <v>4198</v>
      </c>
      <c r="Z133" s="5">
        <v>6.832588333066285</v>
      </c>
      <c r="AA133" s="5">
        <v>25.769939212888097</v>
      </c>
      <c r="AB133">
        <f t="shared" si="12"/>
        <v>0.5306282510621704</v>
      </c>
      <c r="AC133" s="5">
        <f t="shared" si="13"/>
        <v>1.0502009467774822</v>
      </c>
      <c r="AD133">
        <f t="shared" si="14"/>
        <v>9.772752247213607</v>
      </c>
      <c r="AE133" s="5">
        <f t="shared" si="15"/>
        <v>17469.77857749374</v>
      </c>
    </row>
    <row r="134" spans="1:31" ht="12.75">
      <c r="A134" s="9">
        <v>130</v>
      </c>
      <c r="B134" s="10" t="s">
        <v>257</v>
      </c>
      <c r="C134">
        <v>16</v>
      </c>
      <c r="D134">
        <v>424</v>
      </c>
      <c r="E134" t="s">
        <v>257</v>
      </c>
      <c r="F134">
        <v>7.9</v>
      </c>
      <c r="G134" s="11">
        <v>29150</v>
      </c>
      <c r="H134" s="11">
        <v>41288.951841359776</v>
      </c>
      <c r="I134" s="12">
        <v>4328</v>
      </c>
      <c r="J134" t="s">
        <v>246</v>
      </c>
      <c r="K134">
        <v>0.706</v>
      </c>
      <c r="L134" s="13">
        <v>28782.31</v>
      </c>
      <c r="M134" s="9">
        <f t="shared" si="17"/>
        <v>227380.249</v>
      </c>
      <c r="N134" s="9">
        <f t="shared" si="16"/>
        <v>839004336.5</v>
      </c>
      <c r="O134" s="9">
        <f t="shared" si="16"/>
        <v>1188391411.473088</v>
      </c>
      <c r="P134" s="9">
        <v>130</v>
      </c>
      <c r="Q134" s="10" t="s">
        <v>257</v>
      </c>
      <c r="R134" s="13">
        <v>28782.31</v>
      </c>
      <c r="S134" s="14">
        <v>0.14700001493973208</v>
      </c>
      <c r="T134">
        <v>4231</v>
      </c>
      <c r="U134">
        <f aca="true" t="shared" si="18" ref="U134:U197">R134*Z134</f>
        <v>-146392.66270676037</v>
      </c>
      <c r="V134">
        <f aca="true" t="shared" si="19" ref="V134:V197">R134*AA134</f>
        <v>-642894.1508287225</v>
      </c>
      <c r="W134">
        <v>9.2</v>
      </c>
      <c r="X134">
        <v>701</v>
      </c>
      <c r="Z134" s="5">
        <v>-5.086202695571007</v>
      </c>
      <c r="AA134" s="5">
        <v>-22.33643341443833</v>
      </c>
      <c r="AB134">
        <f aca="true" t="shared" si="20" ref="AB134:AB197">LN(F134)</f>
        <v>2.066862759472976</v>
      </c>
      <c r="AC134" s="5">
        <f aca="true" t="shared" si="21" ref="AC134:AC197">EXP(Z134*AB$3+AC$3)</f>
        <v>4.51631944137306</v>
      </c>
      <c r="AD134">
        <f aca="true" t="shared" si="22" ref="AD134:AD197">LN(G134)</f>
        <v>10.280210191778638</v>
      </c>
      <c r="AE134" s="5">
        <f aca="true" t="shared" si="23" ref="AE134:AE197">EXP(Z134*AD$3+AE$3)</f>
        <v>25066.30938104541</v>
      </c>
    </row>
    <row r="135" spans="1:31" ht="12.75">
      <c r="A135" s="9">
        <v>131</v>
      </c>
      <c r="B135" s="10" t="s">
        <v>258</v>
      </c>
      <c r="C135">
        <v>16</v>
      </c>
      <c r="D135">
        <v>425</v>
      </c>
      <c r="E135" t="s">
        <v>258</v>
      </c>
      <c r="F135">
        <v>0.9</v>
      </c>
      <c r="G135" s="11">
        <v>18488</v>
      </c>
      <c r="H135" s="11">
        <v>26186.968838526915</v>
      </c>
      <c r="I135" s="12">
        <v>2402</v>
      </c>
      <c r="J135" t="s">
        <v>246</v>
      </c>
      <c r="K135">
        <v>0.706</v>
      </c>
      <c r="L135" s="13">
        <v>37916.08</v>
      </c>
      <c r="M135" s="9">
        <f t="shared" si="17"/>
        <v>34124.472</v>
      </c>
      <c r="N135" s="9">
        <f t="shared" si="16"/>
        <v>700992487.0400001</v>
      </c>
      <c r="O135" s="9">
        <f t="shared" si="16"/>
        <v>992907205.4390936</v>
      </c>
      <c r="P135" s="9">
        <v>131</v>
      </c>
      <c r="Q135" s="10" t="s">
        <v>258</v>
      </c>
      <c r="R135" s="13">
        <v>37916.08</v>
      </c>
      <c r="S135" s="14">
        <v>0.28600002953891857</v>
      </c>
      <c r="T135">
        <v>10844</v>
      </c>
      <c r="U135">
        <f t="shared" si="18"/>
        <v>114367.28484364977</v>
      </c>
      <c r="V135">
        <f t="shared" si="19"/>
        <v>757567.6079561479</v>
      </c>
      <c r="W135">
        <v>36</v>
      </c>
      <c r="X135">
        <v>3365</v>
      </c>
      <c r="Z135" s="5">
        <v>3.0163267100304085</v>
      </c>
      <c r="AA135" s="5">
        <v>19.98011418786298</v>
      </c>
      <c r="AB135">
        <f t="shared" si="20"/>
        <v>-0.10536051565782628</v>
      </c>
      <c r="AC135" s="5">
        <f t="shared" si="21"/>
        <v>1.6753896849644914</v>
      </c>
      <c r="AD135">
        <f t="shared" si="22"/>
        <v>9.824877151954217</v>
      </c>
      <c r="AE135" s="5">
        <f t="shared" si="23"/>
        <v>19610.73811212148</v>
      </c>
    </row>
    <row r="136" spans="1:31" ht="12.75">
      <c r="A136" s="9">
        <v>132</v>
      </c>
      <c r="B136" s="10" t="s">
        <v>259</v>
      </c>
      <c r="C136">
        <v>16</v>
      </c>
      <c r="D136">
        <v>426</v>
      </c>
      <c r="E136" t="s">
        <v>259</v>
      </c>
      <c r="F136">
        <v>3</v>
      </c>
      <c r="G136" s="11">
        <v>22244</v>
      </c>
      <c r="H136" s="11">
        <v>31507.082152974504</v>
      </c>
      <c r="I136" s="12">
        <v>2424</v>
      </c>
      <c r="J136" t="s">
        <v>246</v>
      </c>
      <c r="K136">
        <v>0.706</v>
      </c>
      <c r="L136" s="13">
        <v>38431.47</v>
      </c>
      <c r="M136" s="9">
        <f t="shared" si="17"/>
        <v>115294.41</v>
      </c>
      <c r="N136" s="9">
        <f t="shared" si="16"/>
        <v>854869618.6800001</v>
      </c>
      <c r="O136" s="9">
        <f t="shared" si="16"/>
        <v>1210863482.549575</v>
      </c>
      <c r="P136" s="9">
        <v>132</v>
      </c>
      <c r="Q136" s="10" t="s">
        <v>259</v>
      </c>
      <c r="R136" s="13">
        <v>38431.47</v>
      </c>
      <c r="S136" s="14">
        <v>0.1970000106683403</v>
      </c>
      <c r="T136">
        <v>7571</v>
      </c>
      <c r="U136">
        <f t="shared" si="18"/>
        <v>-40110.13682562339</v>
      </c>
      <c r="V136">
        <f t="shared" si="19"/>
        <v>-579853.9132099196</v>
      </c>
      <c r="W136">
        <v>21.5</v>
      </c>
      <c r="X136">
        <v>2319</v>
      </c>
      <c r="Z136" s="5">
        <v>-1.0436794852141589</v>
      </c>
      <c r="AA136" s="5">
        <v>-15.087997237938584</v>
      </c>
      <c r="AB136">
        <f t="shared" si="20"/>
        <v>1.0986122886681098</v>
      </c>
      <c r="AC136" s="5">
        <f t="shared" si="21"/>
        <v>2.7536889126228123</v>
      </c>
      <c r="AD136">
        <f t="shared" si="22"/>
        <v>10.009827588307454</v>
      </c>
      <c r="AE136" s="5">
        <f t="shared" si="23"/>
        <v>22177.223355825554</v>
      </c>
    </row>
    <row r="137" spans="1:31" ht="12.75">
      <c r="A137" s="9">
        <v>133</v>
      </c>
      <c r="B137" s="10" t="s">
        <v>260</v>
      </c>
      <c r="C137">
        <v>17</v>
      </c>
      <c r="D137">
        <v>532</v>
      </c>
      <c r="E137" t="s">
        <v>260</v>
      </c>
      <c r="F137">
        <v>1.9</v>
      </c>
      <c r="G137" s="11">
        <v>20555</v>
      </c>
      <c r="H137" s="11">
        <v>21190.721649484538</v>
      </c>
      <c r="I137" s="12">
        <v>2592</v>
      </c>
      <c r="J137" t="s">
        <v>129</v>
      </c>
      <c r="K137">
        <v>0.97</v>
      </c>
      <c r="L137" s="13">
        <v>32767.07</v>
      </c>
      <c r="M137" s="9">
        <f t="shared" si="17"/>
        <v>62257.433</v>
      </c>
      <c r="N137" s="9">
        <f t="shared" si="16"/>
        <v>673527123.85</v>
      </c>
      <c r="O137" s="9">
        <f t="shared" si="16"/>
        <v>694357859.6391753</v>
      </c>
      <c r="P137" s="9">
        <v>133</v>
      </c>
      <c r="Q137" s="10" t="s">
        <v>260</v>
      </c>
      <c r="R137" s="13">
        <v>32767.07</v>
      </c>
      <c r="S137" s="14">
        <v>0.24899998687706895</v>
      </c>
      <c r="T137">
        <v>8159</v>
      </c>
      <c r="U137">
        <f t="shared" si="18"/>
        <v>57668.59644978044</v>
      </c>
      <c r="V137">
        <f t="shared" si="19"/>
        <v>349211.49081319047</v>
      </c>
      <c r="W137">
        <v>31.8</v>
      </c>
      <c r="X137">
        <v>3324</v>
      </c>
      <c r="Z137" s="5">
        <v>1.7599558474340378</v>
      </c>
      <c r="AA137" s="5">
        <v>10.657391424170378</v>
      </c>
      <c r="AB137">
        <f t="shared" si="20"/>
        <v>0.6418538861723947</v>
      </c>
      <c r="AC137" s="5">
        <f t="shared" si="21"/>
        <v>1.9538667988089833</v>
      </c>
      <c r="AD137">
        <f t="shared" si="22"/>
        <v>9.930859499331978</v>
      </c>
      <c r="AE137" s="5">
        <f t="shared" si="23"/>
        <v>20371.485060221654</v>
      </c>
    </row>
    <row r="138" spans="1:31" ht="12.75">
      <c r="A138" s="9">
        <v>134</v>
      </c>
      <c r="B138" s="10" t="s">
        <v>261</v>
      </c>
      <c r="C138">
        <v>39</v>
      </c>
      <c r="D138">
        <v>50</v>
      </c>
      <c r="E138" t="s">
        <v>261</v>
      </c>
      <c r="F138">
        <v>2</v>
      </c>
      <c r="G138" s="11">
        <v>20831</v>
      </c>
      <c r="H138" s="11">
        <v>29631.578947368424</v>
      </c>
      <c r="I138" s="12">
        <v>13702</v>
      </c>
      <c r="J138" t="s">
        <v>262</v>
      </c>
      <c r="K138">
        <v>0.703</v>
      </c>
      <c r="L138" s="13">
        <v>33834.04</v>
      </c>
      <c r="M138" s="9">
        <f t="shared" si="17"/>
        <v>67668.08</v>
      </c>
      <c r="N138" s="9">
        <f t="shared" si="16"/>
        <v>704796887.24</v>
      </c>
      <c r="O138" s="9">
        <f t="shared" si="16"/>
        <v>1002556027.3684212</v>
      </c>
      <c r="P138" s="9">
        <v>134</v>
      </c>
      <c r="Q138" s="10" t="s">
        <v>261</v>
      </c>
      <c r="R138" s="13">
        <v>33834.04</v>
      </c>
      <c r="S138" s="14">
        <v>0.23500001773361975</v>
      </c>
      <c r="T138">
        <v>7951</v>
      </c>
      <c r="U138">
        <f t="shared" si="18"/>
        <v>8971.889142917957</v>
      </c>
      <c r="V138">
        <f t="shared" si="19"/>
        <v>-365936.6909119244</v>
      </c>
      <c r="W138">
        <v>27.4</v>
      </c>
      <c r="X138">
        <v>2752</v>
      </c>
      <c r="Z138" s="5">
        <v>0.26517345084766575</v>
      </c>
      <c r="AA138" s="5">
        <v>-10.815636882616571</v>
      </c>
      <c r="AB138">
        <f t="shared" si="20"/>
        <v>0.6931471805599453</v>
      </c>
      <c r="AC138" s="5">
        <f t="shared" si="21"/>
        <v>2.346098340431336</v>
      </c>
      <c r="AD138">
        <f t="shared" si="22"/>
        <v>9.944197540783914</v>
      </c>
      <c r="AE138" s="5">
        <f t="shared" si="23"/>
        <v>21315.129192096018</v>
      </c>
    </row>
    <row r="139" spans="1:31" ht="12.75">
      <c r="A139" s="9">
        <v>135</v>
      </c>
      <c r="B139" s="10" t="s">
        <v>263</v>
      </c>
      <c r="C139">
        <v>19</v>
      </c>
      <c r="D139">
        <v>196</v>
      </c>
      <c r="E139" t="s">
        <v>263</v>
      </c>
      <c r="F139">
        <v>1.8</v>
      </c>
      <c r="G139" s="11">
        <v>20759</v>
      </c>
      <c r="H139" s="11">
        <v>29529.160739687057</v>
      </c>
      <c r="I139" s="12">
        <v>8575</v>
      </c>
      <c r="J139" t="s">
        <v>262</v>
      </c>
      <c r="K139">
        <v>0.703</v>
      </c>
      <c r="L139" s="13">
        <v>34379.79</v>
      </c>
      <c r="M139" s="9">
        <f t="shared" si="17"/>
        <v>61883.622</v>
      </c>
      <c r="N139" s="9">
        <f t="shared" si="16"/>
        <v>713690060.61</v>
      </c>
      <c r="O139" s="9">
        <f t="shared" si="16"/>
        <v>1015206345.1066858</v>
      </c>
      <c r="P139" s="9">
        <v>135</v>
      </c>
      <c r="Q139" s="10" t="s">
        <v>263</v>
      </c>
      <c r="R139" s="13">
        <v>34379.79</v>
      </c>
      <c r="S139" s="14">
        <v>0.2870000078534511</v>
      </c>
      <c r="T139">
        <v>9867</v>
      </c>
      <c r="U139">
        <f t="shared" si="18"/>
        <v>81600.67534535896</v>
      </c>
      <c r="V139">
        <f t="shared" si="19"/>
        <v>423463.25815881544</v>
      </c>
      <c r="W139">
        <v>38.9</v>
      </c>
      <c r="X139">
        <v>4497</v>
      </c>
      <c r="Z139" s="5">
        <v>2.3735070908041895</v>
      </c>
      <c r="AA139" s="5">
        <v>12.31721479854343</v>
      </c>
      <c r="AB139">
        <f t="shared" si="20"/>
        <v>0.5877866649021191</v>
      </c>
      <c r="AC139" s="5">
        <f t="shared" si="21"/>
        <v>1.8125217940611864</v>
      </c>
      <c r="AD139">
        <f t="shared" si="22"/>
        <v>9.940735166562794</v>
      </c>
      <c r="AE139" s="5">
        <f t="shared" si="23"/>
        <v>19996.3551487943</v>
      </c>
    </row>
    <row r="140" spans="1:31" ht="12.75">
      <c r="A140" s="9">
        <v>136</v>
      </c>
      <c r="B140" s="10" t="s">
        <v>264</v>
      </c>
      <c r="C140">
        <v>19</v>
      </c>
      <c r="D140">
        <v>242</v>
      </c>
      <c r="E140" t="s">
        <v>264</v>
      </c>
      <c r="F140">
        <v>1.5</v>
      </c>
      <c r="G140" s="11">
        <v>19565</v>
      </c>
      <c r="H140" s="11">
        <v>27830.72546230441</v>
      </c>
      <c r="I140" s="12">
        <v>17297</v>
      </c>
      <c r="J140" t="s">
        <v>262</v>
      </c>
      <c r="K140">
        <v>0.703</v>
      </c>
      <c r="L140" s="13">
        <v>33807.14</v>
      </c>
      <c r="M140" s="9">
        <f t="shared" si="17"/>
        <v>50710.71</v>
      </c>
      <c r="N140" s="9">
        <f t="shared" si="16"/>
        <v>661436694.1</v>
      </c>
      <c r="O140" s="9">
        <f t="shared" si="16"/>
        <v>940877232.0056899</v>
      </c>
      <c r="P140" s="9">
        <v>136</v>
      </c>
      <c r="Q140" s="10" t="s">
        <v>264</v>
      </c>
      <c r="R140" s="13">
        <v>33807.14</v>
      </c>
      <c r="S140" s="14">
        <v>0.2800000236636403</v>
      </c>
      <c r="T140">
        <v>9466</v>
      </c>
      <c r="U140">
        <f t="shared" si="18"/>
        <v>89870.48139729994</v>
      </c>
      <c r="V140">
        <f t="shared" si="19"/>
        <v>435132.9245908669</v>
      </c>
      <c r="W140">
        <v>38.1</v>
      </c>
      <c r="X140">
        <v>4486</v>
      </c>
      <c r="Z140" s="5">
        <v>2.6583284299500027</v>
      </c>
      <c r="AA140" s="5">
        <v>12.871036254201536</v>
      </c>
      <c r="AB140">
        <f t="shared" si="20"/>
        <v>0.4054651081081644</v>
      </c>
      <c r="AC140" s="5">
        <f t="shared" si="21"/>
        <v>1.7504282025793145</v>
      </c>
      <c r="AD140">
        <f t="shared" si="22"/>
        <v>9.881497534644513</v>
      </c>
      <c r="AE140" s="5">
        <f t="shared" si="23"/>
        <v>19824.5686601931</v>
      </c>
    </row>
    <row r="141" spans="1:31" ht="12.75">
      <c r="A141" s="9">
        <v>137</v>
      </c>
      <c r="B141" s="10" t="s">
        <v>265</v>
      </c>
      <c r="C141">
        <v>19</v>
      </c>
      <c r="D141">
        <v>254</v>
      </c>
      <c r="E141" t="s">
        <v>265</v>
      </c>
      <c r="F141">
        <v>1.9</v>
      </c>
      <c r="G141" s="11">
        <v>20114</v>
      </c>
      <c r="H141" s="11">
        <v>28611.664295874823</v>
      </c>
      <c r="I141" s="12">
        <v>12673</v>
      </c>
      <c r="J141" t="s">
        <v>262</v>
      </c>
      <c r="K141">
        <v>0.703</v>
      </c>
      <c r="L141" s="13">
        <v>33352.94</v>
      </c>
      <c r="M141" s="9">
        <f t="shared" si="17"/>
        <v>63370.586</v>
      </c>
      <c r="N141" s="9">
        <f t="shared" si="16"/>
        <v>670861035.1600001</v>
      </c>
      <c r="O141" s="9">
        <f t="shared" si="16"/>
        <v>954283122.5604553</v>
      </c>
      <c r="P141" s="9">
        <v>137</v>
      </c>
      <c r="Q141" s="10" t="s">
        <v>265</v>
      </c>
      <c r="R141" s="13">
        <v>33352.94</v>
      </c>
      <c r="S141" s="14">
        <v>0.28900001019400384</v>
      </c>
      <c r="T141">
        <v>9639</v>
      </c>
      <c r="U141">
        <f t="shared" si="18"/>
        <v>83288.00827105838</v>
      </c>
      <c r="V141">
        <f t="shared" si="19"/>
        <v>438360.86486977886</v>
      </c>
      <c r="W141">
        <v>37.5</v>
      </c>
      <c r="X141">
        <v>3932</v>
      </c>
      <c r="Z141" s="5">
        <v>2.497171411907267</v>
      </c>
      <c r="AA141" s="5">
        <v>13.143095177509954</v>
      </c>
      <c r="AB141">
        <f t="shared" si="20"/>
        <v>0.6418538861723947</v>
      </c>
      <c r="AC141" s="5">
        <f t="shared" si="21"/>
        <v>1.7852957983970672</v>
      </c>
      <c r="AD141">
        <f t="shared" si="22"/>
        <v>9.909171369004426</v>
      </c>
      <c r="AE141" s="5">
        <f t="shared" si="23"/>
        <v>19921.58643845206</v>
      </c>
    </row>
    <row r="142" spans="1:31" ht="12.75">
      <c r="A142" s="9">
        <v>138</v>
      </c>
      <c r="B142" s="10" t="s">
        <v>266</v>
      </c>
      <c r="C142">
        <v>18</v>
      </c>
      <c r="D142">
        <v>327</v>
      </c>
      <c r="E142" t="s">
        <v>266</v>
      </c>
      <c r="F142">
        <v>4.4</v>
      </c>
      <c r="G142" s="11">
        <v>22595</v>
      </c>
      <c r="H142" s="11">
        <v>32140.82503556188</v>
      </c>
      <c r="I142" s="12">
        <v>10134</v>
      </c>
      <c r="J142" t="s">
        <v>262</v>
      </c>
      <c r="K142">
        <v>0.703</v>
      </c>
      <c r="L142" s="13">
        <v>34825.45</v>
      </c>
      <c r="M142" s="9">
        <f t="shared" si="17"/>
        <v>153231.98</v>
      </c>
      <c r="N142" s="9">
        <f t="shared" si="16"/>
        <v>786881042.7499999</v>
      </c>
      <c r="O142" s="9">
        <f t="shared" si="16"/>
        <v>1119318695.2347083</v>
      </c>
      <c r="P142" s="9">
        <v>138</v>
      </c>
      <c r="Q142" s="10" t="s">
        <v>266</v>
      </c>
      <c r="R142" s="13">
        <v>34825.45</v>
      </c>
      <c r="S142" s="14">
        <v>0.2750000358932907</v>
      </c>
      <c r="T142">
        <v>9577</v>
      </c>
      <c r="U142">
        <f t="shared" si="18"/>
        <v>58648.763728946156</v>
      </c>
      <c r="V142">
        <f t="shared" si="19"/>
        <v>565375.626409286</v>
      </c>
      <c r="W142">
        <v>35.3</v>
      </c>
      <c r="X142">
        <v>3028</v>
      </c>
      <c r="Z142" s="5">
        <v>1.6840776997553846</v>
      </c>
      <c r="AA142" s="5">
        <v>16.234553362821906</v>
      </c>
      <c r="AB142">
        <f t="shared" si="20"/>
        <v>1.4816045409242156</v>
      </c>
      <c r="AC142" s="5">
        <f t="shared" si="21"/>
        <v>1.9720960271446952</v>
      </c>
      <c r="AD142">
        <f t="shared" si="22"/>
        <v>10.02548392184538</v>
      </c>
      <c r="AE142" s="5">
        <f t="shared" si="23"/>
        <v>20418.363858226494</v>
      </c>
    </row>
    <row r="143" spans="1:31" ht="12.75">
      <c r="A143" s="9">
        <v>139</v>
      </c>
      <c r="B143" s="10" t="s">
        <v>267</v>
      </c>
      <c r="C143">
        <v>19</v>
      </c>
      <c r="D143">
        <v>328</v>
      </c>
      <c r="E143" t="s">
        <v>267</v>
      </c>
      <c r="F143">
        <v>1.2</v>
      </c>
      <c r="G143" s="11">
        <v>18753</v>
      </c>
      <c r="H143" s="11">
        <v>26675.675675675677</v>
      </c>
      <c r="I143" s="12">
        <v>10032</v>
      </c>
      <c r="J143" t="s">
        <v>262</v>
      </c>
      <c r="K143">
        <v>0.703</v>
      </c>
      <c r="L143" s="13">
        <v>35678.23</v>
      </c>
      <c r="M143" s="9">
        <f t="shared" si="17"/>
        <v>42813.876000000004</v>
      </c>
      <c r="N143" s="9">
        <f t="shared" si="16"/>
        <v>669073847.19</v>
      </c>
      <c r="O143" s="9">
        <f t="shared" si="16"/>
        <v>951740892.1621623</v>
      </c>
      <c r="P143" s="9">
        <v>139</v>
      </c>
      <c r="Q143" s="10" t="s">
        <v>267</v>
      </c>
      <c r="R143" s="13">
        <v>35678.23</v>
      </c>
      <c r="S143" s="14">
        <v>0.31700003055084286</v>
      </c>
      <c r="T143">
        <v>11310</v>
      </c>
      <c r="U143">
        <f t="shared" si="18"/>
        <v>159208.72931370628</v>
      </c>
      <c r="V143">
        <f t="shared" si="19"/>
        <v>672367.6615766418</v>
      </c>
      <c r="W143">
        <v>43.3</v>
      </c>
      <c r="X143">
        <v>4153</v>
      </c>
      <c r="Z143" s="5">
        <v>4.462349430274603</v>
      </c>
      <c r="AA143" s="5">
        <v>18.84532000541063</v>
      </c>
      <c r="AB143">
        <f t="shared" si="20"/>
        <v>0.1823215567939546</v>
      </c>
      <c r="AC143" s="5">
        <f t="shared" si="21"/>
        <v>1.4036417310015414</v>
      </c>
      <c r="AD143">
        <f t="shared" si="22"/>
        <v>9.839109018599922</v>
      </c>
      <c r="AE143" s="5">
        <f t="shared" si="23"/>
        <v>18770.253599514177</v>
      </c>
    </row>
    <row r="144" spans="1:31" ht="12.75">
      <c r="A144" s="9">
        <v>140</v>
      </c>
      <c r="B144" s="10" t="s">
        <v>268</v>
      </c>
      <c r="C144">
        <v>18</v>
      </c>
      <c r="D144">
        <v>329</v>
      </c>
      <c r="E144" t="s">
        <v>268</v>
      </c>
      <c r="F144">
        <v>1.7</v>
      </c>
      <c r="G144" s="11">
        <v>19977</v>
      </c>
      <c r="H144" s="11">
        <v>28416.785206258894</v>
      </c>
      <c r="I144" s="12">
        <v>14394</v>
      </c>
      <c r="J144" t="s">
        <v>262</v>
      </c>
      <c r="K144">
        <v>0.703</v>
      </c>
      <c r="L144" s="13">
        <v>35107.14</v>
      </c>
      <c r="M144" s="9">
        <f t="shared" si="17"/>
        <v>59682.138</v>
      </c>
      <c r="N144" s="9">
        <f t="shared" si="16"/>
        <v>701335335.78</v>
      </c>
      <c r="O144" s="9">
        <f t="shared" si="16"/>
        <v>997632056.5860598</v>
      </c>
      <c r="P144" s="9">
        <v>140</v>
      </c>
      <c r="Q144" s="10" t="s">
        <v>268</v>
      </c>
      <c r="R144" s="13">
        <v>35107.14</v>
      </c>
      <c r="S144" s="14">
        <v>0.25200002050864867</v>
      </c>
      <c r="T144">
        <v>8847</v>
      </c>
      <c r="U144">
        <f t="shared" si="18"/>
        <v>30856.799905274394</v>
      </c>
      <c r="V144">
        <f t="shared" si="19"/>
        <v>400364.9237527513</v>
      </c>
      <c r="W144">
        <v>33.5</v>
      </c>
      <c r="X144">
        <v>3420</v>
      </c>
      <c r="Z144" s="5">
        <v>0.878932317052155</v>
      </c>
      <c r="AA144" s="5">
        <v>11.404088278132349</v>
      </c>
      <c r="AB144">
        <f t="shared" si="20"/>
        <v>0.5306282510621704</v>
      </c>
      <c r="AC144" s="5">
        <f t="shared" si="21"/>
        <v>2.1763235459328243</v>
      </c>
      <c r="AD144">
        <f t="shared" si="22"/>
        <v>9.902336890778733</v>
      </c>
      <c r="AE144" s="5">
        <f t="shared" si="23"/>
        <v>20922.49099140879</v>
      </c>
    </row>
    <row r="145" spans="1:31" ht="12.75">
      <c r="A145" s="9">
        <v>141</v>
      </c>
      <c r="B145" s="10" t="s">
        <v>269</v>
      </c>
      <c r="C145">
        <v>18</v>
      </c>
      <c r="D145">
        <v>350</v>
      </c>
      <c r="E145" t="s">
        <v>270</v>
      </c>
      <c r="F145">
        <v>1.3</v>
      </c>
      <c r="G145" s="11">
        <v>19285</v>
      </c>
      <c r="H145" s="11">
        <v>27432.432432432433</v>
      </c>
      <c r="I145" s="12">
        <v>11277</v>
      </c>
      <c r="J145" t="s">
        <v>262</v>
      </c>
      <c r="K145">
        <v>0.703</v>
      </c>
      <c r="L145" s="13">
        <v>36427.12</v>
      </c>
      <c r="M145" s="9">
        <f t="shared" si="17"/>
        <v>47355.25600000001</v>
      </c>
      <c r="N145" s="9">
        <f t="shared" si="16"/>
        <v>702497009.2</v>
      </c>
      <c r="O145" s="9">
        <f t="shared" si="16"/>
        <v>999284508.1081082</v>
      </c>
      <c r="P145" s="9">
        <v>141</v>
      </c>
      <c r="Q145" s="10" t="s">
        <v>269</v>
      </c>
      <c r="R145" s="13">
        <v>36427.12</v>
      </c>
      <c r="S145" s="14">
        <v>0.2949999890191703</v>
      </c>
      <c r="T145">
        <v>10746</v>
      </c>
      <c r="U145">
        <f t="shared" si="18"/>
        <v>117723.24519188218</v>
      </c>
      <c r="V145">
        <f t="shared" si="19"/>
        <v>481383.9612294059</v>
      </c>
      <c r="W145">
        <v>41.9</v>
      </c>
      <c r="X145">
        <v>4533</v>
      </c>
      <c r="Z145" s="5">
        <v>3.231747258413022</v>
      </c>
      <c r="AA145" s="5">
        <v>13.214988207396189</v>
      </c>
      <c r="AB145">
        <f t="shared" si="20"/>
        <v>0.26236426446749106</v>
      </c>
      <c r="AC145" s="5">
        <f t="shared" si="21"/>
        <v>1.6317954578769982</v>
      </c>
      <c r="AD145">
        <f t="shared" si="22"/>
        <v>9.867082870642328</v>
      </c>
      <c r="AE145" s="5">
        <f t="shared" si="23"/>
        <v>19483.181597413248</v>
      </c>
    </row>
    <row r="146" spans="1:31" ht="12.75">
      <c r="A146" s="9">
        <v>142</v>
      </c>
      <c r="B146" s="10" t="s">
        <v>271</v>
      </c>
      <c r="C146">
        <v>19</v>
      </c>
      <c r="D146">
        <v>444</v>
      </c>
      <c r="E146" t="s">
        <v>271</v>
      </c>
      <c r="F146">
        <v>1.1</v>
      </c>
      <c r="G146" s="11">
        <v>18285</v>
      </c>
      <c r="H146" s="11">
        <v>26009.9573257468</v>
      </c>
      <c r="I146" s="12">
        <v>8236</v>
      </c>
      <c r="J146" t="s">
        <v>262</v>
      </c>
      <c r="K146">
        <v>0.703</v>
      </c>
      <c r="L146" s="13">
        <v>34861.74</v>
      </c>
      <c r="M146" s="9">
        <f t="shared" si="17"/>
        <v>38347.914000000004</v>
      </c>
      <c r="N146" s="9">
        <f t="shared" si="16"/>
        <v>637446915.9</v>
      </c>
      <c r="O146" s="9">
        <f t="shared" si="16"/>
        <v>906752369.7012802</v>
      </c>
      <c r="P146" s="9">
        <v>142</v>
      </c>
      <c r="Q146" s="10" t="s">
        <v>271</v>
      </c>
      <c r="R146" s="13">
        <v>34861.74</v>
      </c>
      <c r="S146" s="14">
        <v>0.3109999672993947</v>
      </c>
      <c r="T146">
        <v>10842</v>
      </c>
      <c r="U146">
        <f t="shared" si="18"/>
        <v>156166.6145145374</v>
      </c>
      <c r="V146">
        <f t="shared" si="19"/>
        <v>690903.2884399238</v>
      </c>
      <c r="W146">
        <v>41.8</v>
      </c>
      <c r="X146">
        <v>4233</v>
      </c>
      <c r="Z146" s="5">
        <v>4.479598967651569</v>
      </c>
      <c r="AA146" s="5">
        <v>19.81838222762042</v>
      </c>
      <c r="AB146">
        <f t="shared" si="20"/>
        <v>0.09531017980432493</v>
      </c>
      <c r="AC146" s="5">
        <f t="shared" si="21"/>
        <v>1.4006815799339907</v>
      </c>
      <c r="AD146">
        <f t="shared" si="22"/>
        <v>9.81383633058348</v>
      </c>
      <c r="AE146" s="5">
        <f t="shared" si="23"/>
        <v>18760.448049310595</v>
      </c>
    </row>
    <row r="147" spans="1:31" ht="12.75">
      <c r="A147" s="9">
        <v>143</v>
      </c>
      <c r="B147" s="10" t="s">
        <v>272</v>
      </c>
      <c r="C147">
        <v>19</v>
      </c>
      <c r="D147">
        <v>480</v>
      </c>
      <c r="E147" t="s">
        <v>272</v>
      </c>
      <c r="F147">
        <v>0.8</v>
      </c>
      <c r="G147" s="11">
        <v>18110</v>
      </c>
      <c r="H147" s="11">
        <v>25761.024182076817</v>
      </c>
      <c r="I147" s="12">
        <v>7479</v>
      </c>
      <c r="J147" t="s">
        <v>262</v>
      </c>
      <c r="K147">
        <v>0.703</v>
      </c>
      <c r="L147" s="13">
        <v>33107.02</v>
      </c>
      <c r="M147" s="9">
        <f t="shared" si="17"/>
        <v>26485.615999999998</v>
      </c>
      <c r="N147" s="9">
        <f t="shared" si="16"/>
        <v>599568132.1999999</v>
      </c>
      <c r="O147" s="9">
        <f t="shared" si="16"/>
        <v>852870742.8165008</v>
      </c>
      <c r="P147" s="9">
        <v>143</v>
      </c>
      <c r="Q147" s="10" t="s">
        <v>272</v>
      </c>
      <c r="R147" s="13">
        <v>33107.02</v>
      </c>
      <c r="S147" s="14">
        <v>0.29900003080917587</v>
      </c>
      <c r="T147">
        <v>9899</v>
      </c>
      <c r="U147">
        <f t="shared" si="18"/>
        <v>158353.8133643911</v>
      </c>
      <c r="V147">
        <f t="shared" si="19"/>
        <v>564265.34117624</v>
      </c>
      <c r="W147">
        <v>41.8</v>
      </c>
      <c r="X147">
        <v>4172</v>
      </c>
      <c r="Z147" s="5">
        <v>4.783088703374424</v>
      </c>
      <c r="AA147" s="5">
        <v>17.04367657301201</v>
      </c>
      <c r="AB147">
        <f t="shared" si="20"/>
        <v>-0.2231435513142097</v>
      </c>
      <c r="AC147" s="5">
        <f t="shared" si="21"/>
        <v>1.3496097657238582</v>
      </c>
      <c r="AD147">
        <f t="shared" si="22"/>
        <v>9.804219550877459</v>
      </c>
      <c r="AE147" s="5">
        <f t="shared" si="23"/>
        <v>18588.76388734223</v>
      </c>
    </row>
    <row r="148" spans="1:31" ht="12.75">
      <c r="A148" s="9">
        <v>144</v>
      </c>
      <c r="B148" s="10" t="s">
        <v>273</v>
      </c>
      <c r="C148">
        <v>19</v>
      </c>
      <c r="D148">
        <v>481</v>
      </c>
      <c r="E148" t="s">
        <v>273</v>
      </c>
      <c r="F148">
        <v>1.9</v>
      </c>
      <c r="G148" s="11">
        <v>20179</v>
      </c>
      <c r="H148" s="11">
        <v>28704.12517780939</v>
      </c>
      <c r="I148" s="12">
        <v>8124</v>
      </c>
      <c r="J148" t="s">
        <v>262</v>
      </c>
      <c r="K148">
        <v>0.703</v>
      </c>
      <c r="L148" s="13">
        <v>35536.18</v>
      </c>
      <c r="M148" s="9">
        <f t="shared" si="17"/>
        <v>67518.742</v>
      </c>
      <c r="N148" s="9">
        <f t="shared" si="16"/>
        <v>717084576.22</v>
      </c>
      <c r="O148" s="9">
        <f t="shared" si="16"/>
        <v>1020034959.0611665</v>
      </c>
      <c r="P148" s="9">
        <v>144</v>
      </c>
      <c r="Q148" s="10" t="s">
        <v>273</v>
      </c>
      <c r="R148" s="13">
        <v>35536.18</v>
      </c>
      <c r="S148" s="14">
        <v>0.30400003601962844</v>
      </c>
      <c r="T148">
        <v>10803</v>
      </c>
      <c r="U148">
        <f t="shared" si="18"/>
        <v>138684.4187811083</v>
      </c>
      <c r="V148">
        <f t="shared" si="19"/>
        <v>523202.39854878624</v>
      </c>
      <c r="W148">
        <v>40.2</v>
      </c>
      <c r="X148">
        <v>4484</v>
      </c>
      <c r="Z148" s="5">
        <v>3.902625965455722</v>
      </c>
      <c r="AA148" s="5">
        <v>14.723090623381191</v>
      </c>
      <c r="AB148">
        <f t="shared" si="20"/>
        <v>0.6418538861723947</v>
      </c>
      <c r="AC148" s="5">
        <f t="shared" si="21"/>
        <v>1.5031658903855758</v>
      </c>
      <c r="AD148">
        <f t="shared" si="22"/>
        <v>9.912397738665884</v>
      </c>
      <c r="AE148" s="5">
        <f t="shared" si="23"/>
        <v>19091.22662814473</v>
      </c>
    </row>
    <row r="149" spans="1:31" ht="12.75">
      <c r="A149" s="9">
        <v>145</v>
      </c>
      <c r="B149" s="10" t="s">
        <v>274</v>
      </c>
      <c r="C149">
        <v>19</v>
      </c>
      <c r="D149">
        <v>505</v>
      </c>
      <c r="E149" t="s">
        <v>274</v>
      </c>
      <c r="F149">
        <v>0.6</v>
      </c>
      <c r="G149" s="11">
        <v>16688</v>
      </c>
      <c r="H149" s="11">
        <v>23738.264580369843</v>
      </c>
      <c r="I149" s="12">
        <v>8469</v>
      </c>
      <c r="J149" t="s">
        <v>262</v>
      </c>
      <c r="K149">
        <v>0.703</v>
      </c>
      <c r="L149" s="13">
        <v>37201.61</v>
      </c>
      <c r="M149" s="9">
        <f t="shared" si="17"/>
        <v>22320.966</v>
      </c>
      <c r="N149" s="9">
        <f aca="true" t="shared" si="24" ref="N149:O212">G149*$L149</f>
        <v>620820467.6800001</v>
      </c>
      <c r="O149" s="9">
        <f t="shared" si="24"/>
        <v>883101660.9957325</v>
      </c>
      <c r="P149" s="9">
        <v>145</v>
      </c>
      <c r="Q149" s="10" t="s">
        <v>274</v>
      </c>
      <c r="R149" s="13">
        <v>37201.61</v>
      </c>
      <c r="S149" s="14">
        <v>0.3720000290310016</v>
      </c>
      <c r="T149">
        <v>13839</v>
      </c>
      <c r="U149">
        <f t="shared" si="18"/>
        <v>330111.10755161225</v>
      </c>
      <c r="V149">
        <f t="shared" si="19"/>
        <v>865109.3243102179</v>
      </c>
      <c r="W149">
        <v>55</v>
      </c>
      <c r="X149">
        <v>5775</v>
      </c>
      <c r="Z149" s="5">
        <v>8.87357045976269</v>
      </c>
      <c r="AA149" s="5">
        <v>23.25462054761119</v>
      </c>
      <c r="AB149">
        <f t="shared" si="20"/>
        <v>-0.5108256237659907</v>
      </c>
      <c r="AC149" s="5">
        <f t="shared" si="21"/>
        <v>0.8180678485258092</v>
      </c>
      <c r="AD149">
        <f t="shared" si="22"/>
        <v>9.722445177240553</v>
      </c>
      <c r="AE149" s="5">
        <f t="shared" si="23"/>
        <v>16422.389401971326</v>
      </c>
    </row>
    <row r="150" spans="1:31" ht="12.75">
      <c r="A150" s="9">
        <v>146</v>
      </c>
      <c r="B150" s="10" t="s">
        <v>275</v>
      </c>
      <c r="C150">
        <v>18</v>
      </c>
      <c r="D150">
        <v>506</v>
      </c>
      <c r="E150" t="s">
        <v>275</v>
      </c>
      <c r="F150">
        <v>2.6</v>
      </c>
      <c r="G150" s="11">
        <v>21644</v>
      </c>
      <c r="H150" s="11">
        <v>30788.051209103844</v>
      </c>
      <c r="I150" s="12">
        <v>13920</v>
      </c>
      <c r="J150" t="s">
        <v>262</v>
      </c>
      <c r="K150">
        <v>0.703</v>
      </c>
      <c r="L150" s="13">
        <v>34943.13</v>
      </c>
      <c r="M150" s="9">
        <f t="shared" si="17"/>
        <v>90852.13799999999</v>
      </c>
      <c r="N150" s="9">
        <f t="shared" si="24"/>
        <v>756309105.7199999</v>
      </c>
      <c r="O150" s="9">
        <f t="shared" si="24"/>
        <v>1075830875.8463726</v>
      </c>
      <c r="P150" s="9">
        <v>146</v>
      </c>
      <c r="Q150" s="10" t="s">
        <v>275</v>
      </c>
      <c r="R150" s="13">
        <v>34943.13</v>
      </c>
      <c r="S150" s="14">
        <v>0.2109999876942907</v>
      </c>
      <c r="T150">
        <v>7373</v>
      </c>
      <c r="U150">
        <f t="shared" si="18"/>
        <v>-26104.34412226267</v>
      </c>
      <c r="V150">
        <f t="shared" si="19"/>
        <v>113535.11184812411</v>
      </c>
      <c r="W150">
        <v>25.1</v>
      </c>
      <c r="X150">
        <v>2484</v>
      </c>
      <c r="Z150" s="5">
        <v>-0.7470522566885872</v>
      </c>
      <c r="AA150" s="5">
        <v>3.249139726410431</v>
      </c>
      <c r="AB150">
        <f t="shared" si="20"/>
        <v>0.9555114450274363</v>
      </c>
      <c r="AC150" s="5">
        <f t="shared" si="21"/>
        <v>2.6555129849370442</v>
      </c>
      <c r="AD150">
        <f t="shared" si="22"/>
        <v>9.982483558762626</v>
      </c>
      <c r="AE150" s="5">
        <f t="shared" si="23"/>
        <v>21978.83952299613</v>
      </c>
    </row>
    <row r="151" spans="1:31" ht="12.75">
      <c r="A151" s="9">
        <v>147</v>
      </c>
      <c r="B151" s="10" t="s">
        <v>276</v>
      </c>
      <c r="C151">
        <v>21</v>
      </c>
      <c r="D151">
        <v>3</v>
      </c>
      <c r="E151" t="s">
        <v>276</v>
      </c>
      <c r="F151">
        <v>1.5</v>
      </c>
      <c r="G151" s="11">
        <v>19685</v>
      </c>
      <c r="H151" s="11">
        <v>27189.22651933702</v>
      </c>
      <c r="I151" s="12">
        <v>7271</v>
      </c>
      <c r="J151" t="s">
        <v>200</v>
      </c>
      <c r="K151">
        <v>0.724</v>
      </c>
      <c r="L151" s="13">
        <v>30431.82</v>
      </c>
      <c r="M151" s="9">
        <f t="shared" si="17"/>
        <v>45647.729999999996</v>
      </c>
      <c r="N151" s="9">
        <f t="shared" si="24"/>
        <v>599050376.7</v>
      </c>
      <c r="O151" s="9">
        <f t="shared" si="24"/>
        <v>827417647.3756907</v>
      </c>
      <c r="P151" s="9">
        <v>147</v>
      </c>
      <c r="Q151" s="10" t="s">
        <v>276</v>
      </c>
      <c r="R151" s="13">
        <v>30431.82</v>
      </c>
      <c r="S151" s="14">
        <v>0.1759999894846907</v>
      </c>
      <c r="T151">
        <v>5356</v>
      </c>
      <c r="U151">
        <f t="shared" si="18"/>
        <v>-58943.54666646312</v>
      </c>
      <c r="V151">
        <f t="shared" si="19"/>
        <v>-495634.0261582185</v>
      </c>
      <c r="W151">
        <v>20.8</v>
      </c>
      <c r="X151">
        <v>1897</v>
      </c>
      <c r="Z151" s="5">
        <v>-1.9369050772008745</v>
      </c>
      <c r="AA151" s="5">
        <v>-16.286703396583526</v>
      </c>
      <c r="AB151">
        <f t="shared" si="20"/>
        <v>0.4054651081081644</v>
      </c>
      <c r="AC151" s="5">
        <f t="shared" si="21"/>
        <v>3.071793041757869</v>
      </c>
      <c r="AD151">
        <f t="shared" si="22"/>
        <v>9.887612203377838</v>
      </c>
      <c r="AE151" s="5">
        <f t="shared" si="23"/>
        <v>22785.491438693884</v>
      </c>
    </row>
    <row r="152" spans="1:31" ht="12.75">
      <c r="A152" s="9">
        <v>148</v>
      </c>
      <c r="B152" s="10" t="s">
        <v>277</v>
      </c>
      <c r="C152">
        <v>20</v>
      </c>
      <c r="D152">
        <v>34</v>
      </c>
      <c r="E152" t="s">
        <v>277</v>
      </c>
      <c r="F152">
        <v>4.7</v>
      </c>
      <c r="G152" s="11">
        <v>23230</v>
      </c>
      <c r="H152" s="11">
        <v>32085.635359116022</v>
      </c>
      <c r="I152" s="12">
        <v>7620</v>
      </c>
      <c r="J152" t="s">
        <v>200</v>
      </c>
      <c r="K152">
        <v>0.724</v>
      </c>
      <c r="L152" s="13">
        <v>36444</v>
      </c>
      <c r="M152" s="9">
        <f t="shared" si="17"/>
        <v>171286.80000000002</v>
      </c>
      <c r="N152" s="9">
        <f t="shared" si="24"/>
        <v>846594120</v>
      </c>
      <c r="O152" s="9">
        <f t="shared" si="24"/>
        <v>1169328895.0276244</v>
      </c>
      <c r="P152" s="9">
        <v>148</v>
      </c>
      <c r="Q152" s="10" t="s">
        <v>277</v>
      </c>
      <c r="R152" s="13">
        <v>36444</v>
      </c>
      <c r="S152" s="14">
        <v>0.25</v>
      </c>
      <c r="T152">
        <v>9111</v>
      </c>
      <c r="U152">
        <f t="shared" si="18"/>
        <v>44143.87568704626</v>
      </c>
      <c r="V152">
        <f t="shared" si="19"/>
        <v>654523.6804736839</v>
      </c>
      <c r="W152">
        <v>32.7</v>
      </c>
      <c r="X152">
        <v>3060</v>
      </c>
      <c r="Z152" s="5">
        <v>1.2112796533598469</v>
      </c>
      <c r="AA152" s="5">
        <v>17.959710253366367</v>
      </c>
      <c r="AB152">
        <f t="shared" si="20"/>
        <v>1.547562508716013</v>
      </c>
      <c r="AC152" s="5">
        <f t="shared" si="21"/>
        <v>2.089577123698835</v>
      </c>
      <c r="AD152">
        <f t="shared" si="22"/>
        <v>10.053199825764455</v>
      </c>
      <c r="AE152" s="5">
        <f t="shared" si="23"/>
        <v>20712.906525029048</v>
      </c>
    </row>
    <row r="153" spans="1:31" ht="12.75">
      <c r="A153" s="9">
        <v>149</v>
      </c>
      <c r="B153" s="10" t="s">
        <v>278</v>
      </c>
      <c r="C153">
        <v>21</v>
      </c>
      <c r="D153">
        <v>35</v>
      </c>
      <c r="E153" t="s">
        <v>278</v>
      </c>
      <c r="F153">
        <v>0.7</v>
      </c>
      <c r="G153" s="11">
        <v>16912</v>
      </c>
      <c r="H153" s="11">
        <v>23359.11602209945</v>
      </c>
      <c r="I153" s="12">
        <v>6360</v>
      </c>
      <c r="J153" t="s">
        <v>200</v>
      </c>
      <c r="K153">
        <v>0.724</v>
      </c>
      <c r="L153" s="13">
        <v>39103.09</v>
      </c>
      <c r="M153" s="9">
        <f t="shared" si="17"/>
        <v>27372.162999999997</v>
      </c>
      <c r="N153" s="9">
        <f t="shared" si="24"/>
        <v>661311458.0799999</v>
      </c>
      <c r="O153" s="9">
        <f t="shared" si="24"/>
        <v>913413616.1325967</v>
      </c>
      <c r="P153" s="9">
        <v>149</v>
      </c>
      <c r="Q153" s="10" t="s">
        <v>278</v>
      </c>
      <c r="R153" s="13">
        <v>39103.09</v>
      </c>
      <c r="S153" s="14">
        <v>0.2910000207144755</v>
      </c>
      <c r="T153">
        <v>11379</v>
      </c>
      <c r="U153">
        <f t="shared" si="18"/>
        <v>205078.34021661893</v>
      </c>
      <c r="V153">
        <f t="shared" si="19"/>
        <v>1016431.6323909182</v>
      </c>
      <c r="W153">
        <v>42.2</v>
      </c>
      <c r="X153">
        <v>4704</v>
      </c>
      <c r="Z153" s="5">
        <v>5.24455587056212</v>
      </c>
      <c r="AA153" s="5">
        <v>25.99363969422668</v>
      </c>
      <c r="AB153">
        <f t="shared" si="20"/>
        <v>-0.35667494393873245</v>
      </c>
      <c r="AC153" s="5">
        <f t="shared" si="21"/>
        <v>1.27549901805984</v>
      </c>
      <c r="AD153">
        <f t="shared" si="22"/>
        <v>9.735778708110018</v>
      </c>
      <c r="AE153" s="5">
        <f t="shared" si="23"/>
        <v>18330.717862941096</v>
      </c>
    </row>
    <row r="154" spans="1:31" ht="12.75">
      <c r="A154" s="9">
        <v>150</v>
      </c>
      <c r="B154" s="10" t="s">
        <v>279</v>
      </c>
      <c r="C154">
        <v>20</v>
      </c>
      <c r="D154">
        <v>36</v>
      </c>
      <c r="E154" t="s">
        <v>279</v>
      </c>
      <c r="F154">
        <v>1.2</v>
      </c>
      <c r="G154" s="11">
        <v>18265</v>
      </c>
      <c r="H154" s="11">
        <v>25227.90055248619</v>
      </c>
      <c r="I154" s="12">
        <v>7272</v>
      </c>
      <c r="J154" t="s">
        <v>200</v>
      </c>
      <c r="K154">
        <v>0.724</v>
      </c>
      <c r="L154" s="13">
        <v>30813.64</v>
      </c>
      <c r="M154" s="9">
        <f t="shared" si="17"/>
        <v>36976.367999999995</v>
      </c>
      <c r="N154" s="9">
        <f t="shared" si="24"/>
        <v>562811134.6</v>
      </c>
      <c r="O154" s="9">
        <f t="shared" si="24"/>
        <v>777363445.5801105</v>
      </c>
      <c r="P154" s="9">
        <v>150</v>
      </c>
      <c r="Q154" s="10" t="s">
        <v>279</v>
      </c>
      <c r="R154" s="13">
        <v>30813.64</v>
      </c>
      <c r="S154" s="14">
        <v>0.21999997403747173</v>
      </c>
      <c r="T154">
        <v>6779</v>
      </c>
      <c r="U154">
        <f t="shared" si="18"/>
        <v>32200.072372327177</v>
      </c>
      <c r="V154">
        <f t="shared" si="19"/>
        <v>369640.56412591675</v>
      </c>
      <c r="W154">
        <v>27.7</v>
      </c>
      <c r="X154">
        <v>2561</v>
      </c>
      <c r="Z154" s="5">
        <v>1.0449941120986412</v>
      </c>
      <c r="AA154" s="5">
        <v>11.996004500796296</v>
      </c>
      <c r="AB154">
        <f t="shared" si="20"/>
        <v>0.1823215567939546</v>
      </c>
      <c r="AC154" s="5">
        <f t="shared" si="21"/>
        <v>2.132538493825552</v>
      </c>
      <c r="AD154">
        <f t="shared" si="22"/>
        <v>9.812741939229383</v>
      </c>
      <c r="AE154" s="5">
        <f t="shared" si="23"/>
        <v>20817.505553823998</v>
      </c>
    </row>
    <row r="155" spans="1:31" ht="12.75">
      <c r="A155" s="9">
        <v>151</v>
      </c>
      <c r="B155" s="10" t="s">
        <v>280</v>
      </c>
      <c r="C155">
        <v>20</v>
      </c>
      <c r="D155">
        <v>37</v>
      </c>
      <c r="E155" t="s">
        <v>280</v>
      </c>
      <c r="F155">
        <v>0.5</v>
      </c>
      <c r="G155" s="11">
        <v>16339</v>
      </c>
      <c r="H155" s="11">
        <v>22567.679558011052</v>
      </c>
      <c r="I155" s="12">
        <v>4836</v>
      </c>
      <c r="J155" t="s">
        <v>200</v>
      </c>
      <c r="K155">
        <v>0.724</v>
      </c>
      <c r="L155" s="13">
        <v>30084.46</v>
      </c>
      <c r="M155" s="9">
        <f t="shared" si="17"/>
        <v>15042.23</v>
      </c>
      <c r="N155" s="9">
        <f t="shared" si="24"/>
        <v>491549991.94</v>
      </c>
      <c r="O155" s="9">
        <f t="shared" si="24"/>
        <v>678936452.9558011</v>
      </c>
      <c r="P155" s="9">
        <v>151</v>
      </c>
      <c r="Q155" s="10" t="s">
        <v>280</v>
      </c>
      <c r="R155" s="13">
        <v>30084.46</v>
      </c>
      <c r="S155" s="14">
        <v>0.2959999946816396</v>
      </c>
      <c r="T155">
        <v>8905</v>
      </c>
      <c r="U155">
        <f t="shared" si="18"/>
        <v>204569.03445130948</v>
      </c>
      <c r="V155">
        <f t="shared" si="19"/>
        <v>760559.8931704516</v>
      </c>
      <c r="W155">
        <v>44.5</v>
      </c>
      <c r="X155">
        <v>4221</v>
      </c>
      <c r="Z155" s="5">
        <v>6.799824043752472</v>
      </c>
      <c r="AA155" s="5">
        <v>25.280822496745884</v>
      </c>
      <c r="AB155">
        <f t="shared" si="20"/>
        <v>-0.6931471805599453</v>
      </c>
      <c r="AC155" s="5">
        <f t="shared" si="21"/>
        <v>1.0544206576702537</v>
      </c>
      <c r="AD155">
        <f t="shared" si="22"/>
        <v>9.701310167030824</v>
      </c>
      <c r="AE155" s="5">
        <f t="shared" si="23"/>
        <v>17487.126262608017</v>
      </c>
    </row>
    <row r="156" spans="1:31" ht="12.75">
      <c r="A156" s="9">
        <v>152</v>
      </c>
      <c r="B156" s="10" t="s">
        <v>281</v>
      </c>
      <c r="C156">
        <v>20</v>
      </c>
      <c r="D156">
        <v>38</v>
      </c>
      <c r="E156" t="s">
        <v>281</v>
      </c>
      <c r="F156">
        <v>1</v>
      </c>
      <c r="G156" s="11">
        <v>15133</v>
      </c>
      <c r="H156" s="11">
        <v>20901.93370165746</v>
      </c>
      <c r="I156" s="12">
        <v>6111</v>
      </c>
      <c r="J156" t="s">
        <v>200</v>
      </c>
      <c r="K156">
        <v>0.724</v>
      </c>
      <c r="L156" s="13">
        <v>37266.32</v>
      </c>
      <c r="M156" s="9">
        <f t="shared" si="17"/>
        <v>37266.32</v>
      </c>
      <c r="N156" s="9">
        <f t="shared" si="24"/>
        <v>563951220.56</v>
      </c>
      <c r="O156" s="9">
        <f t="shared" si="24"/>
        <v>778938149.9447515</v>
      </c>
      <c r="P156" s="9">
        <v>152</v>
      </c>
      <c r="Q156" s="10" t="s">
        <v>281</v>
      </c>
      <c r="R156" s="13">
        <v>37266.32</v>
      </c>
      <c r="S156" s="14">
        <v>0.38299998497302656</v>
      </c>
      <c r="T156">
        <v>14273</v>
      </c>
      <c r="U156">
        <f t="shared" si="18"/>
        <v>528556.9103810288</v>
      </c>
      <c r="V156">
        <f t="shared" si="19"/>
        <v>1014467.2549585224</v>
      </c>
      <c r="W156">
        <v>57.8</v>
      </c>
      <c r="X156">
        <v>8040</v>
      </c>
      <c r="Z156" s="5">
        <v>14.183233288959812</v>
      </c>
      <c r="AA156" s="5">
        <v>27.22209370172645</v>
      </c>
      <c r="AB156">
        <f t="shared" si="20"/>
        <v>0</v>
      </c>
      <c r="AC156" s="5">
        <f t="shared" si="21"/>
        <v>0.4271378400199724</v>
      </c>
      <c r="AD156">
        <f t="shared" si="22"/>
        <v>9.624633068687027</v>
      </c>
      <c r="AE156" s="5">
        <f t="shared" si="23"/>
        <v>13982.43141041678</v>
      </c>
    </row>
    <row r="157" spans="1:31" ht="12.75">
      <c r="A157" s="9">
        <v>153</v>
      </c>
      <c r="B157" s="10" t="s">
        <v>282</v>
      </c>
      <c r="C157">
        <v>20</v>
      </c>
      <c r="D157">
        <v>39</v>
      </c>
      <c r="E157" t="s">
        <v>282</v>
      </c>
      <c r="F157">
        <v>1.3</v>
      </c>
      <c r="G157" s="11">
        <v>19253</v>
      </c>
      <c r="H157" s="11">
        <v>26592.54143646409</v>
      </c>
      <c r="I157" s="12">
        <v>5020</v>
      </c>
      <c r="J157" t="s">
        <v>200</v>
      </c>
      <c r="K157">
        <v>0.724</v>
      </c>
      <c r="L157" s="13">
        <v>28207.84</v>
      </c>
      <c r="M157" s="9">
        <f t="shared" si="17"/>
        <v>36670.192</v>
      </c>
      <c r="N157" s="9">
        <f t="shared" si="24"/>
        <v>543085543.52</v>
      </c>
      <c r="O157" s="9">
        <f t="shared" si="24"/>
        <v>750118154.0331492</v>
      </c>
      <c r="P157" s="9">
        <v>153</v>
      </c>
      <c r="Q157" s="10" t="s">
        <v>282</v>
      </c>
      <c r="R157" s="13">
        <v>28207.84</v>
      </c>
      <c r="S157" s="14">
        <v>0.25500002836090957</v>
      </c>
      <c r="T157">
        <v>7193</v>
      </c>
      <c r="U157">
        <f t="shared" si="18"/>
        <v>86501.60851969715</v>
      </c>
      <c r="V157">
        <f t="shared" si="19"/>
        <v>553595.6665198689</v>
      </c>
      <c r="W157">
        <v>37.3</v>
      </c>
      <c r="X157">
        <v>3129</v>
      </c>
      <c r="Z157" s="5">
        <v>3.0665803733889994</v>
      </c>
      <c r="AA157" s="5">
        <v>19.625595810238178</v>
      </c>
      <c r="AB157">
        <f t="shared" si="20"/>
        <v>0.26236426446749106</v>
      </c>
      <c r="AC157" s="5">
        <f t="shared" si="21"/>
        <v>1.6651169237113252</v>
      </c>
      <c r="AD157">
        <f t="shared" si="22"/>
        <v>9.865422171729335</v>
      </c>
      <c r="AE157" s="5">
        <f t="shared" si="23"/>
        <v>19580.907032027026</v>
      </c>
    </row>
    <row r="158" spans="1:31" ht="12.75">
      <c r="A158" s="9">
        <v>154</v>
      </c>
      <c r="B158" s="10" t="s">
        <v>283</v>
      </c>
      <c r="C158">
        <v>21</v>
      </c>
      <c r="D158">
        <v>40</v>
      </c>
      <c r="E158" t="s">
        <v>283</v>
      </c>
      <c r="F158">
        <v>0.6</v>
      </c>
      <c r="G158" s="11">
        <v>16682</v>
      </c>
      <c r="H158" s="11">
        <v>23041.436464088398</v>
      </c>
      <c r="I158" s="12">
        <v>7809</v>
      </c>
      <c r="J158" t="s">
        <v>200</v>
      </c>
      <c r="K158">
        <v>0.724</v>
      </c>
      <c r="L158" s="13">
        <v>35816.96</v>
      </c>
      <c r="M158" s="9">
        <f t="shared" si="17"/>
        <v>21490.176</v>
      </c>
      <c r="N158" s="9">
        <f t="shared" si="24"/>
        <v>597498526.72</v>
      </c>
      <c r="O158" s="9">
        <f t="shared" si="24"/>
        <v>825274208.1767956</v>
      </c>
      <c r="P158" s="9">
        <v>154</v>
      </c>
      <c r="Q158" s="10" t="s">
        <v>283</v>
      </c>
      <c r="R158" s="13">
        <v>35816.96</v>
      </c>
      <c r="S158" s="14">
        <v>0.22400002680294476</v>
      </c>
      <c r="T158">
        <v>8023</v>
      </c>
      <c r="U158">
        <f t="shared" si="18"/>
        <v>169504.98867818594</v>
      </c>
      <c r="V158">
        <f t="shared" si="19"/>
        <v>453161.94567735237</v>
      </c>
      <c r="W158">
        <v>32.6</v>
      </c>
      <c r="X158">
        <v>3788</v>
      </c>
      <c r="Z158" s="5">
        <v>4.732534215025115</v>
      </c>
      <c r="AA158" s="5">
        <v>12.652161034251717</v>
      </c>
      <c r="AB158">
        <f t="shared" si="20"/>
        <v>-0.5108256237659907</v>
      </c>
      <c r="AC158" s="5">
        <f t="shared" si="21"/>
        <v>1.357986035732454</v>
      </c>
      <c r="AD158">
        <f t="shared" si="22"/>
        <v>9.722085572801557</v>
      </c>
      <c r="AE158" s="5">
        <f t="shared" si="23"/>
        <v>18617.2531137292</v>
      </c>
    </row>
    <row r="159" spans="1:31" ht="12.75">
      <c r="A159" s="9">
        <v>155</v>
      </c>
      <c r="B159" s="10" t="s">
        <v>284</v>
      </c>
      <c r="C159">
        <v>20</v>
      </c>
      <c r="D159">
        <v>41</v>
      </c>
      <c r="E159" t="s">
        <v>284</v>
      </c>
      <c r="F159">
        <v>2.4</v>
      </c>
      <c r="G159" s="11">
        <v>19855</v>
      </c>
      <c r="H159" s="11">
        <v>27424.03314917127</v>
      </c>
      <c r="I159" s="12">
        <v>7688</v>
      </c>
      <c r="J159" t="s">
        <v>200</v>
      </c>
      <c r="K159">
        <v>0.724</v>
      </c>
      <c r="L159" s="13">
        <v>36858.97</v>
      </c>
      <c r="M159" s="9">
        <f t="shared" si="17"/>
        <v>88461.528</v>
      </c>
      <c r="N159" s="9">
        <f t="shared" si="24"/>
        <v>731834849.35</v>
      </c>
      <c r="O159" s="9">
        <f t="shared" si="24"/>
        <v>1010821615.1243094</v>
      </c>
      <c r="P159" s="9">
        <v>155</v>
      </c>
      <c r="Q159" s="10" t="s">
        <v>284</v>
      </c>
      <c r="R159" s="13">
        <v>36858.97</v>
      </c>
      <c r="S159" s="14">
        <v>0.23400002767304676</v>
      </c>
      <c r="T159">
        <v>8625</v>
      </c>
      <c r="U159">
        <f t="shared" si="18"/>
        <v>62406.41493752001</v>
      </c>
      <c r="V159">
        <f t="shared" si="19"/>
        <v>627583.6910746413</v>
      </c>
      <c r="W159">
        <v>32.2</v>
      </c>
      <c r="X159">
        <v>3335</v>
      </c>
      <c r="Z159" s="5">
        <v>1.6931133707078632</v>
      </c>
      <c r="AA159" s="5">
        <v>17.026620414912333</v>
      </c>
      <c r="AB159">
        <f t="shared" si="20"/>
        <v>0.8754687373538999</v>
      </c>
      <c r="AC159" s="5">
        <f t="shared" si="21"/>
        <v>1.9699163766932832</v>
      </c>
      <c r="AD159">
        <f t="shared" si="22"/>
        <v>9.896211143565353</v>
      </c>
      <c r="AE159" s="5">
        <f t="shared" si="23"/>
        <v>20412.775815114357</v>
      </c>
    </row>
    <row r="160" spans="1:31" ht="12.75">
      <c r="A160" s="9">
        <v>156</v>
      </c>
      <c r="B160" s="10" t="s">
        <v>285</v>
      </c>
      <c r="C160">
        <v>20</v>
      </c>
      <c r="D160">
        <v>42</v>
      </c>
      <c r="E160" t="s">
        <v>285</v>
      </c>
      <c r="F160">
        <v>0.4</v>
      </c>
      <c r="G160" s="11">
        <v>13267</v>
      </c>
      <c r="H160" s="11">
        <v>18324.585635359115</v>
      </c>
      <c r="I160" s="12">
        <v>7941</v>
      </c>
      <c r="J160" t="s">
        <v>200</v>
      </c>
      <c r="K160">
        <v>0.724</v>
      </c>
      <c r="L160" s="13">
        <v>35626.17</v>
      </c>
      <c r="M160" s="9">
        <f t="shared" si="17"/>
        <v>14250.468</v>
      </c>
      <c r="N160" s="9">
        <f t="shared" si="24"/>
        <v>472652397.39</v>
      </c>
      <c r="O160" s="9">
        <f t="shared" si="24"/>
        <v>652834803.0248618</v>
      </c>
      <c r="P160" s="9">
        <v>156</v>
      </c>
      <c r="Q160" s="10" t="s">
        <v>285</v>
      </c>
      <c r="R160" s="13">
        <v>35626.17</v>
      </c>
      <c r="S160" s="14">
        <v>0.3209999840005255</v>
      </c>
      <c r="T160">
        <v>11436</v>
      </c>
      <c r="U160">
        <f t="shared" si="18"/>
        <v>483774.3518348243</v>
      </c>
      <c r="V160">
        <f t="shared" si="19"/>
        <v>742386.9460895372</v>
      </c>
      <c r="W160">
        <v>52.1</v>
      </c>
      <c r="X160">
        <v>7187</v>
      </c>
      <c r="Z160" s="5">
        <v>13.57918495967499</v>
      </c>
      <c r="AA160" s="5">
        <v>20.838247448140994</v>
      </c>
      <c r="AB160">
        <f t="shared" si="20"/>
        <v>-0.916290731874155</v>
      </c>
      <c r="AC160" s="5">
        <f t="shared" si="21"/>
        <v>0.4599119143444942</v>
      </c>
      <c r="AD160">
        <f t="shared" si="22"/>
        <v>9.493035027916918</v>
      </c>
      <c r="AE160" s="5">
        <f t="shared" si="23"/>
        <v>14240.640600515017</v>
      </c>
    </row>
    <row r="161" spans="1:31" ht="12.75">
      <c r="A161" s="9">
        <v>157</v>
      </c>
      <c r="B161" s="10" t="s">
        <v>286</v>
      </c>
      <c r="C161">
        <v>20</v>
      </c>
      <c r="D161">
        <v>43</v>
      </c>
      <c r="E161" t="s">
        <v>286</v>
      </c>
      <c r="F161">
        <v>0.6</v>
      </c>
      <c r="G161" s="11">
        <v>17492</v>
      </c>
      <c r="H161" s="11">
        <v>24160.220994475138</v>
      </c>
      <c r="I161" s="12">
        <v>6517</v>
      </c>
      <c r="J161" t="s">
        <v>200</v>
      </c>
      <c r="K161">
        <v>0.724</v>
      </c>
      <c r="L161" s="13">
        <v>28370.83</v>
      </c>
      <c r="M161" s="9">
        <f t="shared" si="17"/>
        <v>17022.498</v>
      </c>
      <c r="N161" s="9">
        <f t="shared" si="24"/>
        <v>496262558.36</v>
      </c>
      <c r="O161" s="9">
        <f t="shared" si="24"/>
        <v>685445522.596685</v>
      </c>
      <c r="P161" s="9">
        <v>157</v>
      </c>
      <c r="Q161" s="10" t="s">
        <v>286</v>
      </c>
      <c r="R161" s="13">
        <v>28370.83</v>
      </c>
      <c r="S161" s="14">
        <v>0.24000002819797656</v>
      </c>
      <c r="T161">
        <v>6809</v>
      </c>
      <c r="U161">
        <f t="shared" si="18"/>
        <v>90195.74696851599</v>
      </c>
      <c r="V161">
        <f t="shared" si="19"/>
        <v>443899.5813257352</v>
      </c>
      <c r="W161">
        <v>33.1</v>
      </c>
      <c r="X161">
        <v>2564</v>
      </c>
      <c r="Z161" s="5">
        <v>3.1791719512088994</v>
      </c>
      <c r="AA161" s="5">
        <v>15.646337499669032</v>
      </c>
      <c r="AB161">
        <f t="shared" si="20"/>
        <v>-0.5108256237659907</v>
      </c>
      <c r="AC161" s="5">
        <f t="shared" si="21"/>
        <v>1.6423292328848917</v>
      </c>
      <c r="AD161">
        <f t="shared" si="22"/>
        <v>9.76949891253281</v>
      </c>
      <c r="AE161" s="5">
        <f t="shared" si="23"/>
        <v>19514.236160233857</v>
      </c>
    </row>
    <row r="162" spans="1:31" ht="12.75">
      <c r="A162" s="9">
        <v>158</v>
      </c>
      <c r="B162" s="10" t="s">
        <v>287</v>
      </c>
      <c r="C162">
        <v>22</v>
      </c>
      <c r="D162">
        <v>133</v>
      </c>
      <c r="E162" t="s">
        <v>287</v>
      </c>
      <c r="F162">
        <v>0.9</v>
      </c>
      <c r="G162" s="11">
        <v>17359</v>
      </c>
      <c r="H162" s="11">
        <v>23976.519337016576</v>
      </c>
      <c r="I162" s="12">
        <v>7004</v>
      </c>
      <c r="J162" t="s">
        <v>200</v>
      </c>
      <c r="K162">
        <v>0.724</v>
      </c>
      <c r="L162" s="13">
        <v>39862.9</v>
      </c>
      <c r="M162" s="9">
        <f t="shared" si="17"/>
        <v>35876.61</v>
      </c>
      <c r="N162" s="9">
        <f t="shared" si="24"/>
        <v>691980081.1</v>
      </c>
      <c r="O162" s="9">
        <f t="shared" si="24"/>
        <v>955773592.6795582</v>
      </c>
      <c r="P162" s="9">
        <v>158</v>
      </c>
      <c r="Q162" s="10" t="s">
        <v>287</v>
      </c>
      <c r="R162" s="13">
        <v>39862.9</v>
      </c>
      <c r="S162" s="14">
        <v>0.24800002006878574</v>
      </c>
      <c r="T162">
        <v>9886</v>
      </c>
      <c r="U162">
        <f t="shared" si="18"/>
        <v>216696.10863751656</v>
      </c>
      <c r="V162">
        <f t="shared" si="19"/>
        <v>640166.8378882665</v>
      </c>
      <c r="W162">
        <v>38.4</v>
      </c>
      <c r="X162">
        <v>5133</v>
      </c>
      <c r="Z162" s="5">
        <v>5.436034724957707</v>
      </c>
      <c r="AA162" s="5">
        <v>16.059213902858712</v>
      </c>
      <c r="AB162">
        <f t="shared" si="20"/>
        <v>-0.10536051565782628</v>
      </c>
      <c r="AC162" s="5">
        <f t="shared" si="21"/>
        <v>1.2459556091551263</v>
      </c>
      <c r="AD162">
        <f t="shared" si="22"/>
        <v>9.761866382868549</v>
      </c>
      <c r="AE162" s="5">
        <f t="shared" si="23"/>
        <v>18224.69996312831</v>
      </c>
    </row>
    <row r="163" spans="1:31" ht="12.75">
      <c r="A163" s="9">
        <v>159</v>
      </c>
      <c r="B163" s="10" t="s">
        <v>288</v>
      </c>
      <c r="C163">
        <v>22</v>
      </c>
      <c r="D163">
        <v>134</v>
      </c>
      <c r="E163" t="s">
        <v>288</v>
      </c>
      <c r="F163">
        <v>1.4</v>
      </c>
      <c r="G163" s="11">
        <v>19380</v>
      </c>
      <c r="H163" s="11">
        <v>26767.955801104974</v>
      </c>
      <c r="I163" s="12">
        <v>8019</v>
      </c>
      <c r="J163" t="s">
        <v>200</v>
      </c>
      <c r="K163">
        <v>0.724</v>
      </c>
      <c r="L163" s="13">
        <v>40634.02</v>
      </c>
      <c r="M163" s="9">
        <f t="shared" si="17"/>
        <v>56887.62799999999</v>
      </c>
      <c r="N163" s="9">
        <f t="shared" si="24"/>
        <v>787487307.5999999</v>
      </c>
      <c r="O163" s="9">
        <f t="shared" si="24"/>
        <v>1087689651.3812153</v>
      </c>
      <c r="P163" s="9">
        <v>159</v>
      </c>
      <c r="Q163" s="10" t="s">
        <v>288</v>
      </c>
      <c r="R163" s="13">
        <v>40634.02</v>
      </c>
      <c r="S163" s="14">
        <v>0.19400000295319048</v>
      </c>
      <c r="T163">
        <v>7883</v>
      </c>
      <c r="U163">
        <f t="shared" si="18"/>
        <v>52851.45063849338</v>
      </c>
      <c r="V163">
        <f t="shared" si="19"/>
        <v>388111.01022186794</v>
      </c>
      <c r="W163">
        <v>26.8</v>
      </c>
      <c r="X163">
        <v>3120</v>
      </c>
      <c r="Z163" s="5">
        <v>1.3006699961877604</v>
      </c>
      <c r="AA163" s="5">
        <v>9.551381089586213</v>
      </c>
      <c r="AB163">
        <f t="shared" si="20"/>
        <v>0.3364722366212129</v>
      </c>
      <c r="AC163" s="5">
        <f t="shared" si="21"/>
        <v>2.066841125996405</v>
      </c>
      <c r="AD163">
        <f t="shared" si="22"/>
        <v>9.871996885444757</v>
      </c>
      <c r="AE163" s="5">
        <f t="shared" si="23"/>
        <v>20656.894456588463</v>
      </c>
    </row>
    <row r="164" spans="1:31" ht="12.75">
      <c r="A164" s="9">
        <v>160</v>
      </c>
      <c r="B164" s="10" t="s">
        <v>289</v>
      </c>
      <c r="C164">
        <v>22</v>
      </c>
      <c r="D164">
        <v>135</v>
      </c>
      <c r="E164" t="s">
        <v>289</v>
      </c>
      <c r="F164">
        <v>3.3</v>
      </c>
      <c r="G164" s="11">
        <v>22048</v>
      </c>
      <c r="H164" s="11">
        <v>30453.03867403315</v>
      </c>
      <c r="I164" s="12">
        <v>5594</v>
      </c>
      <c r="J164" t="s">
        <v>200</v>
      </c>
      <c r="K164">
        <v>0.724</v>
      </c>
      <c r="L164" s="13">
        <v>36087.96</v>
      </c>
      <c r="M164" s="9">
        <f t="shared" si="17"/>
        <v>119090.268</v>
      </c>
      <c r="N164" s="9">
        <f t="shared" si="24"/>
        <v>795667342.0799999</v>
      </c>
      <c r="O164" s="9">
        <f t="shared" si="24"/>
        <v>1098988041.5469613</v>
      </c>
      <c r="P164" s="9">
        <v>160</v>
      </c>
      <c r="Q164" s="10" t="s">
        <v>289</v>
      </c>
      <c r="R164" s="13">
        <v>36087.96</v>
      </c>
      <c r="S164" s="14">
        <v>0.21600001773444663</v>
      </c>
      <c r="T164">
        <v>7795</v>
      </c>
      <c r="U164">
        <f t="shared" si="18"/>
        <v>58865.42366578216</v>
      </c>
      <c r="V164">
        <f t="shared" si="19"/>
        <v>434724.5299662202</v>
      </c>
      <c r="W164">
        <v>30.2</v>
      </c>
      <c r="X164">
        <v>3207</v>
      </c>
      <c r="Z164" s="5">
        <v>1.6311651771333753</v>
      </c>
      <c r="AA164" s="5">
        <v>12.046248387723224</v>
      </c>
      <c r="AB164">
        <f t="shared" si="20"/>
        <v>1.1939224684724346</v>
      </c>
      <c r="AC164" s="5">
        <f t="shared" si="21"/>
        <v>1.9849084716086594</v>
      </c>
      <c r="AD164">
        <f t="shared" si="22"/>
        <v>10.000977173813386</v>
      </c>
      <c r="AE164" s="5">
        <f t="shared" si="23"/>
        <v>20451.117933813337</v>
      </c>
    </row>
    <row r="165" spans="1:31" ht="12.75">
      <c r="A165" s="9">
        <v>161</v>
      </c>
      <c r="B165" s="10" t="s">
        <v>290</v>
      </c>
      <c r="C165">
        <v>23</v>
      </c>
      <c r="D165">
        <v>157</v>
      </c>
      <c r="E165" t="s">
        <v>290</v>
      </c>
      <c r="F165">
        <v>0.8</v>
      </c>
      <c r="G165" s="11">
        <v>17863</v>
      </c>
      <c r="H165" s="11">
        <v>24672.651933701658</v>
      </c>
      <c r="I165" s="12">
        <v>9180</v>
      </c>
      <c r="J165" t="s">
        <v>200</v>
      </c>
      <c r="K165">
        <v>0.724</v>
      </c>
      <c r="L165" s="13">
        <v>34167.36</v>
      </c>
      <c r="M165" s="9">
        <f t="shared" si="17"/>
        <v>27333.888000000003</v>
      </c>
      <c r="N165" s="9">
        <f t="shared" si="24"/>
        <v>610331551.6800001</v>
      </c>
      <c r="O165" s="9">
        <f t="shared" si="24"/>
        <v>842999380.7734807</v>
      </c>
      <c r="P165" s="9">
        <v>161</v>
      </c>
      <c r="Q165" s="10" t="s">
        <v>290</v>
      </c>
      <c r="R165" s="13">
        <v>34167.36</v>
      </c>
      <c r="S165" s="14">
        <v>0.2390000280969908</v>
      </c>
      <c r="T165">
        <v>8166</v>
      </c>
      <c r="U165">
        <f t="shared" si="18"/>
        <v>52468.865851955576</v>
      </c>
      <c r="V165">
        <f t="shared" si="19"/>
        <v>430138.34852638224</v>
      </c>
      <c r="W165">
        <v>31.6</v>
      </c>
      <c r="X165">
        <v>3215</v>
      </c>
      <c r="Z165" s="5">
        <v>1.535642960180581</v>
      </c>
      <c r="AA165" s="5">
        <v>12.589159610996642</v>
      </c>
      <c r="AB165">
        <f t="shared" si="20"/>
        <v>-0.2231435513142097</v>
      </c>
      <c r="AC165" s="5">
        <f t="shared" si="21"/>
        <v>2.008249740791565</v>
      </c>
      <c r="AD165">
        <f t="shared" si="22"/>
        <v>9.790486813448885</v>
      </c>
      <c r="AE165" s="5">
        <f t="shared" si="23"/>
        <v>20510.381499504598</v>
      </c>
    </row>
    <row r="166" spans="1:31" ht="12.75">
      <c r="A166" s="9">
        <v>162</v>
      </c>
      <c r="B166" s="10" t="s">
        <v>291</v>
      </c>
      <c r="C166">
        <v>23</v>
      </c>
      <c r="D166">
        <v>158</v>
      </c>
      <c r="E166" t="s">
        <v>291</v>
      </c>
      <c r="F166">
        <v>0.9</v>
      </c>
      <c r="G166" s="11">
        <v>19142</v>
      </c>
      <c r="H166" s="11">
        <v>26439.22651933702</v>
      </c>
      <c r="I166" s="12">
        <v>8913</v>
      </c>
      <c r="J166" t="s">
        <v>200</v>
      </c>
      <c r="K166">
        <v>0.724</v>
      </c>
      <c r="L166" s="13">
        <v>32173.27</v>
      </c>
      <c r="M166" s="9">
        <f t="shared" si="17"/>
        <v>28955.943</v>
      </c>
      <c r="N166" s="9">
        <f t="shared" si="24"/>
        <v>615860734.34</v>
      </c>
      <c r="O166" s="9">
        <f t="shared" si="24"/>
        <v>850636373.3977901</v>
      </c>
      <c r="P166" s="9">
        <v>162</v>
      </c>
      <c r="Q166" s="10" t="s">
        <v>291</v>
      </c>
      <c r="R166" s="13">
        <v>32173.27</v>
      </c>
      <c r="S166" s="14">
        <v>0.20199998321588075</v>
      </c>
      <c r="T166">
        <v>6499</v>
      </c>
      <c r="U166">
        <f t="shared" si="18"/>
        <v>-5635.032345492195</v>
      </c>
      <c r="V166">
        <f t="shared" si="19"/>
        <v>-430044.1080279259</v>
      </c>
      <c r="W166">
        <v>24.6</v>
      </c>
      <c r="X166">
        <v>2497</v>
      </c>
      <c r="Z166" s="5">
        <v>-0.17514639778586993</v>
      </c>
      <c r="AA166" s="5">
        <v>-13.366502939487528</v>
      </c>
      <c r="AB166">
        <f t="shared" si="20"/>
        <v>-0.10536051565782628</v>
      </c>
      <c r="AC166" s="5">
        <f t="shared" si="21"/>
        <v>2.475997861624993</v>
      </c>
      <c r="AD166">
        <f t="shared" si="22"/>
        <v>9.859640152755851</v>
      </c>
      <c r="AE166" s="5">
        <f t="shared" si="23"/>
        <v>21601.3450560407</v>
      </c>
    </row>
    <row r="167" spans="1:31" ht="12.75">
      <c r="A167" s="9">
        <v>163</v>
      </c>
      <c r="B167" s="10" t="s">
        <v>292</v>
      </c>
      <c r="C167">
        <v>23</v>
      </c>
      <c r="D167">
        <v>210</v>
      </c>
      <c r="E167" t="s">
        <v>292</v>
      </c>
      <c r="F167">
        <v>1</v>
      </c>
      <c r="G167" s="11">
        <v>17986</v>
      </c>
      <c r="H167" s="11">
        <v>24842.54143646409</v>
      </c>
      <c r="I167" s="12">
        <v>10501</v>
      </c>
      <c r="J167" t="s">
        <v>200</v>
      </c>
      <c r="K167">
        <v>0.724</v>
      </c>
      <c r="L167" s="13">
        <v>34245.28</v>
      </c>
      <c r="M167" s="9">
        <f t="shared" si="17"/>
        <v>34245.28</v>
      </c>
      <c r="N167" s="9">
        <f t="shared" si="24"/>
        <v>615935606.0799999</v>
      </c>
      <c r="O167" s="9">
        <f t="shared" si="24"/>
        <v>850739787.403315</v>
      </c>
      <c r="P167" s="9">
        <v>163</v>
      </c>
      <c r="Q167" s="10" t="s">
        <v>292</v>
      </c>
      <c r="R167" s="13">
        <v>34245.28</v>
      </c>
      <c r="S167" s="14">
        <v>0.21200001868870688</v>
      </c>
      <c r="T167">
        <v>7260</v>
      </c>
      <c r="U167">
        <f t="shared" si="18"/>
        <v>-13049.892263072217</v>
      </c>
      <c r="V167">
        <f t="shared" si="19"/>
        <v>-311165.07142878673</v>
      </c>
      <c r="W167">
        <v>25.4</v>
      </c>
      <c r="X167">
        <v>2521</v>
      </c>
      <c r="Z167" s="5">
        <v>-0.38107126772133904</v>
      </c>
      <c r="AA167" s="5">
        <v>-9.086363768343746</v>
      </c>
      <c r="AB167">
        <f t="shared" si="20"/>
        <v>0</v>
      </c>
      <c r="AC167" s="5">
        <f t="shared" si="21"/>
        <v>2.5391927218023023</v>
      </c>
      <c r="AD167">
        <f t="shared" si="22"/>
        <v>9.79734895647446</v>
      </c>
      <c r="AE167" s="5">
        <f t="shared" si="23"/>
        <v>21736.515800152687</v>
      </c>
    </row>
    <row r="168" spans="1:31" ht="12.75">
      <c r="A168" s="9">
        <v>164</v>
      </c>
      <c r="B168" s="10" t="s">
        <v>293</v>
      </c>
      <c r="C168">
        <v>22</v>
      </c>
      <c r="D168">
        <v>306</v>
      </c>
      <c r="E168" t="s">
        <v>293</v>
      </c>
      <c r="F168">
        <v>5.6</v>
      </c>
      <c r="G168" s="11">
        <v>24626</v>
      </c>
      <c r="H168" s="11">
        <v>34013.812154696134</v>
      </c>
      <c r="I168" s="12">
        <v>8782</v>
      </c>
      <c r="J168" t="s">
        <v>200</v>
      </c>
      <c r="K168">
        <v>0.724</v>
      </c>
      <c r="L168" s="13">
        <v>37811.22</v>
      </c>
      <c r="M168" s="9">
        <f t="shared" si="17"/>
        <v>211742.832</v>
      </c>
      <c r="N168" s="9">
        <f t="shared" si="24"/>
        <v>931139103.72</v>
      </c>
      <c r="O168" s="9">
        <f t="shared" si="24"/>
        <v>1286103734.4198897</v>
      </c>
      <c r="P168" s="9">
        <v>164</v>
      </c>
      <c r="Q168" s="10" t="s">
        <v>293</v>
      </c>
      <c r="R168" s="13">
        <v>37811.22</v>
      </c>
      <c r="S168" s="14">
        <v>0.1960000232735151</v>
      </c>
      <c r="T168">
        <v>7411</v>
      </c>
      <c r="U168">
        <f t="shared" si="18"/>
        <v>-21241.102309769904</v>
      </c>
      <c r="V168">
        <f t="shared" si="19"/>
        <v>433209.8577640912</v>
      </c>
      <c r="W168">
        <v>28.3</v>
      </c>
      <c r="X168">
        <v>3836</v>
      </c>
      <c r="Z168" s="5">
        <v>-0.561767176773717</v>
      </c>
      <c r="AA168" s="5">
        <v>11.457177466479294</v>
      </c>
      <c r="AB168">
        <f t="shared" si="20"/>
        <v>1.7227665977411035</v>
      </c>
      <c r="AC168" s="5">
        <f t="shared" si="21"/>
        <v>2.59597248054557</v>
      </c>
      <c r="AD168">
        <f t="shared" si="22"/>
        <v>10.111558074352816</v>
      </c>
      <c r="AE168" s="5">
        <f t="shared" si="23"/>
        <v>21855.82261294724</v>
      </c>
    </row>
    <row r="169" spans="1:31" ht="12.75">
      <c r="A169" s="9">
        <v>165</v>
      </c>
      <c r="B169" s="10" t="s">
        <v>294</v>
      </c>
      <c r="C169">
        <v>22</v>
      </c>
      <c r="D169">
        <v>434</v>
      </c>
      <c r="E169" t="s">
        <v>294</v>
      </c>
      <c r="F169">
        <v>4.9</v>
      </c>
      <c r="G169" s="11">
        <v>24567</v>
      </c>
      <c r="H169" s="11">
        <v>33932.32044198895</v>
      </c>
      <c r="I169" s="12">
        <v>10581</v>
      </c>
      <c r="J169" t="s">
        <v>200</v>
      </c>
      <c r="K169">
        <v>0.724</v>
      </c>
      <c r="L169" s="13">
        <v>38495.8</v>
      </c>
      <c r="M169" s="9">
        <f t="shared" si="17"/>
        <v>188629.42000000004</v>
      </c>
      <c r="N169" s="9">
        <f t="shared" si="24"/>
        <v>945726318.6</v>
      </c>
      <c r="O169" s="9">
        <f t="shared" si="24"/>
        <v>1306251821.2707183</v>
      </c>
      <c r="P169" s="9">
        <v>165</v>
      </c>
      <c r="Q169" s="10" t="s">
        <v>294</v>
      </c>
      <c r="R169" s="13">
        <v>38495.8</v>
      </c>
      <c r="S169" s="14">
        <v>0.11899999480462803</v>
      </c>
      <c r="T169">
        <v>4581</v>
      </c>
      <c r="U169">
        <f t="shared" si="18"/>
        <v>-182345.0474683775</v>
      </c>
      <c r="V169">
        <f t="shared" si="19"/>
        <v>-955005.1095404188</v>
      </c>
      <c r="W169">
        <v>10</v>
      </c>
      <c r="X169">
        <v>1102</v>
      </c>
      <c r="Z169" s="5">
        <v>-4.736751735731625</v>
      </c>
      <c r="AA169" s="5">
        <v>-24.808033851495974</v>
      </c>
      <c r="AB169">
        <f t="shared" si="20"/>
        <v>1.589235205116581</v>
      </c>
      <c r="AC169" s="5">
        <f t="shared" si="21"/>
        <v>4.32723516754071</v>
      </c>
      <c r="AD169">
        <f t="shared" si="22"/>
        <v>10.109159357938298</v>
      </c>
      <c r="AE169" s="5">
        <f t="shared" si="23"/>
        <v>24802.361719249413</v>
      </c>
    </row>
    <row r="170" spans="1:31" ht="12.75">
      <c r="A170" s="9">
        <v>166</v>
      </c>
      <c r="B170" s="10" t="s">
        <v>295</v>
      </c>
      <c r="C170">
        <v>23</v>
      </c>
      <c r="D170">
        <v>474</v>
      </c>
      <c r="E170" t="s">
        <v>295</v>
      </c>
      <c r="F170">
        <v>1.7</v>
      </c>
      <c r="G170" s="11">
        <v>19754</v>
      </c>
      <c r="H170" s="11">
        <v>27284.53038674033</v>
      </c>
      <c r="I170" s="12">
        <v>7908</v>
      </c>
      <c r="J170" t="s">
        <v>200</v>
      </c>
      <c r="K170">
        <v>0.724</v>
      </c>
      <c r="L170" s="13">
        <v>32701.75</v>
      </c>
      <c r="M170" s="9">
        <f t="shared" si="17"/>
        <v>55592.975</v>
      </c>
      <c r="N170" s="9">
        <f t="shared" si="24"/>
        <v>645990369.5</v>
      </c>
      <c r="O170" s="9">
        <f t="shared" si="24"/>
        <v>892251891.5745856</v>
      </c>
      <c r="P170" s="9">
        <v>166</v>
      </c>
      <c r="Q170" s="10" t="s">
        <v>295</v>
      </c>
      <c r="R170" s="13">
        <v>32701.75</v>
      </c>
      <c r="S170" s="14">
        <v>0.17100002293455244</v>
      </c>
      <c r="T170">
        <v>5592</v>
      </c>
      <c r="U170">
        <f t="shared" si="18"/>
        <v>-55351.12835827323</v>
      </c>
      <c r="V170">
        <f t="shared" si="19"/>
        <v>-542164.0496693373</v>
      </c>
      <c r="W170">
        <v>20.4</v>
      </c>
      <c r="X170">
        <v>2081</v>
      </c>
      <c r="Z170" s="5">
        <v>-1.6926044740196848</v>
      </c>
      <c r="AA170" s="5">
        <v>-16.579053098667117</v>
      </c>
      <c r="AB170">
        <f t="shared" si="20"/>
        <v>0.5306282510621704</v>
      </c>
      <c r="AC170" s="5">
        <f t="shared" si="21"/>
        <v>2.9813076260477285</v>
      </c>
      <c r="AD170">
        <f t="shared" si="22"/>
        <v>9.891111281468072</v>
      </c>
      <c r="AE170" s="5">
        <f t="shared" si="23"/>
        <v>22617.489317745723</v>
      </c>
    </row>
    <row r="171" spans="1:31" ht="12.75">
      <c r="A171" s="9">
        <v>167</v>
      </c>
      <c r="B171" s="10" t="s">
        <v>296</v>
      </c>
      <c r="C171">
        <v>21</v>
      </c>
      <c r="D171">
        <v>484</v>
      </c>
      <c r="E171" t="s">
        <v>296</v>
      </c>
      <c r="F171">
        <v>5.1</v>
      </c>
      <c r="G171" s="11">
        <v>25415</v>
      </c>
      <c r="H171" s="11">
        <v>35103.591160220996</v>
      </c>
      <c r="I171" s="12">
        <v>9188</v>
      </c>
      <c r="J171" t="s">
        <v>200</v>
      </c>
      <c r="K171">
        <v>0.724</v>
      </c>
      <c r="L171" s="13">
        <v>35344.26</v>
      </c>
      <c r="M171" s="9">
        <f t="shared" si="17"/>
        <v>180255.726</v>
      </c>
      <c r="N171" s="9">
        <f t="shared" si="24"/>
        <v>898274367.9000001</v>
      </c>
      <c r="O171" s="9">
        <f t="shared" si="24"/>
        <v>1240710452.9005525</v>
      </c>
      <c r="P171" s="9">
        <v>167</v>
      </c>
      <c r="Q171" s="10" t="s">
        <v>296</v>
      </c>
      <c r="R171" s="13">
        <v>35344.26</v>
      </c>
      <c r="S171" s="14">
        <v>0.12200000792207844</v>
      </c>
      <c r="T171">
        <v>4312</v>
      </c>
      <c r="U171">
        <f t="shared" si="18"/>
        <v>-177052.42018512872</v>
      </c>
      <c r="V171">
        <f t="shared" si="19"/>
        <v>-865390.0434106686</v>
      </c>
      <c r="W171">
        <v>10.4</v>
      </c>
      <c r="X171">
        <v>1106</v>
      </c>
      <c r="Z171" s="5">
        <v>-5.0093684288517775</v>
      </c>
      <c r="AA171" s="5">
        <v>-24.48459929308659</v>
      </c>
      <c r="AB171">
        <f t="shared" si="20"/>
        <v>1.62924053973028</v>
      </c>
      <c r="AC171" s="5">
        <f t="shared" si="21"/>
        <v>4.474048906927288</v>
      </c>
      <c r="AD171">
        <f t="shared" si="22"/>
        <v>10.143094829881003</v>
      </c>
      <c r="AE171" s="5">
        <f t="shared" si="23"/>
        <v>25008.03497334421</v>
      </c>
    </row>
    <row r="172" spans="1:31" ht="12.75">
      <c r="A172" s="9">
        <v>168</v>
      </c>
      <c r="B172" s="10" t="s">
        <v>297</v>
      </c>
      <c r="C172">
        <v>21</v>
      </c>
      <c r="D172">
        <v>515</v>
      </c>
      <c r="E172" t="s">
        <v>297</v>
      </c>
      <c r="F172">
        <v>0.7</v>
      </c>
      <c r="G172" s="11">
        <v>17513</v>
      </c>
      <c r="H172" s="11">
        <v>24189.22651933702</v>
      </c>
      <c r="I172" s="12">
        <v>7193</v>
      </c>
      <c r="J172" t="s">
        <v>200</v>
      </c>
      <c r="K172">
        <v>0.724</v>
      </c>
      <c r="L172" s="13">
        <v>34555.96</v>
      </c>
      <c r="M172" s="9">
        <f t="shared" si="17"/>
        <v>24189.172</v>
      </c>
      <c r="N172" s="9">
        <f t="shared" si="24"/>
        <v>605178527.48</v>
      </c>
      <c r="O172" s="9">
        <f t="shared" si="24"/>
        <v>835881944.0331492</v>
      </c>
      <c r="P172" s="9">
        <v>168</v>
      </c>
      <c r="Q172" s="10" t="s">
        <v>297</v>
      </c>
      <c r="R172" s="13">
        <v>34555.96</v>
      </c>
      <c r="S172" s="14">
        <v>0.2769999733765174</v>
      </c>
      <c r="T172">
        <v>9572</v>
      </c>
      <c r="U172">
        <f t="shared" si="18"/>
        <v>112489.42254915305</v>
      </c>
      <c r="V172">
        <f t="shared" si="19"/>
        <v>522641.60584872676</v>
      </c>
      <c r="W172">
        <v>39.3</v>
      </c>
      <c r="X172">
        <v>4626</v>
      </c>
      <c r="Z172" s="5">
        <v>3.255282809366403</v>
      </c>
      <c r="AA172" s="5">
        <v>15.12449967671935</v>
      </c>
      <c r="AB172">
        <f t="shared" si="20"/>
        <v>-0.35667494393873245</v>
      </c>
      <c r="AC172" s="5">
        <f t="shared" si="21"/>
        <v>1.6271018883867399</v>
      </c>
      <c r="AD172">
        <f t="shared" si="22"/>
        <v>9.770698741272664</v>
      </c>
      <c r="AE172" s="5">
        <f t="shared" si="23"/>
        <v>19469.295913399634</v>
      </c>
    </row>
    <row r="173" spans="1:31" ht="12.75">
      <c r="A173" s="9">
        <v>169</v>
      </c>
      <c r="B173" s="10" t="s">
        <v>298</v>
      </c>
      <c r="C173">
        <v>21</v>
      </c>
      <c r="D173">
        <v>516</v>
      </c>
      <c r="E173" t="s">
        <v>298</v>
      </c>
      <c r="F173">
        <v>2.1</v>
      </c>
      <c r="G173" s="11">
        <v>19219</v>
      </c>
      <c r="H173" s="11">
        <v>26545.580110497238</v>
      </c>
      <c r="I173" s="12">
        <v>6039</v>
      </c>
      <c r="J173" t="s">
        <v>200</v>
      </c>
      <c r="K173">
        <v>0.724</v>
      </c>
      <c r="L173" s="13">
        <v>32717.74</v>
      </c>
      <c r="M173" s="9">
        <f t="shared" si="17"/>
        <v>68707.254</v>
      </c>
      <c r="N173" s="9">
        <f t="shared" si="24"/>
        <v>628802245.0600001</v>
      </c>
      <c r="O173" s="9">
        <f t="shared" si="24"/>
        <v>868511388.20442</v>
      </c>
      <c r="P173" s="9">
        <v>169</v>
      </c>
      <c r="Q173" s="10" t="s">
        <v>298</v>
      </c>
      <c r="R173" s="13">
        <v>32717.74</v>
      </c>
      <c r="S173" s="14">
        <v>0.24800001467093996</v>
      </c>
      <c r="T173">
        <v>8114</v>
      </c>
      <c r="U173">
        <f t="shared" si="18"/>
        <v>125374.42773489108</v>
      </c>
      <c r="V173">
        <f t="shared" si="19"/>
        <v>429239.0070460213</v>
      </c>
      <c r="W173">
        <v>34.4</v>
      </c>
      <c r="X173">
        <v>3606</v>
      </c>
      <c r="Z173" s="5">
        <v>3.8320014687717148</v>
      </c>
      <c r="AA173" s="5">
        <v>13.119457732900294</v>
      </c>
      <c r="AB173">
        <f t="shared" si="20"/>
        <v>0.7419373447293773</v>
      </c>
      <c r="AC173" s="5">
        <f t="shared" si="21"/>
        <v>1.5162149452943718</v>
      </c>
      <c r="AD173">
        <f t="shared" si="22"/>
        <v>9.863654652034406</v>
      </c>
      <c r="AE173" s="5">
        <f t="shared" si="23"/>
        <v>19132.114234341818</v>
      </c>
    </row>
    <row r="174" spans="1:31" ht="12.75">
      <c r="A174" s="9">
        <v>170</v>
      </c>
      <c r="B174" s="10" t="s">
        <v>299</v>
      </c>
      <c r="C174">
        <v>23</v>
      </c>
      <c r="D174">
        <v>521</v>
      </c>
      <c r="E174" t="s">
        <v>299</v>
      </c>
      <c r="F174">
        <v>0.5</v>
      </c>
      <c r="G174" s="11">
        <v>16405</v>
      </c>
      <c r="H174" s="11">
        <v>22658.839779005524</v>
      </c>
      <c r="I174" s="12">
        <v>8461</v>
      </c>
      <c r="J174" t="s">
        <v>300</v>
      </c>
      <c r="K174">
        <v>0.724</v>
      </c>
      <c r="L174" s="13">
        <v>31546.82</v>
      </c>
      <c r="M174" s="9">
        <f t="shared" si="17"/>
        <v>15773.41</v>
      </c>
      <c r="N174" s="9">
        <f t="shared" si="24"/>
        <v>517525582.1</v>
      </c>
      <c r="O174" s="9">
        <f t="shared" si="24"/>
        <v>714814339.917127</v>
      </c>
      <c r="P174" s="9">
        <v>170</v>
      </c>
      <c r="Q174" s="10" t="s">
        <v>299</v>
      </c>
      <c r="R174" s="13">
        <v>31546.82</v>
      </c>
      <c r="S174" s="14">
        <v>0.26699997020301885</v>
      </c>
      <c r="T174">
        <v>8423</v>
      </c>
      <c r="U174">
        <f t="shared" si="18"/>
        <v>154427.69260698368</v>
      </c>
      <c r="V174">
        <f t="shared" si="19"/>
        <v>661460.0440014199</v>
      </c>
      <c r="W174">
        <v>38.3</v>
      </c>
      <c r="X174">
        <v>3620</v>
      </c>
      <c r="Z174" s="5">
        <v>4.895190469498469</v>
      </c>
      <c r="AA174" s="5">
        <v>20.96756642987851</v>
      </c>
      <c r="AB174">
        <f t="shared" si="20"/>
        <v>-0.6931471805599453</v>
      </c>
      <c r="AC174" s="5">
        <f t="shared" si="21"/>
        <v>1.3312196978195912</v>
      </c>
      <c r="AD174">
        <f t="shared" si="22"/>
        <v>9.705341445395202</v>
      </c>
      <c r="AE174" s="5">
        <f t="shared" si="23"/>
        <v>18525.746033385745</v>
      </c>
    </row>
    <row r="175" spans="1:31" ht="12.75">
      <c r="A175" s="9">
        <v>171</v>
      </c>
      <c r="B175" s="10" t="s">
        <v>301</v>
      </c>
      <c r="C175">
        <v>21</v>
      </c>
      <c r="D175">
        <v>533</v>
      </c>
      <c r="E175" t="s">
        <v>301</v>
      </c>
      <c r="F175">
        <v>1</v>
      </c>
      <c r="G175" s="11">
        <v>17292</v>
      </c>
      <c r="H175" s="11">
        <v>23883.977900552487</v>
      </c>
      <c r="I175" s="12">
        <v>6512</v>
      </c>
      <c r="J175" t="s">
        <v>200</v>
      </c>
      <c r="K175">
        <v>0.724</v>
      </c>
      <c r="L175" s="13">
        <v>33102.27</v>
      </c>
      <c r="M175" s="9">
        <f t="shared" si="17"/>
        <v>33102.27</v>
      </c>
      <c r="N175" s="9">
        <f t="shared" si="24"/>
        <v>572404452.8399999</v>
      </c>
      <c r="O175" s="9">
        <f t="shared" si="24"/>
        <v>790613885.1381215</v>
      </c>
      <c r="P175" s="9">
        <v>171</v>
      </c>
      <c r="Q175" s="10" t="s">
        <v>301</v>
      </c>
      <c r="R175" s="13">
        <v>33102.27</v>
      </c>
      <c r="S175" s="14">
        <v>0.2640000217507742</v>
      </c>
      <c r="T175">
        <v>8739</v>
      </c>
      <c r="U175">
        <f t="shared" si="18"/>
        <v>119913.7114223266</v>
      </c>
      <c r="V175">
        <f t="shared" si="19"/>
        <v>620203.3773594835</v>
      </c>
      <c r="W175">
        <v>36.6</v>
      </c>
      <c r="X175">
        <v>3640</v>
      </c>
      <c r="Z175" s="5">
        <v>3.6225223050360777</v>
      </c>
      <c r="AA175" s="5">
        <v>18.735977241424337</v>
      </c>
      <c r="AB175">
        <f t="shared" si="20"/>
        <v>0</v>
      </c>
      <c r="AC175" s="5">
        <f t="shared" si="21"/>
        <v>1.5555898173939104</v>
      </c>
      <c r="AD175">
        <f t="shared" si="22"/>
        <v>9.757999245787522</v>
      </c>
      <c r="AE175" s="5">
        <f t="shared" si="23"/>
        <v>19253.906668739</v>
      </c>
    </row>
    <row r="176" spans="1:31" ht="12.75">
      <c r="A176" s="9">
        <v>172</v>
      </c>
      <c r="B176" s="10" t="s">
        <v>302</v>
      </c>
      <c r="C176">
        <v>21</v>
      </c>
      <c r="D176">
        <v>534</v>
      </c>
      <c r="E176" t="s">
        <v>302</v>
      </c>
      <c r="F176">
        <v>0.4</v>
      </c>
      <c r="G176" s="11">
        <v>16581</v>
      </c>
      <c r="H176" s="11">
        <v>22901.93370165746</v>
      </c>
      <c r="I176" s="12">
        <v>10401</v>
      </c>
      <c r="J176" t="s">
        <v>200</v>
      </c>
      <c r="K176">
        <v>0.724</v>
      </c>
      <c r="L176" s="13">
        <v>33681.66</v>
      </c>
      <c r="M176" s="9">
        <f t="shared" si="17"/>
        <v>13472.664000000002</v>
      </c>
      <c r="N176" s="9">
        <f t="shared" si="24"/>
        <v>558475604.46</v>
      </c>
      <c r="O176" s="9">
        <f t="shared" si="24"/>
        <v>771375144.2817681</v>
      </c>
      <c r="P176" s="9">
        <v>172</v>
      </c>
      <c r="Q176" s="10" t="s">
        <v>302</v>
      </c>
      <c r="R176" s="13">
        <v>33681.66</v>
      </c>
      <c r="S176" s="14">
        <v>0.2890000077193345</v>
      </c>
      <c r="T176">
        <v>9734</v>
      </c>
      <c r="U176">
        <f t="shared" si="18"/>
        <v>155361.89216009324</v>
      </c>
      <c r="V176">
        <f t="shared" si="19"/>
        <v>597486.2779958715</v>
      </c>
      <c r="W176">
        <v>39</v>
      </c>
      <c r="X176">
        <v>4144</v>
      </c>
      <c r="Z176" s="5">
        <v>4.612655438006714</v>
      </c>
      <c r="AA176" s="5">
        <v>17.739217069344903</v>
      </c>
      <c r="AB176">
        <f t="shared" si="20"/>
        <v>-0.916290731874155</v>
      </c>
      <c r="AC176" s="5">
        <f t="shared" si="21"/>
        <v>1.3780568930246833</v>
      </c>
      <c r="AD176">
        <f t="shared" si="22"/>
        <v>9.716012740501373</v>
      </c>
      <c r="AE176" s="5">
        <f t="shared" si="23"/>
        <v>18684.98365440009</v>
      </c>
    </row>
    <row r="177" spans="1:31" ht="12.75">
      <c r="A177" s="9">
        <v>173</v>
      </c>
      <c r="B177" s="10" t="s">
        <v>303</v>
      </c>
      <c r="C177">
        <v>23</v>
      </c>
      <c r="D177">
        <v>554</v>
      </c>
      <c r="E177" t="s">
        <v>303</v>
      </c>
      <c r="F177">
        <v>0.5</v>
      </c>
      <c r="G177" s="11">
        <v>16822</v>
      </c>
      <c r="H177" s="11">
        <v>23234.806629834256</v>
      </c>
      <c r="I177" s="12">
        <v>6404</v>
      </c>
      <c r="J177" t="s">
        <v>200</v>
      </c>
      <c r="K177">
        <v>0.724</v>
      </c>
      <c r="L177" s="13">
        <v>31868.61</v>
      </c>
      <c r="M177" s="9">
        <f t="shared" si="17"/>
        <v>15934.305</v>
      </c>
      <c r="N177" s="9">
        <f t="shared" si="24"/>
        <v>536093757.42</v>
      </c>
      <c r="O177" s="9">
        <f t="shared" si="24"/>
        <v>740460990.9116023</v>
      </c>
      <c r="P177" s="9">
        <v>173</v>
      </c>
      <c r="Q177" s="10" t="s">
        <v>303</v>
      </c>
      <c r="R177" s="13">
        <v>31868.61</v>
      </c>
      <c r="S177" s="14">
        <v>0.274000026985802</v>
      </c>
      <c r="T177">
        <v>8732</v>
      </c>
      <c r="U177">
        <f t="shared" si="18"/>
        <v>127085.58183387909</v>
      </c>
      <c r="V177">
        <f t="shared" si="19"/>
        <v>499265.5697456083</v>
      </c>
      <c r="W177">
        <v>40.2</v>
      </c>
      <c r="X177">
        <v>4257</v>
      </c>
      <c r="Z177" s="5">
        <v>3.987798081996017</v>
      </c>
      <c r="AA177" s="5">
        <v>15.666374207899507</v>
      </c>
      <c r="AB177">
        <f t="shared" si="20"/>
        <v>-0.6931471805599453</v>
      </c>
      <c r="AC177" s="5">
        <f t="shared" si="21"/>
        <v>1.487578218139972</v>
      </c>
      <c r="AD177">
        <f t="shared" si="22"/>
        <v>9.730442832522382</v>
      </c>
      <c r="AE177" s="5">
        <f t="shared" si="23"/>
        <v>19042.032986791553</v>
      </c>
    </row>
    <row r="178" spans="1:31" ht="12.75">
      <c r="A178" s="9">
        <v>174</v>
      </c>
      <c r="B178" s="10" t="s">
        <v>304</v>
      </c>
      <c r="C178">
        <v>23</v>
      </c>
      <c r="D178">
        <v>555</v>
      </c>
      <c r="E178" t="s">
        <v>304</v>
      </c>
      <c r="F178">
        <v>0.4</v>
      </c>
      <c r="G178" s="11">
        <v>15942</v>
      </c>
      <c r="H178" s="11">
        <v>22019.337016574587</v>
      </c>
      <c r="I178" s="12">
        <v>6296</v>
      </c>
      <c r="J178" t="s">
        <v>200</v>
      </c>
      <c r="K178">
        <v>0.724</v>
      </c>
      <c r="L178" s="13">
        <v>27825.94</v>
      </c>
      <c r="M178" s="9">
        <f t="shared" si="17"/>
        <v>11130.376</v>
      </c>
      <c r="N178" s="9">
        <f t="shared" si="24"/>
        <v>443601135.47999996</v>
      </c>
      <c r="O178" s="9">
        <f t="shared" si="24"/>
        <v>612708750.6629834</v>
      </c>
      <c r="P178" s="9">
        <v>174</v>
      </c>
      <c r="Q178" s="10" t="s">
        <v>304</v>
      </c>
      <c r="R178" s="13">
        <v>27825.94</v>
      </c>
      <c r="S178" s="14">
        <v>0.2929999849061703</v>
      </c>
      <c r="T178">
        <v>8153</v>
      </c>
      <c r="U178">
        <f t="shared" si="18"/>
        <v>133442.6126001552</v>
      </c>
      <c r="V178">
        <f t="shared" si="19"/>
        <v>434543.48971061996</v>
      </c>
      <c r="W178">
        <v>39.3</v>
      </c>
      <c r="X178">
        <v>3524</v>
      </c>
      <c r="Z178" s="5">
        <v>4.795619217182069</v>
      </c>
      <c r="AA178" s="5">
        <v>15.616489136058656</v>
      </c>
      <c r="AB178">
        <f t="shared" si="20"/>
        <v>-0.916290731874155</v>
      </c>
      <c r="AC178" s="5">
        <f t="shared" si="21"/>
        <v>1.3475416129403002</v>
      </c>
      <c r="AD178">
        <f t="shared" si="22"/>
        <v>9.676712414987868</v>
      </c>
      <c r="AE178" s="5">
        <f t="shared" si="23"/>
        <v>18581.709248178446</v>
      </c>
    </row>
    <row r="179" spans="1:31" ht="12.75">
      <c r="A179" s="9">
        <v>175</v>
      </c>
      <c r="B179" s="10" t="s">
        <v>305</v>
      </c>
      <c r="C179">
        <v>23</v>
      </c>
      <c r="D179">
        <v>556</v>
      </c>
      <c r="E179" t="s">
        <v>305</v>
      </c>
      <c r="F179">
        <v>3.2</v>
      </c>
      <c r="G179" s="11">
        <v>21269</v>
      </c>
      <c r="H179" s="11">
        <v>29377.07182320442</v>
      </c>
      <c r="I179" s="12">
        <v>7303</v>
      </c>
      <c r="J179" t="s">
        <v>200</v>
      </c>
      <c r="K179">
        <v>0.724</v>
      </c>
      <c r="L179" s="13">
        <v>34516.43</v>
      </c>
      <c r="M179" s="9">
        <f t="shared" si="17"/>
        <v>110452.576</v>
      </c>
      <c r="N179" s="9">
        <f t="shared" si="24"/>
        <v>734129949.67</v>
      </c>
      <c r="O179" s="9">
        <f t="shared" si="24"/>
        <v>1013991643.1906078</v>
      </c>
      <c r="P179" s="9">
        <v>175</v>
      </c>
      <c r="Q179" s="10" t="s">
        <v>305</v>
      </c>
      <c r="R179" s="13">
        <v>34516.43</v>
      </c>
      <c r="S179" s="14">
        <v>0.2130000118784011</v>
      </c>
      <c r="T179">
        <v>7352</v>
      </c>
      <c r="U179">
        <f t="shared" si="18"/>
        <v>31373.448072919964</v>
      </c>
      <c r="V179">
        <f t="shared" si="19"/>
        <v>340658.636940456</v>
      </c>
      <c r="W179">
        <v>26.5</v>
      </c>
      <c r="X179">
        <v>2630</v>
      </c>
      <c r="Z179" s="5">
        <v>0.9089424390911796</v>
      </c>
      <c r="AA179" s="5">
        <v>9.869463236506672</v>
      </c>
      <c r="AB179">
        <f t="shared" si="20"/>
        <v>1.1631508098056809</v>
      </c>
      <c r="AC179" s="5">
        <f t="shared" si="21"/>
        <v>2.16834484090208</v>
      </c>
      <c r="AD179">
        <f t="shared" si="22"/>
        <v>9.965005892514545</v>
      </c>
      <c r="AE179" s="5">
        <f t="shared" si="23"/>
        <v>20903.479263176294</v>
      </c>
    </row>
    <row r="180" spans="1:31" ht="12.75">
      <c r="A180" s="9">
        <v>176</v>
      </c>
      <c r="B180" s="10" t="s">
        <v>306</v>
      </c>
      <c r="C180">
        <v>25</v>
      </c>
      <c r="D180">
        <v>22</v>
      </c>
      <c r="E180" t="s">
        <v>306</v>
      </c>
      <c r="F180">
        <v>1.5</v>
      </c>
      <c r="G180" s="11">
        <v>19307</v>
      </c>
      <c r="H180" s="11">
        <v>27347.02549575071</v>
      </c>
      <c r="I180" s="12">
        <v>5455</v>
      </c>
      <c r="J180" t="s">
        <v>246</v>
      </c>
      <c r="K180">
        <v>0.706</v>
      </c>
      <c r="L180" s="13">
        <v>32471.96</v>
      </c>
      <c r="M180" s="9">
        <f t="shared" si="17"/>
        <v>48707.94</v>
      </c>
      <c r="N180" s="9">
        <f t="shared" si="24"/>
        <v>626936131.72</v>
      </c>
      <c r="O180" s="9">
        <f t="shared" si="24"/>
        <v>888011518.0169972</v>
      </c>
      <c r="P180" s="9">
        <v>176</v>
      </c>
      <c r="Q180" s="10" t="s">
        <v>306</v>
      </c>
      <c r="R180" s="13">
        <v>32471.96</v>
      </c>
      <c r="S180" s="14">
        <v>0.21400001724564824</v>
      </c>
      <c r="T180">
        <v>6949</v>
      </c>
      <c r="U180">
        <f t="shared" si="18"/>
        <v>71357.98634340815</v>
      </c>
      <c r="V180">
        <f t="shared" si="19"/>
        <v>-220447.86682532248</v>
      </c>
      <c r="W180">
        <v>29.8</v>
      </c>
      <c r="X180">
        <v>3173</v>
      </c>
      <c r="Z180" s="5">
        <v>2.197526307109523</v>
      </c>
      <c r="AA180" s="5">
        <v>-6.788868513798443</v>
      </c>
      <c r="AB180">
        <f t="shared" si="20"/>
        <v>0.4054651081081644</v>
      </c>
      <c r="AC180" s="5">
        <f t="shared" si="21"/>
        <v>1.8519831747850712</v>
      </c>
      <c r="AD180">
        <f t="shared" si="22"/>
        <v>9.868223003435817</v>
      </c>
      <c r="AE180" s="5">
        <f t="shared" si="23"/>
        <v>20103.238986156695</v>
      </c>
    </row>
    <row r="181" spans="1:31" ht="12.75">
      <c r="A181" s="9">
        <v>177</v>
      </c>
      <c r="B181" s="10" t="s">
        <v>307</v>
      </c>
      <c r="C181">
        <v>26</v>
      </c>
      <c r="D181">
        <v>63</v>
      </c>
      <c r="E181" t="s">
        <v>307</v>
      </c>
      <c r="F181">
        <v>1.2</v>
      </c>
      <c r="G181" s="11">
        <v>17889</v>
      </c>
      <c r="H181" s="11">
        <v>25338.526912181303</v>
      </c>
      <c r="I181" s="12">
        <v>6175</v>
      </c>
      <c r="J181" t="s">
        <v>246</v>
      </c>
      <c r="K181">
        <v>0.706</v>
      </c>
      <c r="L181" s="13">
        <v>34429.69</v>
      </c>
      <c r="M181" s="9">
        <f t="shared" si="17"/>
        <v>41315.628000000004</v>
      </c>
      <c r="N181" s="9">
        <f t="shared" si="24"/>
        <v>615912724.4100001</v>
      </c>
      <c r="O181" s="9">
        <f t="shared" si="24"/>
        <v>872397626.6430596</v>
      </c>
      <c r="P181" s="9">
        <v>177</v>
      </c>
      <c r="Q181" s="10" t="s">
        <v>307</v>
      </c>
      <c r="R181" s="13">
        <v>34429.69</v>
      </c>
      <c r="S181" s="14">
        <v>0.2559999814113923</v>
      </c>
      <c r="T181">
        <v>8814</v>
      </c>
      <c r="U181">
        <f t="shared" si="18"/>
        <v>211287.80906422046</v>
      </c>
      <c r="V181">
        <f t="shared" si="19"/>
        <v>558491.8815852838</v>
      </c>
      <c r="W181">
        <v>39.8</v>
      </c>
      <c r="X181">
        <v>4684</v>
      </c>
      <c r="Z181" s="5">
        <v>6.136790922724557</v>
      </c>
      <c r="AA181" s="5">
        <v>16.221228874999564</v>
      </c>
      <c r="AB181">
        <f t="shared" si="20"/>
        <v>0.1823215567939546</v>
      </c>
      <c r="AC181" s="5">
        <f t="shared" si="21"/>
        <v>1.1435514313438337</v>
      </c>
      <c r="AD181">
        <f t="shared" si="22"/>
        <v>9.791941277791215</v>
      </c>
      <c r="AE181" s="5">
        <f t="shared" si="23"/>
        <v>17841.907154593122</v>
      </c>
    </row>
    <row r="182" spans="1:31" ht="12.75">
      <c r="A182" s="9">
        <v>178</v>
      </c>
      <c r="B182" s="10" t="s">
        <v>308</v>
      </c>
      <c r="C182">
        <v>26</v>
      </c>
      <c r="D182">
        <v>64</v>
      </c>
      <c r="E182" t="s">
        <v>308</v>
      </c>
      <c r="F182">
        <v>0.9</v>
      </c>
      <c r="G182" s="11">
        <v>18052</v>
      </c>
      <c r="H182" s="11">
        <v>25569.405099150143</v>
      </c>
      <c r="I182" s="12">
        <v>7718</v>
      </c>
      <c r="J182" t="s">
        <v>246</v>
      </c>
      <c r="K182">
        <v>0.706</v>
      </c>
      <c r="L182" s="13">
        <v>36130.43</v>
      </c>
      <c r="M182" s="9">
        <f t="shared" si="17"/>
        <v>32517.387000000002</v>
      </c>
      <c r="N182" s="9">
        <f t="shared" si="24"/>
        <v>652226522.36</v>
      </c>
      <c r="O182" s="9">
        <f t="shared" si="24"/>
        <v>923833601.0764873</v>
      </c>
      <c r="P182" s="9">
        <v>178</v>
      </c>
      <c r="Q182" s="10" t="s">
        <v>308</v>
      </c>
      <c r="R182" s="13">
        <v>36130.43</v>
      </c>
      <c r="S182" s="14">
        <v>0.23000003044525072</v>
      </c>
      <c r="T182">
        <v>8310</v>
      </c>
      <c r="U182">
        <f t="shared" si="18"/>
        <v>100896.62304759929</v>
      </c>
      <c r="V182">
        <f t="shared" si="19"/>
        <v>512270.6034394247</v>
      </c>
      <c r="W182">
        <v>34.5</v>
      </c>
      <c r="X182">
        <v>4172</v>
      </c>
      <c r="Z182" s="5">
        <v>2.7925663505139378</v>
      </c>
      <c r="AA182" s="5">
        <v>14.178369962367587</v>
      </c>
      <c r="AB182">
        <f t="shared" si="20"/>
        <v>-0.10536051565782628</v>
      </c>
      <c r="AC182" s="5">
        <f t="shared" si="21"/>
        <v>1.7219051917261472</v>
      </c>
      <c r="AD182">
        <f t="shared" si="22"/>
        <v>9.801011760946892</v>
      </c>
      <c r="AE182" s="5">
        <f t="shared" si="23"/>
        <v>19744.117171312795</v>
      </c>
    </row>
    <row r="183" spans="1:31" ht="12.75">
      <c r="A183" s="9">
        <v>179</v>
      </c>
      <c r="B183" s="10" t="s">
        <v>309</v>
      </c>
      <c r="C183">
        <v>26</v>
      </c>
      <c r="D183">
        <v>65</v>
      </c>
      <c r="E183" t="s">
        <v>309</v>
      </c>
      <c r="F183">
        <v>1</v>
      </c>
      <c r="G183" s="11">
        <v>15918</v>
      </c>
      <c r="H183" s="11">
        <v>22546.742209631728</v>
      </c>
      <c r="I183" s="12">
        <v>7672</v>
      </c>
      <c r="J183" t="s">
        <v>246</v>
      </c>
      <c r="K183">
        <v>0.706</v>
      </c>
      <c r="L183" s="13">
        <v>34113.97</v>
      </c>
      <c r="M183" s="9">
        <f t="shared" si="17"/>
        <v>34113.97</v>
      </c>
      <c r="N183" s="9">
        <f t="shared" si="24"/>
        <v>543026174.46</v>
      </c>
      <c r="O183" s="9">
        <f t="shared" si="24"/>
        <v>769158887.3371105</v>
      </c>
      <c r="P183" s="9">
        <v>179</v>
      </c>
      <c r="Q183" s="10" t="s">
        <v>309</v>
      </c>
      <c r="R183" s="13">
        <v>34113.97</v>
      </c>
      <c r="S183" s="14">
        <v>0.27200000469016067</v>
      </c>
      <c r="T183">
        <v>9279</v>
      </c>
      <c r="U183">
        <f t="shared" si="18"/>
        <v>325273.66781629407</v>
      </c>
      <c r="V183">
        <f t="shared" si="19"/>
        <v>667597.6541062257</v>
      </c>
      <c r="W183">
        <v>43.3</v>
      </c>
      <c r="X183">
        <v>5309</v>
      </c>
      <c r="Z183" s="5">
        <v>9.534911000282115</v>
      </c>
      <c r="AA183" s="5">
        <v>19.569626581316268</v>
      </c>
      <c r="AB183">
        <f t="shared" si="20"/>
        <v>0</v>
      </c>
      <c r="AC183" s="5">
        <f t="shared" si="21"/>
        <v>0.7544622130176263</v>
      </c>
      <c r="AD183">
        <f t="shared" si="22"/>
        <v>9.675205823365795</v>
      </c>
      <c r="AE183" s="5">
        <f t="shared" si="23"/>
        <v>16096.660488297432</v>
      </c>
    </row>
    <row r="184" spans="1:31" ht="12.75">
      <c r="A184" s="9">
        <v>180</v>
      </c>
      <c r="B184" s="10" t="s">
        <v>310</v>
      </c>
      <c r="C184">
        <v>26</v>
      </c>
      <c r="D184">
        <v>94</v>
      </c>
      <c r="E184" t="s">
        <v>310</v>
      </c>
      <c r="F184">
        <v>2.9</v>
      </c>
      <c r="G184" s="11">
        <v>21562</v>
      </c>
      <c r="H184" s="11">
        <v>30541.076487252125</v>
      </c>
      <c r="I184" s="12">
        <v>9569</v>
      </c>
      <c r="J184" t="s">
        <v>246</v>
      </c>
      <c r="K184">
        <v>0.706</v>
      </c>
      <c r="L184" s="13">
        <v>38712.77</v>
      </c>
      <c r="M184" s="9">
        <f t="shared" si="17"/>
        <v>112267.03299999998</v>
      </c>
      <c r="N184" s="9">
        <f t="shared" si="24"/>
        <v>834724746.7399999</v>
      </c>
      <c r="O184" s="9">
        <f t="shared" si="24"/>
        <v>1182329669.6033993</v>
      </c>
      <c r="P184" s="9">
        <v>180</v>
      </c>
      <c r="Q184" s="10" t="s">
        <v>310</v>
      </c>
      <c r="R184" s="13">
        <v>38712.77</v>
      </c>
      <c r="S184" s="14">
        <v>0.1879999803682351</v>
      </c>
      <c r="T184">
        <v>7278</v>
      </c>
      <c r="U184">
        <f t="shared" si="18"/>
        <v>-39014.056121946494</v>
      </c>
      <c r="V184">
        <f t="shared" si="19"/>
        <v>-492262.5878132004</v>
      </c>
      <c r="W184">
        <v>22.2</v>
      </c>
      <c r="X184">
        <v>2618</v>
      </c>
      <c r="Z184" s="5">
        <v>-1.0077826030518224</v>
      </c>
      <c r="AA184" s="5">
        <v>-12.715767634638402</v>
      </c>
      <c r="AB184">
        <f t="shared" si="20"/>
        <v>1.0647107369924282</v>
      </c>
      <c r="AC184" s="5">
        <f t="shared" si="21"/>
        <v>2.741617545721716</v>
      </c>
      <c r="AD184">
        <f t="shared" si="22"/>
        <v>9.978687785099064</v>
      </c>
      <c r="AE184" s="5">
        <f t="shared" si="23"/>
        <v>22153.120659456534</v>
      </c>
    </row>
    <row r="185" spans="1:31" ht="12.75">
      <c r="A185" s="9">
        <v>181</v>
      </c>
      <c r="B185" s="10" t="s">
        <v>311</v>
      </c>
      <c r="C185">
        <v>25</v>
      </c>
      <c r="D185">
        <v>127</v>
      </c>
      <c r="E185" t="s">
        <v>311</v>
      </c>
      <c r="F185">
        <v>2.8</v>
      </c>
      <c r="G185" s="11">
        <v>20197</v>
      </c>
      <c r="H185" s="11">
        <v>28607.648725212468</v>
      </c>
      <c r="I185" s="12">
        <v>4888</v>
      </c>
      <c r="J185" t="s">
        <v>246</v>
      </c>
      <c r="K185">
        <v>0.706</v>
      </c>
      <c r="L185" s="13">
        <v>36751.45</v>
      </c>
      <c r="M185" s="9">
        <f t="shared" si="17"/>
        <v>102904.05999999998</v>
      </c>
      <c r="N185" s="9">
        <f t="shared" si="24"/>
        <v>742269035.65</v>
      </c>
      <c r="O185" s="9">
        <f t="shared" si="24"/>
        <v>1051372571.7422097</v>
      </c>
      <c r="P185" s="9">
        <v>181</v>
      </c>
      <c r="Q185" s="10" t="s">
        <v>311</v>
      </c>
      <c r="R185" s="13">
        <v>36751.45</v>
      </c>
      <c r="S185" s="14">
        <v>0.17299997687166085</v>
      </c>
      <c r="T185">
        <v>6358</v>
      </c>
      <c r="U185">
        <f t="shared" si="18"/>
        <v>-39043.8152008304</v>
      </c>
      <c r="V185">
        <f t="shared" si="19"/>
        <v>-552368.3770386812</v>
      </c>
      <c r="W185">
        <v>21.4</v>
      </c>
      <c r="X185">
        <v>2419</v>
      </c>
      <c r="Z185" s="5">
        <v>-1.0623748233288866</v>
      </c>
      <c r="AA185" s="5">
        <v>-15.029839014207091</v>
      </c>
      <c r="AB185">
        <f t="shared" si="20"/>
        <v>1.0296194171811581</v>
      </c>
      <c r="AC185" s="5">
        <f t="shared" si="21"/>
        <v>2.759996795832915</v>
      </c>
      <c r="AD185">
        <f t="shared" si="22"/>
        <v>9.913289357508388</v>
      </c>
      <c r="AE185" s="5">
        <f t="shared" si="23"/>
        <v>22189.786585952483</v>
      </c>
    </row>
    <row r="186" spans="1:31" ht="12.75">
      <c r="A186" s="9">
        <v>182</v>
      </c>
      <c r="B186" s="10" t="s">
        <v>312</v>
      </c>
      <c r="C186">
        <v>25</v>
      </c>
      <c r="D186">
        <v>152</v>
      </c>
      <c r="E186" t="s">
        <v>312</v>
      </c>
      <c r="F186">
        <v>1.8</v>
      </c>
      <c r="G186" s="11">
        <v>19804</v>
      </c>
      <c r="H186" s="11">
        <v>28050.991501416433</v>
      </c>
      <c r="I186" s="12">
        <v>7103</v>
      </c>
      <c r="J186" t="s">
        <v>246</v>
      </c>
      <c r="K186">
        <v>0.706</v>
      </c>
      <c r="L186" s="13">
        <v>30176.99</v>
      </c>
      <c r="M186" s="9">
        <f t="shared" si="17"/>
        <v>54318.582</v>
      </c>
      <c r="N186" s="9">
        <f t="shared" si="24"/>
        <v>597625109.96</v>
      </c>
      <c r="O186" s="9">
        <f t="shared" si="24"/>
        <v>846494490.0283288</v>
      </c>
      <c r="P186" s="9">
        <v>182</v>
      </c>
      <c r="Q186" s="10" t="s">
        <v>312</v>
      </c>
      <c r="R186" s="13">
        <v>30176.99</v>
      </c>
      <c r="S186" s="14">
        <v>0.2260000086158361</v>
      </c>
      <c r="T186">
        <v>6820</v>
      </c>
      <c r="U186">
        <f t="shared" si="18"/>
        <v>90443.3799630447</v>
      </c>
      <c r="V186">
        <f t="shared" si="19"/>
        <v>-159024.01660201975</v>
      </c>
      <c r="W186">
        <v>31.9</v>
      </c>
      <c r="X186">
        <v>3200</v>
      </c>
      <c r="Z186" s="5">
        <v>2.997097456142733</v>
      </c>
      <c r="AA186" s="5">
        <v>-5.269711014982599</v>
      </c>
      <c r="AB186">
        <f t="shared" si="20"/>
        <v>0.5877866649021191</v>
      </c>
      <c r="AC186" s="5">
        <f t="shared" si="21"/>
        <v>1.6793372374193443</v>
      </c>
      <c r="AD186">
        <f t="shared" si="22"/>
        <v>9.893639216481313</v>
      </c>
      <c r="AE186" s="5">
        <f t="shared" si="23"/>
        <v>19622.16480899411</v>
      </c>
    </row>
    <row r="187" spans="1:31" ht="12.75">
      <c r="A187" s="9">
        <v>183</v>
      </c>
      <c r="B187" s="10" t="s">
        <v>313</v>
      </c>
      <c r="C187">
        <v>24</v>
      </c>
      <c r="D187">
        <v>177</v>
      </c>
      <c r="E187" t="s">
        <v>313</v>
      </c>
      <c r="F187">
        <v>3.3</v>
      </c>
      <c r="G187" s="11">
        <v>22822</v>
      </c>
      <c r="H187" s="11">
        <v>32325.779036827196</v>
      </c>
      <c r="I187" s="12">
        <v>10310</v>
      </c>
      <c r="J187" t="s">
        <v>246</v>
      </c>
      <c r="K187">
        <v>0.706</v>
      </c>
      <c r="L187" s="13">
        <v>35011.49</v>
      </c>
      <c r="M187" s="9">
        <f t="shared" si="17"/>
        <v>115537.91699999999</v>
      </c>
      <c r="N187" s="9">
        <f t="shared" si="24"/>
        <v>799032224.78</v>
      </c>
      <c r="O187" s="9">
        <f t="shared" si="24"/>
        <v>1131773689.490085</v>
      </c>
      <c r="P187" s="9">
        <v>183</v>
      </c>
      <c r="Q187" s="10" t="s">
        <v>313</v>
      </c>
      <c r="R187" s="13">
        <v>35011.49</v>
      </c>
      <c r="S187" s="14">
        <v>0.17400002113591853</v>
      </c>
      <c r="T187">
        <v>6092</v>
      </c>
      <c r="U187">
        <f t="shared" si="18"/>
        <v>-98019.91202550588</v>
      </c>
      <c r="V187">
        <f t="shared" si="19"/>
        <v>-733879.8919437337</v>
      </c>
      <c r="W187">
        <v>19.6</v>
      </c>
      <c r="X187">
        <v>2148</v>
      </c>
      <c r="Z187" s="5">
        <v>-2.799649829970272</v>
      </c>
      <c r="AA187" s="5">
        <v>-20.96111567784558</v>
      </c>
      <c r="AB187">
        <f t="shared" si="20"/>
        <v>1.1939224684724346</v>
      </c>
      <c r="AC187" s="5">
        <f t="shared" si="21"/>
        <v>3.4138850922989774</v>
      </c>
      <c r="AD187">
        <f t="shared" si="22"/>
        <v>10.035480261994625</v>
      </c>
      <c r="AE187" s="5">
        <f t="shared" si="23"/>
        <v>23388.836880661947</v>
      </c>
    </row>
    <row r="188" spans="1:31" ht="12.75">
      <c r="A188" s="9">
        <v>184</v>
      </c>
      <c r="B188" s="10" t="s">
        <v>314</v>
      </c>
      <c r="C188">
        <v>26</v>
      </c>
      <c r="D188">
        <v>211</v>
      </c>
      <c r="E188" t="s">
        <v>314</v>
      </c>
      <c r="F188">
        <v>1.7</v>
      </c>
      <c r="G188" s="11">
        <v>18864</v>
      </c>
      <c r="H188" s="11">
        <v>26719.546742209634</v>
      </c>
      <c r="I188" s="12">
        <v>6991</v>
      </c>
      <c r="J188" t="s">
        <v>246</v>
      </c>
      <c r="K188">
        <v>0.706</v>
      </c>
      <c r="L188" s="13">
        <v>38558.95</v>
      </c>
      <c r="M188" s="9">
        <f t="shared" si="17"/>
        <v>65550.215</v>
      </c>
      <c r="N188" s="9">
        <f t="shared" si="24"/>
        <v>727376032.8</v>
      </c>
      <c r="O188" s="9">
        <f t="shared" si="24"/>
        <v>1030277666.8555241</v>
      </c>
      <c r="P188" s="9">
        <v>184</v>
      </c>
      <c r="Q188" s="10" t="s">
        <v>314</v>
      </c>
      <c r="R188" s="13">
        <v>38558.95</v>
      </c>
      <c r="S188" s="14">
        <v>0.2290000116704423</v>
      </c>
      <c r="T188">
        <v>8830</v>
      </c>
      <c r="U188">
        <f t="shared" si="18"/>
        <v>105143.49674756444</v>
      </c>
      <c r="V188">
        <f t="shared" si="19"/>
        <v>548352.8399513457</v>
      </c>
      <c r="W188">
        <v>33.4</v>
      </c>
      <c r="X188">
        <v>3915</v>
      </c>
      <c r="Z188" s="5">
        <v>2.7268246865530426</v>
      </c>
      <c r="AA188" s="5">
        <v>14.221155917143639</v>
      </c>
      <c r="AB188">
        <f t="shared" si="20"/>
        <v>0.5306282510621704</v>
      </c>
      <c r="AC188" s="5">
        <f t="shared" si="21"/>
        <v>1.7358155001870874</v>
      </c>
      <c r="AD188">
        <f t="shared" si="22"/>
        <v>9.845010622777153</v>
      </c>
      <c r="AE188" s="5">
        <f t="shared" si="23"/>
        <v>19783.47659836565</v>
      </c>
    </row>
    <row r="189" spans="1:31" ht="12.75">
      <c r="A189" s="9">
        <v>185</v>
      </c>
      <c r="B189" s="10" t="s">
        <v>315</v>
      </c>
      <c r="C189">
        <v>25</v>
      </c>
      <c r="D189">
        <v>228</v>
      </c>
      <c r="E189" t="s">
        <v>315</v>
      </c>
      <c r="F189">
        <v>2</v>
      </c>
      <c r="G189" s="11">
        <v>19128</v>
      </c>
      <c r="H189" s="11">
        <v>27093.48441926346</v>
      </c>
      <c r="I189" s="12">
        <v>9735</v>
      </c>
      <c r="J189" t="s">
        <v>246</v>
      </c>
      <c r="K189">
        <v>0.706</v>
      </c>
      <c r="L189" s="13">
        <v>33966.39</v>
      </c>
      <c r="M189" s="9">
        <f t="shared" si="17"/>
        <v>67932.78</v>
      </c>
      <c r="N189" s="9">
        <f t="shared" si="24"/>
        <v>649709107.92</v>
      </c>
      <c r="O189" s="9">
        <f t="shared" si="24"/>
        <v>920267858.2436261</v>
      </c>
      <c r="P189" s="9">
        <v>185</v>
      </c>
      <c r="Q189" s="10" t="s">
        <v>315</v>
      </c>
      <c r="R189" s="13">
        <v>33966.39</v>
      </c>
      <c r="S189" s="14">
        <v>0.23799997585848834</v>
      </c>
      <c r="T189">
        <v>8084</v>
      </c>
      <c r="U189">
        <f t="shared" si="18"/>
        <v>39829.43473455356</v>
      </c>
      <c r="V189">
        <f t="shared" si="19"/>
        <v>324221.45610401046</v>
      </c>
      <c r="W189">
        <v>30.7</v>
      </c>
      <c r="X189">
        <v>3503</v>
      </c>
      <c r="Z189" s="5">
        <v>1.1726131253440109</v>
      </c>
      <c r="AA189" s="5">
        <v>9.545361049673234</v>
      </c>
      <c r="AB189">
        <f t="shared" si="20"/>
        <v>0.6931471805599453</v>
      </c>
      <c r="AC189" s="5">
        <f t="shared" si="21"/>
        <v>2.0994890963455455</v>
      </c>
      <c r="AD189">
        <f t="shared" si="22"/>
        <v>9.85890850913816</v>
      </c>
      <c r="AE189" s="5">
        <f t="shared" si="23"/>
        <v>20737.18203890538</v>
      </c>
    </row>
    <row r="190" spans="1:31" ht="12.75">
      <c r="A190" s="9">
        <v>186</v>
      </c>
      <c r="B190" s="10" t="s">
        <v>316</v>
      </c>
      <c r="C190">
        <v>25</v>
      </c>
      <c r="D190">
        <v>244</v>
      </c>
      <c r="E190" t="s">
        <v>316</v>
      </c>
      <c r="F190">
        <v>2</v>
      </c>
      <c r="G190" s="11">
        <v>18629</v>
      </c>
      <c r="H190" s="11">
        <v>26386.685552407933</v>
      </c>
      <c r="I190" s="12">
        <v>5277</v>
      </c>
      <c r="J190" t="s">
        <v>246</v>
      </c>
      <c r="K190">
        <v>0.706</v>
      </c>
      <c r="L190" s="13">
        <v>34687.5</v>
      </c>
      <c r="M190" s="9">
        <f t="shared" si="17"/>
        <v>69375</v>
      </c>
      <c r="N190" s="9">
        <f t="shared" si="24"/>
        <v>646193437.5</v>
      </c>
      <c r="O190" s="9">
        <f t="shared" si="24"/>
        <v>915288155.0991502</v>
      </c>
      <c r="P190" s="9">
        <v>186</v>
      </c>
      <c r="Q190" s="10" t="s">
        <v>316</v>
      </c>
      <c r="R190" s="13">
        <v>34687.5</v>
      </c>
      <c r="S190" s="14">
        <v>0.256</v>
      </c>
      <c r="T190">
        <v>8880</v>
      </c>
      <c r="U190">
        <f t="shared" si="18"/>
        <v>136506.50845750197</v>
      </c>
      <c r="V190">
        <f t="shared" si="19"/>
        <v>520317.03851515695</v>
      </c>
      <c r="W190">
        <v>37.6</v>
      </c>
      <c r="X190">
        <v>3725</v>
      </c>
      <c r="Z190" s="5">
        <v>3.9353227663423995</v>
      </c>
      <c r="AA190" s="5">
        <v>15.000130840076597</v>
      </c>
      <c r="AB190">
        <f t="shared" si="20"/>
        <v>0.6931471805599453</v>
      </c>
      <c r="AC190" s="5">
        <f t="shared" si="21"/>
        <v>1.4971627015290023</v>
      </c>
      <c r="AD190">
        <f t="shared" si="22"/>
        <v>9.832474785289708</v>
      </c>
      <c r="AE190" s="5">
        <f t="shared" si="23"/>
        <v>19072.326625190355</v>
      </c>
    </row>
    <row r="191" spans="1:31" ht="12.75">
      <c r="A191" s="9">
        <v>187</v>
      </c>
      <c r="B191" s="10" t="s">
        <v>317</v>
      </c>
      <c r="C191">
        <v>26</v>
      </c>
      <c r="D191">
        <v>255</v>
      </c>
      <c r="E191" t="s">
        <v>317</v>
      </c>
      <c r="F191">
        <v>3.2</v>
      </c>
      <c r="G191" s="11">
        <v>21616</v>
      </c>
      <c r="H191" s="11">
        <v>30617.563739376772</v>
      </c>
      <c r="I191" s="12">
        <v>9649</v>
      </c>
      <c r="J191" t="s">
        <v>246</v>
      </c>
      <c r="K191">
        <v>0.706</v>
      </c>
      <c r="L191" s="13">
        <v>33587.91</v>
      </c>
      <c r="M191" s="9">
        <f t="shared" si="17"/>
        <v>107481.31200000002</v>
      </c>
      <c r="N191" s="9">
        <f t="shared" si="24"/>
        <v>726036262.5600001</v>
      </c>
      <c r="O191" s="9">
        <f t="shared" si="24"/>
        <v>1028379975.2974505</v>
      </c>
      <c r="P191" s="9">
        <v>187</v>
      </c>
      <c r="Q191" s="10" t="s">
        <v>317</v>
      </c>
      <c r="R191" s="13">
        <v>33587.91</v>
      </c>
      <c r="S191" s="14">
        <v>0.18200001131359467</v>
      </c>
      <c r="T191">
        <v>6113</v>
      </c>
      <c r="U191">
        <f t="shared" si="18"/>
        <v>20380.994918979522</v>
      </c>
      <c r="V191">
        <f t="shared" si="19"/>
        <v>-343802.9858091128</v>
      </c>
      <c r="W191">
        <v>26</v>
      </c>
      <c r="X191">
        <v>2688</v>
      </c>
      <c r="Z191" s="5">
        <v>0.6067955677795827</v>
      </c>
      <c r="AA191" s="5">
        <v>-10.235914822003297</v>
      </c>
      <c r="AB191">
        <f t="shared" si="20"/>
        <v>1.1631508098056809</v>
      </c>
      <c r="AC191" s="5">
        <f t="shared" si="21"/>
        <v>2.250029332390081</v>
      </c>
      <c r="AD191">
        <f t="shared" si="22"/>
        <v>9.98118906019998</v>
      </c>
      <c r="AE191" s="5">
        <f t="shared" si="23"/>
        <v>21095.683761240172</v>
      </c>
    </row>
    <row r="192" spans="1:31" ht="12.75">
      <c r="A192" s="9">
        <v>188</v>
      </c>
      <c r="B192" s="10" t="s">
        <v>318</v>
      </c>
      <c r="C192">
        <v>24</v>
      </c>
      <c r="D192">
        <v>266</v>
      </c>
      <c r="E192" t="s">
        <v>318</v>
      </c>
      <c r="F192">
        <v>1.5</v>
      </c>
      <c r="G192" s="11">
        <v>17492</v>
      </c>
      <c r="H192" s="11">
        <v>24776.203966005665</v>
      </c>
      <c r="I192" s="12">
        <v>3013</v>
      </c>
      <c r="J192" t="s">
        <v>246</v>
      </c>
      <c r="K192">
        <v>0.706</v>
      </c>
      <c r="L192" s="13">
        <v>39637.14</v>
      </c>
      <c r="M192" s="9">
        <f t="shared" si="17"/>
        <v>59455.71</v>
      </c>
      <c r="N192" s="9">
        <f t="shared" si="24"/>
        <v>693332852.88</v>
      </c>
      <c r="O192" s="9">
        <f t="shared" si="24"/>
        <v>982057865.2691218</v>
      </c>
      <c r="P192" s="9">
        <v>188</v>
      </c>
      <c r="Q192" s="10" t="s">
        <v>318</v>
      </c>
      <c r="R192" s="13">
        <v>39637.14</v>
      </c>
      <c r="S192" s="14">
        <v>0.35000002522886364</v>
      </c>
      <c r="T192">
        <v>13873</v>
      </c>
      <c r="U192">
        <f t="shared" si="18"/>
        <v>290617.7765685334</v>
      </c>
      <c r="V192">
        <f t="shared" si="19"/>
        <v>788955.8353470013</v>
      </c>
      <c r="W192">
        <v>51.4</v>
      </c>
      <c r="X192">
        <v>5471</v>
      </c>
      <c r="Z192" s="5">
        <v>7.331956255384052</v>
      </c>
      <c r="AA192" s="5">
        <v>19.904459185173334</v>
      </c>
      <c r="AB192">
        <f t="shared" si="20"/>
        <v>0.4054651081081644</v>
      </c>
      <c r="AC192" s="5">
        <f t="shared" si="21"/>
        <v>0.9879382632918629</v>
      </c>
      <c r="AD192">
        <f t="shared" si="22"/>
        <v>9.76949891253281</v>
      </c>
      <c r="AE192" s="5">
        <f t="shared" si="23"/>
        <v>17207.498567951712</v>
      </c>
    </row>
    <row r="193" spans="1:31" ht="12.75">
      <c r="A193" s="9">
        <v>189</v>
      </c>
      <c r="B193" s="10" t="s">
        <v>319</v>
      </c>
      <c r="C193">
        <v>24</v>
      </c>
      <c r="D193">
        <v>267</v>
      </c>
      <c r="E193" t="s">
        <v>319</v>
      </c>
      <c r="F193">
        <v>1.6</v>
      </c>
      <c r="G193" s="11">
        <v>19908</v>
      </c>
      <c r="H193" s="11">
        <v>28198.30028328612</v>
      </c>
      <c r="I193" s="12">
        <v>3296</v>
      </c>
      <c r="J193" t="s">
        <v>246</v>
      </c>
      <c r="K193">
        <v>0.706</v>
      </c>
      <c r="L193" s="13">
        <v>32938.78</v>
      </c>
      <c r="M193" s="9">
        <f t="shared" si="17"/>
        <v>52702.048</v>
      </c>
      <c r="N193" s="9">
        <f t="shared" si="24"/>
        <v>655745232.24</v>
      </c>
      <c r="O193" s="9">
        <f t="shared" si="24"/>
        <v>928817609.4050992</v>
      </c>
      <c r="P193" s="9">
        <v>189</v>
      </c>
      <c r="Q193" s="10" t="s">
        <v>319</v>
      </c>
      <c r="R193" s="13">
        <v>32938.78</v>
      </c>
      <c r="S193" s="14">
        <v>0.29399995992565603</v>
      </c>
      <c r="T193">
        <v>9684</v>
      </c>
      <c r="U193">
        <f t="shared" si="18"/>
        <v>159912.0335586645</v>
      </c>
      <c r="V193">
        <f t="shared" si="19"/>
        <v>511498.9399426344</v>
      </c>
      <c r="W193">
        <v>44.5</v>
      </c>
      <c r="X193">
        <v>4421</v>
      </c>
      <c r="Z193" s="5">
        <v>4.854825635881611</v>
      </c>
      <c r="AA193" s="5">
        <v>15.52877610957766</v>
      </c>
      <c r="AB193">
        <f t="shared" si="20"/>
        <v>0.47000362924573563</v>
      </c>
      <c r="AC193" s="5">
        <f t="shared" si="21"/>
        <v>1.3378124171238843</v>
      </c>
      <c r="AD193">
        <f t="shared" si="22"/>
        <v>9.898876939978445</v>
      </c>
      <c r="AE193" s="5">
        <f t="shared" si="23"/>
        <v>18548.412418111893</v>
      </c>
    </row>
    <row r="194" spans="1:31" ht="12.75">
      <c r="A194" s="9">
        <v>190</v>
      </c>
      <c r="B194" s="10" t="s">
        <v>320</v>
      </c>
      <c r="C194">
        <v>24</v>
      </c>
      <c r="D194">
        <v>268</v>
      </c>
      <c r="E194" t="s">
        <v>320</v>
      </c>
      <c r="F194">
        <v>6.9</v>
      </c>
      <c r="G194" s="11">
        <v>28300</v>
      </c>
      <c r="H194" s="11">
        <v>40084.98583569405</v>
      </c>
      <c r="I194" s="12">
        <v>7079</v>
      </c>
      <c r="J194" t="s">
        <v>246</v>
      </c>
      <c r="K194">
        <v>0.706</v>
      </c>
      <c r="L194" s="13">
        <v>34380.71</v>
      </c>
      <c r="M194" s="9">
        <f t="shared" si="17"/>
        <v>237226.899</v>
      </c>
      <c r="N194" s="9">
        <f t="shared" si="24"/>
        <v>972974093</v>
      </c>
      <c r="O194" s="9">
        <f t="shared" si="24"/>
        <v>1378150273.371105</v>
      </c>
      <c r="P194" s="9">
        <v>190</v>
      </c>
      <c r="Q194" s="10" t="s">
        <v>320</v>
      </c>
      <c r="R194" s="13">
        <v>34380.71</v>
      </c>
      <c r="S194" s="14">
        <v>0.1970000037811901</v>
      </c>
      <c r="T194">
        <v>6773</v>
      </c>
      <c r="U194">
        <f t="shared" si="18"/>
        <v>-35257.78706311039</v>
      </c>
      <c r="V194">
        <f t="shared" si="19"/>
        <v>-459899.1646242319</v>
      </c>
      <c r="W194">
        <v>23.2</v>
      </c>
      <c r="X194">
        <v>2348</v>
      </c>
      <c r="Z194" s="5">
        <v>-1.0255107315442407</v>
      </c>
      <c r="AA194" s="5">
        <v>-13.376662803770834</v>
      </c>
      <c r="AB194">
        <f t="shared" si="20"/>
        <v>1.9315214116032138</v>
      </c>
      <c r="AC194" s="5">
        <f t="shared" si="21"/>
        <v>2.747572514532117</v>
      </c>
      <c r="AD194">
        <f t="shared" si="22"/>
        <v>10.25061708363133</v>
      </c>
      <c r="AE194" s="5">
        <f t="shared" si="23"/>
        <v>22165.0208046832</v>
      </c>
    </row>
    <row r="195" spans="1:31" ht="12.75">
      <c r="A195" s="9">
        <v>191</v>
      </c>
      <c r="B195" s="10" t="s">
        <v>321</v>
      </c>
      <c r="C195">
        <v>24</v>
      </c>
      <c r="D195">
        <v>269</v>
      </c>
      <c r="E195" t="s">
        <v>321</v>
      </c>
      <c r="F195">
        <v>4.1</v>
      </c>
      <c r="G195" s="11">
        <v>22520</v>
      </c>
      <c r="H195" s="11">
        <v>31898.016997167142</v>
      </c>
      <c r="I195" s="12">
        <v>4608</v>
      </c>
      <c r="J195" t="s">
        <v>246</v>
      </c>
      <c r="K195">
        <v>0.706</v>
      </c>
      <c r="L195" s="13">
        <v>32629.44</v>
      </c>
      <c r="M195" s="9">
        <f t="shared" si="17"/>
        <v>133780.70399999997</v>
      </c>
      <c r="N195" s="9">
        <f t="shared" si="24"/>
        <v>734814988.8</v>
      </c>
      <c r="O195" s="9">
        <f t="shared" si="24"/>
        <v>1040814431.7280453</v>
      </c>
      <c r="P195" s="9">
        <v>191</v>
      </c>
      <c r="Q195" s="10" t="s">
        <v>321</v>
      </c>
      <c r="R195" s="13">
        <v>32629.44</v>
      </c>
      <c r="S195" s="14">
        <v>0.19700000980709445</v>
      </c>
      <c r="T195">
        <v>6428</v>
      </c>
      <c r="U195">
        <f t="shared" si="18"/>
        <v>-63079.03920528049</v>
      </c>
      <c r="V195">
        <f t="shared" si="19"/>
        <v>-349300.92707142245</v>
      </c>
      <c r="W195">
        <v>18.6</v>
      </c>
      <c r="X195">
        <v>1558</v>
      </c>
      <c r="Z195" s="5">
        <v>-1.933194048236209</v>
      </c>
      <c r="AA195" s="5">
        <v>-10.705084950015154</v>
      </c>
      <c r="AB195">
        <f t="shared" si="20"/>
        <v>1.410986973710262</v>
      </c>
      <c r="AC195" s="5">
        <f t="shared" si="21"/>
        <v>3.0703981960409847</v>
      </c>
      <c r="AD195">
        <f t="shared" si="22"/>
        <v>10.022159082253626</v>
      </c>
      <c r="AE195" s="5">
        <f t="shared" si="23"/>
        <v>22782.930104953703</v>
      </c>
    </row>
    <row r="196" spans="1:31" ht="12.75">
      <c r="A196" s="9">
        <v>192</v>
      </c>
      <c r="B196" s="10" t="s">
        <v>322</v>
      </c>
      <c r="C196">
        <v>24</v>
      </c>
      <c r="D196">
        <v>270</v>
      </c>
      <c r="E196" t="s">
        <v>322</v>
      </c>
      <c r="F196">
        <v>1.7</v>
      </c>
      <c r="G196" s="11">
        <v>19052</v>
      </c>
      <c r="H196" s="11">
        <v>26985.835694050995</v>
      </c>
      <c r="I196" s="12">
        <v>3610</v>
      </c>
      <c r="J196" t="s">
        <v>246</v>
      </c>
      <c r="K196">
        <v>0.706</v>
      </c>
      <c r="L196" s="13">
        <v>35701.82</v>
      </c>
      <c r="M196" s="9">
        <f t="shared" si="17"/>
        <v>60693.094</v>
      </c>
      <c r="N196" s="9">
        <f t="shared" si="24"/>
        <v>680191074.64</v>
      </c>
      <c r="O196" s="9">
        <f t="shared" si="24"/>
        <v>963443448.4985837</v>
      </c>
      <c r="P196" s="9">
        <v>192</v>
      </c>
      <c r="Q196" s="10" t="s">
        <v>322</v>
      </c>
      <c r="R196" s="13">
        <v>35701.82</v>
      </c>
      <c r="S196" s="14">
        <v>0.2749999859951117</v>
      </c>
      <c r="T196">
        <v>9818</v>
      </c>
      <c r="U196">
        <f t="shared" si="18"/>
        <v>110337.69251500175</v>
      </c>
      <c r="V196">
        <f t="shared" si="19"/>
        <v>537565.0719516787</v>
      </c>
      <c r="W196">
        <v>39.7</v>
      </c>
      <c r="X196">
        <v>3952</v>
      </c>
      <c r="Z196" s="5">
        <v>3.090534110445959</v>
      </c>
      <c r="AA196" s="5">
        <v>15.057077536990514</v>
      </c>
      <c r="AB196">
        <f t="shared" si="20"/>
        <v>0.5306282510621704</v>
      </c>
      <c r="AC196" s="5">
        <f t="shared" si="21"/>
        <v>1.6602425360330788</v>
      </c>
      <c r="AD196">
        <f t="shared" si="22"/>
        <v>9.854927361920751</v>
      </c>
      <c r="AE196" s="5">
        <f t="shared" si="23"/>
        <v>19566.70382677337</v>
      </c>
    </row>
    <row r="197" spans="1:31" ht="12.75">
      <c r="A197" s="9">
        <v>193</v>
      </c>
      <c r="B197" s="10" t="s">
        <v>323</v>
      </c>
      <c r="C197">
        <v>24</v>
      </c>
      <c r="D197">
        <v>321</v>
      </c>
      <c r="E197" t="s">
        <v>323</v>
      </c>
      <c r="F197">
        <v>2.2</v>
      </c>
      <c r="G197" s="11">
        <v>21316</v>
      </c>
      <c r="H197" s="11">
        <v>30192.634560906517</v>
      </c>
      <c r="I197" s="12">
        <v>4772</v>
      </c>
      <c r="J197" t="s">
        <v>246</v>
      </c>
      <c r="K197">
        <v>0.706</v>
      </c>
      <c r="L197" s="13">
        <v>34392.69</v>
      </c>
      <c r="M197" s="9">
        <f aca="true" t="shared" si="25" ref="M197:M260">F197*$L197</f>
        <v>75663.918</v>
      </c>
      <c r="N197" s="9">
        <f t="shared" si="24"/>
        <v>733114580.0400001</v>
      </c>
      <c r="O197" s="9">
        <f t="shared" si="24"/>
        <v>1038405920.736544</v>
      </c>
      <c r="P197" s="9">
        <v>193</v>
      </c>
      <c r="Q197" s="10" t="s">
        <v>323</v>
      </c>
      <c r="R197" s="13">
        <v>34392.69</v>
      </c>
      <c r="S197" s="14">
        <v>0.219000025877592</v>
      </c>
      <c r="T197">
        <v>7532</v>
      </c>
      <c r="U197">
        <f t="shared" si="18"/>
        <v>-13037.607742424596</v>
      </c>
      <c r="V197">
        <f t="shared" si="19"/>
        <v>-338075.18546678236</v>
      </c>
      <c r="W197">
        <v>28.1</v>
      </c>
      <c r="X197">
        <v>2901</v>
      </c>
      <c r="Z197" s="5">
        <v>-0.3790807797361764</v>
      </c>
      <c r="AA197" s="5">
        <v>-9.829855863754256</v>
      </c>
      <c r="AB197">
        <f t="shared" si="20"/>
        <v>0.7884573603642703</v>
      </c>
      <c r="AC197" s="5">
        <f t="shared" si="21"/>
        <v>2.538574220206234</v>
      </c>
      <c r="AD197">
        <f t="shared" si="22"/>
        <v>9.967213243416673</v>
      </c>
      <c r="AE197" s="5">
        <f t="shared" si="23"/>
        <v>21735.20518786413</v>
      </c>
    </row>
    <row r="198" spans="1:31" ht="12.75">
      <c r="A198" s="9">
        <v>194</v>
      </c>
      <c r="B198" s="10" t="s">
        <v>324</v>
      </c>
      <c r="C198">
        <v>25</v>
      </c>
      <c r="D198">
        <v>333</v>
      </c>
      <c r="E198" t="s">
        <v>324</v>
      </c>
      <c r="F198">
        <v>2</v>
      </c>
      <c r="G198" s="11">
        <v>20983</v>
      </c>
      <c r="H198" s="11">
        <v>29720.963172804535</v>
      </c>
      <c r="I198" s="12">
        <v>7573</v>
      </c>
      <c r="J198" t="s">
        <v>246</v>
      </c>
      <c r="K198">
        <v>0.706</v>
      </c>
      <c r="L198" s="13">
        <v>31081.63</v>
      </c>
      <c r="M198" s="9">
        <f t="shared" si="25"/>
        <v>62163.26</v>
      </c>
      <c r="N198" s="9">
        <f t="shared" si="24"/>
        <v>652185842.29</v>
      </c>
      <c r="O198" s="9">
        <f t="shared" si="24"/>
        <v>923775980.5807366</v>
      </c>
      <c r="P198" s="9">
        <v>194</v>
      </c>
      <c r="Q198" s="10" t="s">
        <v>324</v>
      </c>
      <c r="R198" s="13">
        <v>31081.63</v>
      </c>
      <c r="S198" s="14">
        <v>0.1960000167301393</v>
      </c>
      <c r="T198">
        <v>6092</v>
      </c>
      <c r="U198">
        <f aca="true" t="shared" si="26" ref="U198:U261">R198*Z198</f>
        <v>-45886.169870262325</v>
      </c>
      <c r="V198">
        <f aca="true" t="shared" si="27" ref="V198:V261">R198*AA198</f>
        <v>-510599.3891344119</v>
      </c>
      <c r="W198">
        <v>21.4</v>
      </c>
      <c r="X198">
        <v>2132</v>
      </c>
      <c r="Z198" s="5">
        <v>-1.476311566358081</v>
      </c>
      <c r="AA198" s="5">
        <v>-16.427690218769474</v>
      </c>
      <c r="AB198">
        <f aca="true" t="shared" si="28" ref="AB198:AB261">LN(F198)</f>
        <v>0.6931471805599453</v>
      </c>
      <c r="AC198" s="5">
        <f aca="true" t="shared" si="29" ref="AC198:AC261">EXP(Z198*AB$3+AC$3)</f>
        <v>2.9034229521520896</v>
      </c>
      <c r="AD198">
        <f aca="true" t="shared" si="30" ref="AD198:AD261">LN(G198)</f>
        <v>9.951467865054695</v>
      </c>
      <c r="AE198" s="5">
        <f aca="true" t="shared" si="31" ref="AE198:AE261">EXP(Z198*AD$3+AE$3)</f>
        <v>22469.781827858526</v>
      </c>
    </row>
    <row r="199" spans="1:31" ht="12.75">
      <c r="A199" s="9">
        <v>195</v>
      </c>
      <c r="B199" s="10" t="s">
        <v>325</v>
      </c>
      <c r="C199">
        <v>25</v>
      </c>
      <c r="D199">
        <v>379</v>
      </c>
      <c r="E199" t="s">
        <v>325</v>
      </c>
      <c r="F199">
        <v>2.2</v>
      </c>
      <c r="G199" s="11">
        <v>19849</v>
      </c>
      <c r="H199" s="11">
        <v>28114.73087818697</v>
      </c>
      <c r="I199" s="12">
        <v>6339</v>
      </c>
      <c r="J199" t="s">
        <v>246</v>
      </c>
      <c r="K199">
        <v>0.706</v>
      </c>
      <c r="L199" s="13">
        <v>33246.27</v>
      </c>
      <c r="M199" s="9">
        <f t="shared" si="25"/>
        <v>73141.794</v>
      </c>
      <c r="N199" s="9">
        <f t="shared" si="24"/>
        <v>659905213.2299999</v>
      </c>
      <c r="O199" s="9">
        <f t="shared" si="24"/>
        <v>934709933.753541</v>
      </c>
      <c r="P199" s="9">
        <v>195</v>
      </c>
      <c r="Q199" s="10" t="s">
        <v>325</v>
      </c>
      <c r="R199" s="13">
        <v>33246.27</v>
      </c>
      <c r="S199" s="14">
        <v>0.26799998917171763</v>
      </c>
      <c r="T199">
        <v>8910</v>
      </c>
      <c r="U199">
        <f t="shared" si="26"/>
        <v>103976.59290414391</v>
      </c>
      <c r="V199">
        <f t="shared" si="27"/>
        <v>430756.49963843863</v>
      </c>
      <c r="W199">
        <v>37.6</v>
      </c>
      <c r="X199">
        <v>3954</v>
      </c>
      <c r="Z199" s="5">
        <v>3.1274664166579864</v>
      </c>
      <c r="AA199" s="5">
        <v>12.956536165965044</v>
      </c>
      <c r="AB199">
        <f t="shared" si="28"/>
        <v>0.7884573603642703</v>
      </c>
      <c r="AC199" s="5">
        <f t="shared" si="29"/>
        <v>1.6527550623001286</v>
      </c>
      <c r="AD199">
        <f t="shared" si="30"/>
        <v>9.895908907012577</v>
      </c>
      <c r="AE199" s="5">
        <f t="shared" si="31"/>
        <v>19544.825252416307</v>
      </c>
    </row>
    <row r="200" spans="1:31" ht="12.75">
      <c r="A200" s="9">
        <v>196</v>
      </c>
      <c r="B200" s="10" t="s">
        <v>326</v>
      </c>
      <c r="C200">
        <v>24</v>
      </c>
      <c r="D200">
        <v>387</v>
      </c>
      <c r="E200" t="s">
        <v>326</v>
      </c>
      <c r="F200">
        <v>3</v>
      </c>
      <c r="G200" s="11">
        <v>22708</v>
      </c>
      <c r="H200" s="11">
        <v>32164.3059490085</v>
      </c>
      <c r="I200" s="12">
        <v>7884</v>
      </c>
      <c r="J200" t="s">
        <v>246</v>
      </c>
      <c r="K200">
        <v>0.706</v>
      </c>
      <c r="L200" s="13">
        <v>36188.24</v>
      </c>
      <c r="M200" s="9">
        <f t="shared" si="25"/>
        <v>108564.72</v>
      </c>
      <c r="N200" s="9">
        <f t="shared" si="24"/>
        <v>821762553.92</v>
      </c>
      <c r="O200" s="9">
        <f t="shared" si="24"/>
        <v>1163969623.1161473</v>
      </c>
      <c r="P200" s="9">
        <v>196</v>
      </c>
      <c r="Q200" s="10" t="s">
        <v>326</v>
      </c>
      <c r="R200" s="13">
        <v>36188.24</v>
      </c>
      <c r="S200" s="14">
        <v>0.1699999778933709</v>
      </c>
      <c r="T200">
        <v>6152</v>
      </c>
      <c r="U200">
        <f t="shared" si="26"/>
        <v>-96658.32273208542</v>
      </c>
      <c r="V200">
        <f t="shared" si="27"/>
        <v>-734314.6023247751</v>
      </c>
      <c r="W200">
        <v>19.5</v>
      </c>
      <c r="X200">
        <v>2087</v>
      </c>
      <c r="Z200" s="5">
        <v>-2.670987114379849</v>
      </c>
      <c r="AA200" s="5">
        <v>-20.291525709036282</v>
      </c>
      <c r="AB200">
        <f t="shared" si="28"/>
        <v>1.0986122886681098</v>
      </c>
      <c r="AC200" s="5">
        <f t="shared" si="29"/>
        <v>3.360548504014122</v>
      </c>
      <c r="AD200">
        <f t="shared" si="30"/>
        <v>10.030472564290617</v>
      </c>
      <c r="AE200" s="5">
        <f t="shared" si="31"/>
        <v>23297.855376885163</v>
      </c>
    </row>
    <row r="201" spans="1:31" ht="12.75">
      <c r="A201" s="9">
        <v>197</v>
      </c>
      <c r="B201" s="10" t="s">
        <v>327</v>
      </c>
      <c r="C201">
        <v>26</v>
      </c>
      <c r="D201">
        <v>428</v>
      </c>
      <c r="E201" t="s">
        <v>327</v>
      </c>
      <c r="F201">
        <v>3.9</v>
      </c>
      <c r="G201" s="11">
        <v>22627</v>
      </c>
      <c r="H201" s="11">
        <v>32049.57507082153</v>
      </c>
      <c r="I201" s="12">
        <v>9896</v>
      </c>
      <c r="J201" t="s">
        <v>246</v>
      </c>
      <c r="K201">
        <v>0.706</v>
      </c>
      <c r="L201" s="13">
        <v>35414.2</v>
      </c>
      <c r="M201" s="9">
        <f t="shared" si="25"/>
        <v>138115.37999999998</v>
      </c>
      <c r="N201" s="9">
        <f t="shared" si="24"/>
        <v>801317103.4</v>
      </c>
      <c r="O201" s="9">
        <f t="shared" si="24"/>
        <v>1135010061.4730878</v>
      </c>
      <c r="P201" s="9">
        <v>197</v>
      </c>
      <c r="Q201" s="10" t="s">
        <v>327</v>
      </c>
      <c r="R201" s="13">
        <v>35414.2</v>
      </c>
      <c r="S201" s="14">
        <v>0.16900000564745216</v>
      </c>
      <c r="T201">
        <v>5985</v>
      </c>
      <c r="U201">
        <f t="shared" si="26"/>
        <v>-88009.84208896579</v>
      </c>
      <c r="V201">
        <f t="shared" si="27"/>
        <v>-587829.5095173415</v>
      </c>
      <c r="W201">
        <v>18.9</v>
      </c>
      <c r="X201">
        <v>2029</v>
      </c>
      <c r="Z201" s="5">
        <v>-2.485156860495671</v>
      </c>
      <c r="AA201" s="5">
        <v>-16.598695142551335</v>
      </c>
      <c r="AB201">
        <f t="shared" si="28"/>
        <v>1.3609765531356006</v>
      </c>
      <c r="AC201" s="5">
        <f t="shared" si="29"/>
        <v>3.2849808768671065</v>
      </c>
      <c r="AD201">
        <f t="shared" si="30"/>
        <v>10.026899162451327</v>
      </c>
      <c r="AE201" s="5">
        <f t="shared" si="31"/>
        <v>23167.073251955673</v>
      </c>
    </row>
    <row r="202" spans="1:31" ht="12.75">
      <c r="A202" s="9">
        <v>198</v>
      </c>
      <c r="B202" s="10" t="s">
        <v>328</v>
      </c>
      <c r="C202">
        <v>25</v>
      </c>
      <c r="D202">
        <v>513</v>
      </c>
      <c r="E202" t="s">
        <v>328</v>
      </c>
      <c r="F202">
        <v>2.8</v>
      </c>
      <c r="G202" s="11">
        <v>21368</v>
      </c>
      <c r="H202" s="11">
        <v>30266.28895184136</v>
      </c>
      <c r="I202" s="12">
        <v>7311</v>
      </c>
      <c r="J202" t="s">
        <v>246</v>
      </c>
      <c r="K202">
        <v>0.706</v>
      </c>
      <c r="L202" s="13">
        <v>37022.83</v>
      </c>
      <c r="M202" s="9">
        <f t="shared" si="25"/>
        <v>103663.924</v>
      </c>
      <c r="N202" s="9">
        <f t="shared" si="24"/>
        <v>791103831.44</v>
      </c>
      <c r="O202" s="9">
        <f t="shared" si="24"/>
        <v>1120543670.5949008</v>
      </c>
      <c r="P202" s="9">
        <v>198</v>
      </c>
      <c r="Q202" s="10" t="s">
        <v>328</v>
      </c>
      <c r="R202" s="13">
        <v>37022.83</v>
      </c>
      <c r="S202" s="14">
        <v>0.219000006212383</v>
      </c>
      <c r="T202">
        <v>8108</v>
      </c>
      <c r="U202">
        <f t="shared" si="26"/>
        <v>-4873.450816041335</v>
      </c>
      <c r="V202">
        <f t="shared" si="27"/>
        <v>-399662.16078396095</v>
      </c>
      <c r="W202">
        <v>27</v>
      </c>
      <c r="X202">
        <v>3004</v>
      </c>
      <c r="Z202" s="5">
        <v>-0.1316336653908233</v>
      </c>
      <c r="AA202" s="5">
        <v>-10.795019202582864</v>
      </c>
      <c r="AB202">
        <f t="shared" si="28"/>
        <v>1.0296194171811581</v>
      </c>
      <c r="AC202" s="5">
        <f t="shared" si="29"/>
        <v>2.462847150754649</v>
      </c>
      <c r="AD202">
        <f t="shared" si="30"/>
        <v>9.969649754789797</v>
      </c>
      <c r="AE202" s="5">
        <f t="shared" si="31"/>
        <v>21572.89069791303</v>
      </c>
    </row>
    <row r="203" spans="1:31" ht="12.75">
      <c r="A203" s="9">
        <v>199</v>
      </c>
      <c r="B203" s="10" t="s">
        <v>329</v>
      </c>
      <c r="C203">
        <v>27</v>
      </c>
      <c r="D203">
        <v>26</v>
      </c>
      <c r="E203" t="s">
        <v>329</v>
      </c>
      <c r="F203">
        <v>3.1</v>
      </c>
      <c r="G203" s="11">
        <v>22312</v>
      </c>
      <c r="H203" s="11">
        <v>26373.522458628842</v>
      </c>
      <c r="I203" s="12">
        <v>8692</v>
      </c>
      <c r="J203" t="s">
        <v>330</v>
      </c>
      <c r="K203">
        <v>0.846</v>
      </c>
      <c r="L203" s="13">
        <v>35350.52</v>
      </c>
      <c r="M203" s="9">
        <f t="shared" si="25"/>
        <v>109586.612</v>
      </c>
      <c r="N203" s="9">
        <f t="shared" si="24"/>
        <v>788740802.2399999</v>
      </c>
      <c r="O203" s="9">
        <f t="shared" si="24"/>
        <v>932317733.144208</v>
      </c>
      <c r="P203" s="9">
        <v>199</v>
      </c>
      <c r="Q203" s="10" t="s">
        <v>329</v>
      </c>
      <c r="R203" s="13">
        <v>35350.52</v>
      </c>
      <c r="S203" s="14">
        <v>0.19399997510644823</v>
      </c>
      <c r="T203">
        <v>6858</v>
      </c>
      <c r="U203">
        <f t="shared" si="26"/>
        <v>9434.408152204827</v>
      </c>
      <c r="V203">
        <f t="shared" si="27"/>
        <v>-465311.96552914765</v>
      </c>
      <c r="W203">
        <v>26.3</v>
      </c>
      <c r="X203">
        <v>2876</v>
      </c>
      <c r="Z203" s="5">
        <v>0.26688173617261723</v>
      </c>
      <c r="AA203" s="5">
        <v>-13.162803985037495</v>
      </c>
      <c r="AB203">
        <f t="shared" si="28"/>
        <v>1.1314021114911006</v>
      </c>
      <c r="AC203" s="5">
        <f t="shared" si="29"/>
        <v>2.345607884804273</v>
      </c>
      <c r="AD203">
        <f t="shared" si="30"/>
        <v>10.012879929307324</v>
      </c>
      <c r="AE203" s="5">
        <f t="shared" si="31"/>
        <v>21314.02619344907</v>
      </c>
    </row>
    <row r="204" spans="1:31" ht="12.75">
      <c r="A204" s="9">
        <v>200</v>
      </c>
      <c r="B204" s="10" t="s">
        <v>331</v>
      </c>
      <c r="C204">
        <v>27</v>
      </c>
      <c r="D204">
        <v>292</v>
      </c>
      <c r="E204" t="s">
        <v>331</v>
      </c>
      <c r="F204">
        <v>1.4</v>
      </c>
      <c r="G204" s="11">
        <v>20141</v>
      </c>
      <c r="H204" s="11">
        <v>23807.328605200946</v>
      </c>
      <c r="I204" s="12">
        <v>7082</v>
      </c>
      <c r="J204" t="s">
        <v>330</v>
      </c>
      <c r="K204">
        <v>0.846</v>
      </c>
      <c r="L204" s="13">
        <v>32245.71</v>
      </c>
      <c r="M204" s="9">
        <f t="shared" si="25"/>
        <v>45143.994</v>
      </c>
      <c r="N204" s="9">
        <f t="shared" si="24"/>
        <v>649460845.11</v>
      </c>
      <c r="O204" s="9">
        <f t="shared" si="24"/>
        <v>767684214.0780141</v>
      </c>
      <c r="P204" s="9">
        <v>200</v>
      </c>
      <c r="Q204" s="10" t="s">
        <v>331</v>
      </c>
      <c r="R204" s="13">
        <v>32245.71</v>
      </c>
      <c r="S204" s="14">
        <v>0.17500002325890793</v>
      </c>
      <c r="T204">
        <v>5643</v>
      </c>
      <c r="U204">
        <f t="shared" si="26"/>
        <v>35312.83838303829</v>
      </c>
      <c r="V204">
        <f t="shared" si="27"/>
        <v>-367537.1148092507</v>
      </c>
      <c r="W204">
        <v>27.9</v>
      </c>
      <c r="X204">
        <v>3215</v>
      </c>
      <c r="Z204" s="5">
        <v>1.095117408890618</v>
      </c>
      <c r="AA204" s="5">
        <v>-11.398015885190642</v>
      </c>
      <c r="AB204">
        <f t="shared" si="28"/>
        <v>0.3364722366212129</v>
      </c>
      <c r="AC204" s="5">
        <f t="shared" si="29"/>
        <v>2.119496511713468</v>
      </c>
      <c r="AD204">
        <f t="shared" si="30"/>
        <v>9.910512817472881</v>
      </c>
      <c r="AE204" s="5">
        <f t="shared" si="31"/>
        <v>20785.920873410152</v>
      </c>
    </row>
    <row r="205" spans="1:31" ht="12.75">
      <c r="A205" s="9">
        <v>201</v>
      </c>
      <c r="B205" s="10" t="s">
        <v>332</v>
      </c>
      <c r="C205">
        <v>27</v>
      </c>
      <c r="D205">
        <v>293</v>
      </c>
      <c r="E205" t="s">
        <v>332</v>
      </c>
      <c r="F205">
        <v>1.3</v>
      </c>
      <c r="G205" s="11">
        <v>18054</v>
      </c>
      <c r="H205" s="11">
        <v>21340.425531914894</v>
      </c>
      <c r="I205" s="12">
        <v>11965</v>
      </c>
      <c r="J205" t="s">
        <v>330</v>
      </c>
      <c r="K205">
        <v>0.846</v>
      </c>
      <c r="L205" s="13">
        <v>34264.71</v>
      </c>
      <c r="M205" s="9">
        <f t="shared" si="25"/>
        <v>44544.123</v>
      </c>
      <c r="N205" s="9">
        <f t="shared" si="24"/>
        <v>618615074.34</v>
      </c>
      <c r="O205" s="9">
        <f t="shared" si="24"/>
        <v>731223492.1276596</v>
      </c>
      <c r="P205" s="9">
        <v>201</v>
      </c>
      <c r="Q205" s="10" t="s">
        <v>332</v>
      </c>
      <c r="R205" s="13">
        <v>34264.71</v>
      </c>
      <c r="S205" s="14">
        <v>0.2039999754849815</v>
      </c>
      <c r="T205">
        <v>6990</v>
      </c>
      <c r="U205">
        <f t="shared" si="26"/>
        <v>115448.67879575246</v>
      </c>
      <c r="V205">
        <f t="shared" si="27"/>
        <v>561088.7991312797</v>
      </c>
      <c r="W205">
        <v>29.7</v>
      </c>
      <c r="X205">
        <v>3282</v>
      </c>
      <c r="Z205" s="5">
        <v>3.3693172595288994</v>
      </c>
      <c r="AA205" s="5">
        <v>16.37512178364503</v>
      </c>
      <c r="AB205">
        <f t="shared" si="28"/>
        <v>0.26236426446749106</v>
      </c>
      <c r="AC205" s="5">
        <f t="shared" si="29"/>
        <v>1.604551073344649</v>
      </c>
      <c r="AD205">
        <f t="shared" si="30"/>
        <v>9.8011225458581</v>
      </c>
      <c r="AE205" s="5">
        <f t="shared" si="31"/>
        <v>19402.157007992755</v>
      </c>
    </row>
    <row r="206" spans="1:31" ht="12.75">
      <c r="A206" s="9">
        <v>202</v>
      </c>
      <c r="B206" s="10" t="s">
        <v>333</v>
      </c>
      <c r="C206">
        <v>27</v>
      </c>
      <c r="D206">
        <v>308</v>
      </c>
      <c r="E206" t="s">
        <v>333</v>
      </c>
      <c r="F206">
        <v>4.3</v>
      </c>
      <c r="G206" s="11">
        <v>24680</v>
      </c>
      <c r="H206" s="11">
        <v>29172.576832151302</v>
      </c>
      <c r="I206" s="12">
        <v>21119</v>
      </c>
      <c r="J206" t="s">
        <v>330</v>
      </c>
      <c r="K206">
        <v>0.846</v>
      </c>
      <c r="L206" s="13">
        <v>30428.57</v>
      </c>
      <c r="M206" s="9">
        <f t="shared" si="25"/>
        <v>130842.851</v>
      </c>
      <c r="N206" s="9">
        <f t="shared" si="24"/>
        <v>750977107.6</v>
      </c>
      <c r="O206" s="9">
        <f t="shared" si="24"/>
        <v>887679796.2174941</v>
      </c>
      <c r="P206" s="9">
        <v>202</v>
      </c>
      <c r="Q206" s="10" t="s">
        <v>333</v>
      </c>
      <c r="R206" s="13">
        <v>30428.57</v>
      </c>
      <c r="S206" s="14">
        <v>0.13300000624413175</v>
      </c>
      <c r="T206">
        <v>4047</v>
      </c>
      <c r="U206">
        <f t="shared" si="26"/>
        <v>-145302.90502664127</v>
      </c>
      <c r="V206">
        <f t="shared" si="27"/>
        <v>-571409.6453046744</v>
      </c>
      <c r="W206">
        <v>12.4</v>
      </c>
      <c r="X206">
        <v>1288</v>
      </c>
      <c r="Z206" s="5">
        <v>-4.775213065439528</v>
      </c>
      <c r="AA206" s="5">
        <v>-18.778721619342427</v>
      </c>
      <c r="AB206">
        <f t="shared" si="28"/>
        <v>1.4586150226995167</v>
      </c>
      <c r="AC206" s="5">
        <f t="shared" si="29"/>
        <v>4.347652351780151</v>
      </c>
      <c r="AD206">
        <f t="shared" si="30"/>
        <v>10.113748478019325</v>
      </c>
      <c r="AE206" s="5">
        <f t="shared" si="31"/>
        <v>24831.27572022614</v>
      </c>
    </row>
    <row r="207" spans="1:31" ht="12.75">
      <c r="A207" s="9">
        <v>203</v>
      </c>
      <c r="B207" s="10" t="s">
        <v>334</v>
      </c>
      <c r="C207">
        <v>27</v>
      </c>
      <c r="D207">
        <v>338</v>
      </c>
      <c r="E207" t="s">
        <v>334</v>
      </c>
      <c r="F207">
        <v>3.6</v>
      </c>
      <c r="G207" s="11">
        <v>24008</v>
      </c>
      <c r="H207" s="11">
        <v>28378.25059101655</v>
      </c>
      <c r="I207" s="12">
        <v>13493</v>
      </c>
      <c r="J207" t="s">
        <v>330</v>
      </c>
      <c r="K207">
        <v>0.846</v>
      </c>
      <c r="L207" s="13">
        <v>30666.67</v>
      </c>
      <c r="M207" s="9">
        <f t="shared" si="25"/>
        <v>110400.012</v>
      </c>
      <c r="N207" s="9">
        <f t="shared" si="24"/>
        <v>736245413.36</v>
      </c>
      <c r="O207" s="9">
        <f t="shared" si="24"/>
        <v>870266446.0520095</v>
      </c>
      <c r="P207" s="9">
        <v>203</v>
      </c>
      <c r="Q207" s="10" t="s">
        <v>334</v>
      </c>
      <c r="R207" s="13">
        <v>30666.67</v>
      </c>
      <c r="S207" s="14">
        <v>0.14099998467391472</v>
      </c>
      <c r="T207">
        <v>4324</v>
      </c>
      <c r="U207">
        <f t="shared" si="26"/>
        <v>-120811.54753778162</v>
      </c>
      <c r="V207">
        <f t="shared" si="27"/>
        <v>-561041.0283126809</v>
      </c>
      <c r="W207">
        <v>14.4</v>
      </c>
      <c r="X207">
        <v>1428</v>
      </c>
      <c r="Z207" s="5">
        <v>-3.9395065567204273</v>
      </c>
      <c r="AA207" s="5">
        <v>-18.294814152064145</v>
      </c>
      <c r="AB207">
        <f t="shared" si="28"/>
        <v>1.2809338454620642</v>
      </c>
      <c r="AC207" s="5">
        <f t="shared" si="29"/>
        <v>3.9249579663904663</v>
      </c>
      <c r="AD207">
        <f t="shared" si="30"/>
        <v>10.086142387120203</v>
      </c>
      <c r="AE207" s="5">
        <f t="shared" si="31"/>
        <v>24210.542489661635</v>
      </c>
    </row>
    <row r="208" spans="1:31" ht="12.75">
      <c r="A208" s="9">
        <v>204</v>
      </c>
      <c r="B208" s="10" t="s">
        <v>335</v>
      </c>
      <c r="C208">
        <v>27</v>
      </c>
      <c r="D208">
        <v>449</v>
      </c>
      <c r="E208" t="s">
        <v>336</v>
      </c>
      <c r="F208">
        <v>3.4</v>
      </c>
      <c r="G208" s="11">
        <v>23942</v>
      </c>
      <c r="H208" s="11">
        <v>28300.236406619388</v>
      </c>
      <c r="I208" s="12">
        <v>10617</v>
      </c>
      <c r="J208" t="s">
        <v>330</v>
      </c>
      <c r="K208">
        <v>0.846</v>
      </c>
      <c r="L208" s="13">
        <v>35132.45</v>
      </c>
      <c r="M208" s="9">
        <f t="shared" si="25"/>
        <v>119450.32999999999</v>
      </c>
      <c r="N208" s="9">
        <f t="shared" si="24"/>
        <v>841141117.9</v>
      </c>
      <c r="O208" s="9">
        <f t="shared" si="24"/>
        <v>994256640.5437353</v>
      </c>
      <c r="P208" s="9">
        <v>204</v>
      </c>
      <c r="Q208" s="10" t="s">
        <v>335</v>
      </c>
      <c r="R208" s="13">
        <v>35132.45</v>
      </c>
      <c r="S208" s="14">
        <v>0.1510000014231857</v>
      </c>
      <c r="T208">
        <v>5305</v>
      </c>
      <c r="U208">
        <f t="shared" si="26"/>
        <v>-96952.06910685965</v>
      </c>
      <c r="V208">
        <f t="shared" si="27"/>
        <v>-651282.32857179</v>
      </c>
      <c r="W208">
        <v>18.9</v>
      </c>
      <c r="X208">
        <v>2351</v>
      </c>
      <c r="Z208" s="5">
        <v>-2.7596159421520463</v>
      </c>
      <c r="AA208" s="5">
        <v>-18.537913768376246</v>
      </c>
      <c r="AB208">
        <f t="shared" si="28"/>
        <v>1.2237754316221157</v>
      </c>
      <c r="AC208" s="5">
        <f t="shared" si="29"/>
        <v>3.3971991148943497</v>
      </c>
      <c r="AD208">
        <f t="shared" si="30"/>
        <v>10.083389517811316</v>
      </c>
      <c r="AE208" s="5">
        <f t="shared" si="31"/>
        <v>23360.48963189513</v>
      </c>
    </row>
    <row r="209" spans="1:31" ht="12.75">
      <c r="A209" s="9">
        <v>205</v>
      </c>
      <c r="B209" s="10" t="s">
        <v>337</v>
      </c>
      <c r="C209">
        <v>28</v>
      </c>
      <c r="D209">
        <v>62</v>
      </c>
      <c r="E209" t="s">
        <v>337</v>
      </c>
      <c r="F209">
        <v>6.1</v>
      </c>
      <c r="G209" s="11">
        <v>28462</v>
      </c>
      <c r="H209" s="11">
        <v>29342.268041237116</v>
      </c>
      <c r="I209" s="12">
        <v>17159</v>
      </c>
      <c r="J209" t="s">
        <v>129</v>
      </c>
      <c r="K209">
        <v>0.97</v>
      </c>
      <c r="L209" s="13">
        <v>36790.85</v>
      </c>
      <c r="M209" s="9">
        <f t="shared" si="25"/>
        <v>224424.18499999997</v>
      </c>
      <c r="N209" s="9">
        <f t="shared" si="24"/>
        <v>1047141172.6999999</v>
      </c>
      <c r="O209" s="9">
        <f t="shared" si="24"/>
        <v>1079526982.1649485</v>
      </c>
      <c r="P209" s="9">
        <v>205</v>
      </c>
      <c r="Q209" s="10" t="s">
        <v>337</v>
      </c>
      <c r="R209" s="13">
        <v>36790.85</v>
      </c>
      <c r="S209" s="14">
        <v>0.15299999864096644</v>
      </c>
      <c r="T209">
        <v>5629</v>
      </c>
      <c r="U209">
        <f t="shared" si="26"/>
        <v>-138424.8483562045</v>
      </c>
      <c r="V209">
        <f t="shared" si="27"/>
        <v>-587996.1518837427</v>
      </c>
      <c r="W209">
        <v>17</v>
      </c>
      <c r="X209">
        <v>2243</v>
      </c>
      <c r="Z209" s="5">
        <v>-3.7624803002976144</v>
      </c>
      <c r="AA209" s="5">
        <v>-15.982130118867671</v>
      </c>
      <c r="AB209">
        <f t="shared" si="28"/>
        <v>1.8082887711792655</v>
      </c>
      <c r="AC209" s="5">
        <f t="shared" si="29"/>
        <v>3.8408349177047785</v>
      </c>
      <c r="AD209">
        <f t="shared" si="30"/>
        <v>10.256325143243606</v>
      </c>
      <c r="AE209" s="5">
        <f t="shared" si="31"/>
        <v>24081.05849479408</v>
      </c>
    </row>
    <row r="210" spans="1:31" ht="12.75">
      <c r="A210" s="9">
        <v>206</v>
      </c>
      <c r="B210" s="10" t="s">
        <v>338</v>
      </c>
      <c r="C210">
        <v>28</v>
      </c>
      <c r="D210">
        <v>295</v>
      </c>
      <c r="E210" t="s">
        <v>338</v>
      </c>
      <c r="F210">
        <v>10.1</v>
      </c>
      <c r="G210" s="11">
        <v>33305</v>
      </c>
      <c r="H210" s="11">
        <v>34335.051546391755</v>
      </c>
      <c r="I210" s="12">
        <v>11307</v>
      </c>
      <c r="J210" t="s">
        <v>129</v>
      </c>
      <c r="K210">
        <v>0.97</v>
      </c>
      <c r="L210" s="13">
        <v>32634.15</v>
      </c>
      <c r="M210" s="9">
        <f t="shared" si="25"/>
        <v>329604.915</v>
      </c>
      <c r="N210" s="9">
        <f t="shared" si="24"/>
        <v>1086880365.75</v>
      </c>
      <c r="O210" s="9">
        <f t="shared" si="24"/>
        <v>1120495222.4226806</v>
      </c>
      <c r="P210" s="9">
        <v>206</v>
      </c>
      <c r="Q210" s="10" t="s">
        <v>338</v>
      </c>
      <c r="R210" s="13">
        <v>32634.15</v>
      </c>
      <c r="S210" s="14">
        <v>0.12299998621076387</v>
      </c>
      <c r="T210">
        <v>4014</v>
      </c>
      <c r="U210">
        <f t="shared" si="26"/>
        <v>-142634.91851994427</v>
      </c>
      <c r="V210">
        <f t="shared" si="27"/>
        <v>-552962.8295283228</v>
      </c>
      <c r="W210">
        <v>13.9</v>
      </c>
      <c r="X210">
        <v>1422</v>
      </c>
      <c r="Z210" s="5">
        <v>-4.370725712786889</v>
      </c>
      <c r="AA210" s="5">
        <v>-16.944300051581635</v>
      </c>
      <c r="AB210">
        <f t="shared" si="28"/>
        <v>2.312535423847214</v>
      </c>
      <c r="AC210" s="5">
        <f t="shared" si="29"/>
        <v>4.137665131205952</v>
      </c>
      <c r="AD210">
        <f t="shared" si="30"/>
        <v>10.41346281484728</v>
      </c>
      <c r="AE210" s="5">
        <f t="shared" si="31"/>
        <v>24528.87430041609</v>
      </c>
    </row>
    <row r="211" spans="1:31" ht="12.75">
      <c r="A211" s="9">
        <v>207</v>
      </c>
      <c r="B211" s="10" t="s">
        <v>339</v>
      </c>
      <c r="C211">
        <v>62</v>
      </c>
      <c r="D211">
        <v>326</v>
      </c>
      <c r="E211" t="s">
        <v>339</v>
      </c>
      <c r="F211">
        <v>5.8</v>
      </c>
      <c r="G211" s="11">
        <v>27263</v>
      </c>
      <c r="H211" s="11">
        <v>28106.18556701031</v>
      </c>
      <c r="I211" s="12">
        <v>13340</v>
      </c>
      <c r="J211" t="s">
        <v>129</v>
      </c>
      <c r="K211">
        <v>0.97</v>
      </c>
      <c r="L211" s="13">
        <v>34933.77</v>
      </c>
      <c r="M211" s="9">
        <f t="shared" si="25"/>
        <v>202615.86599999998</v>
      </c>
      <c r="N211" s="9">
        <f t="shared" si="24"/>
        <v>952399371.5099999</v>
      </c>
      <c r="O211" s="9">
        <f t="shared" si="24"/>
        <v>981855022.1752577</v>
      </c>
      <c r="P211" s="9">
        <v>207</v>
      </c>
      <c r="Q211" s="10" t="s">
        <v>339</v>
      </c>
      <c r="R211" s="13">
        <v>34933.77</v>
      </c>
      <c r="S211" s="14">
        <v>0.15100002089668538</v>
      </c>
      <c r="T211">
        <v>5275</v>
      </c>
      <c r="U211">
        <f t="shared" si="26"/>
        <v>-121301.69128637524</v>
      </c>
      <c r="V211">
        <f t="shared" si="27"/>
        <v>-569826.8553637888</v>
      </c>
      <c r="W211">
        <v>16</v>
      </c>
      <c r="X211">
        <v>1834</v>
      </c>
      <c r="Z211" s="5">
        <v>-3.4723332547954384</v>
      </c>
      <c r="AA211" s="5">
        <v>-16.31163356728429</v>
      </c>
      <c r="AB211">
        <f t="shared" si="28"/>
        <v>1.7578579175523736</v>
      </c>
      <c r="AC211" s="5">
        <f t="shared" si="29"/>
        <v>3.706838216897056</v>
      </c>
      <c r="AD211">
        <f t="shared" si="30"/>
        <v>10.213285750552616</v>
      </c>
      <c r="AE211" s="5">
        <f t="shared" si="31"/>
        <v>23870.32945863179</v>
      </c>
    </row>
    <row r="212" spans="1:31" ht="12.75">
      <c r="A212" s="9">
        <v>208</v>
      </c>
      <c r="B212" s="10" t="s">
        <v>340</v>
      </c>
      <c r="C212">
        <v>28</v>
      </c>
      <c r="D212">
        <v>390</v>
      </c>
      <c r="E212" t="s">
        <v>340</v>
      </c>
      <c r="F212">
        <v>3.6</v>
      </c>
      <c r="G212" s="11">
        <v>24373</v>
      </c>
      <c r="H212" s="11">
        <v>25126.80412371134</v>
      </c>
      <c r="I212" s="12">
        <v>12178</v>
      </c>
      <c r="J212" t="s">
        <v>129</v>
      </c>
      <c r="K212">
        <v>0.97</v>
      </c>
      <c r="L212" s="13">
        <v>35843.02</v>
      </c>
      <c r="M212" s="9">
        <f t="shared" si="25"/>
        <v>129034.87199999999</v>
      </c>
      <c r="N212" s="9">
        <f t="shared" si="24"/>
        <v>873601926.4599999</v>
      </c>
      <c r="O212" s="9">
        <f t="shared" si="24"/>
        <v>900620542.742268</v>
      </c>
      <c r="P212" s="9">
        <v>208</v>
      </c>
      <c r="Q212" s="10" t="s">
        <v>340</v>
      </c>
      <c r="R212" s="13">
        <v>35843.02</v>
      </c>
      <c r="S212" s="14">
        <v>0.1720000156236835</v>
      </c>
      <c r="T212">
        <v>6165</v>
      </c>
      <c r="U212">
        <f t="shared" si="26"/>
        <v>-47001.21393673021</v>
      </c>
      <c r="V212">
        <f t="shared" si="27"/>
        <v>-383430.55829721387</v>
      </c>
      <c r="W212">
        <v>21.7</v>
      </c>
      <c r="X212">
        <v>2206</v>
      </c>
      <c r="Z212" s="5">
        <v>-1.311307304371401</v>
      </c>
      <c r="AA212" s="5">
        <v>-10.697495866621002</v>
      </c>
      <c r="AB212">
        <f t="shared" si="28"/>
        <v>1.2809338454620642</v>
      </c>
      <c r="AC212" s="5">
        <f t="shared" si="29"/>
        <v>2.8453777724612044</v>
      </c>
      <c r="AD212">
        <f t="shared" si="30"/>
        <v>10.101231241217606</v>
      </c>
      <c r="AE212" s="5">
        <f t="shared" si="31"/>
        <v>22357.748583381162</v>
      </c>
    </row>
    <row r="213" spans="1:31" ht="12.75">
      <c r="A213" s="9">
        <v>209</v>
      </c>
      <c r="B213" s="10" t="s">
        <v>341</v>
      </c>
      <c r="C213">
        <v>28</v>
      </c>
      <c r="D213">
        <v>391</v>
      </c>
      <c r="E213" t="s">
        <v>341</v>
      </c>
      <c r="F213">
        <v>3.2</v>
      </c>
      <c r="G213" s="11">
        <v>23376</v>
      </c>
      <c r="H213" s="11">
        <v>24098.96907216495</v>
      </c>
      <c r="I213" s="12">
        <v>11260</v>
      </c>
      <c r="J213" t="s">
        <v>129</v>
      </c>
      <c r="K213">
        <v>0.97</v>
      </c>
      <c r="L213" s="13">
        <v>35348.84</v>
      </c>
      <c r="M213" s="9">
        <f t="shared" si="25"/>
        <v>113116.288</v>
      </c>
      <c r="N213" s="9">
        <f aca="true" t="shared" si="32" ref="N213:O276">G213*$L213</f>
        <v>826314483.8399999</v>
      </c>
      <c r="O213" s="9">
        <f t="shared" si="32"/>
        <v>851870601.8969072</v>
      </c>
      <c r="P213" s="9">
        <v>209</v>
      </c>
      <c r="Q213" s="10" t="s">
        <v>341</v>
      </c>
      <c r="R213" s="13">
        <v>35348.84</v>
      </c>
      <c r="S213" s="14">
        <v>0.1719999864210537</v>
      </c>
      <c r="T213">
        <v>6080</v>
      </c>
      <c r="U213">
        <f t="shared" si="26"/>
        <v>-48517.63123641585</v>
      </c>
      <c r="V213">
        <f t="shared" si="27"/>
        <v>-444718.46849855204</v>
      </c>
      <c r="W213">
        <v>22.3</v>
      </c>
      <c r="X213">
        <v>2551</v>
      </c>
      <c r="Z213" s="5">
        <v>-1.3725381437245425</v>
      </c>
      <c r="AA213" s="5">
        <v>-12.580850418247165</v>
      </c>
      <c r="AB213">
        <f t="shared" si="28"/>
        <v>1.1631508098056809</v>
      </c>
      <c r="AC213" s="5">
        <f t="shared" si="29"/>
        <v>2.866780885466876</v>
      </c>
      <c r="AD213">
        <f t="shared" si="30"/>
        <v>10.05946513399048</v>
      </c>
      <c r="AE213" s="5">
        <f t="shared" si="31"/>
        <v>22399.25726649638</v>
      </c>
    </row>
    <row r="214" spans="1:31" ht="12.75">
      <c r="A214" s="9">
        <v>210</v>
      </c>
      <c r="B214" s="10" t="s">
        <v>342</v>
      </c>
      <c r="C214">
        <v>28</v>
      </c>
      <c r="D214">
        <v>433</v>
      </c>
      <c r="E214" t="s">
        <v>342</v>
      </c>
      <c r="F214">
        <v>1.9</v>
      </c>
      <c r="G214" s="11">
        <v>21349</v>
      </c>
      <c r="H214" s="11">
        <v>22009.278350515466</v>
      </c>
      <c r="I214" s="12">
        <v>10997</v>
      </c>
      <c r="J214" t="s">
        <v>129</v>
      </c>
      <c r="K214">
        <v>0.97</v>
      </c>
      <c r="L214" s="13">
        <v>35497.49</v>
      </c>
      <c r="M214" s="9">
        <f t="shared" si="25"/>
        <v>67445.231</v>
      </c>
      <c r="N214" s="9">
        <f t="shared" si="32"/>
        <v>757835914.01</v>
      </c>
      <c r="O214" s="9">
        <f t="shared" si="32"/>
        <v>781274138.1546392</v>
      </c>
      <c r="P214" s="9">
        <v>210</v>
      </c>
      <c r="Q214" s="10" t="s">
        <v>342</v>
      </c>
      <c r="R214" s="13">
        <v>35497.49</v>
      </c>
      <c r="S214" s="14">
        <v>0.198999985632787</v>
      </c>
      <c r="T214">
        <v>7064</v>
      </c>
      <c r="U214">
        <f t="shared" si="26"/>
        <v>92968.70905300837</v>
      </c>
      <c r="V214">
        <f t="shared" si="27"/>
        <v>-237876.62402185425</v>
      </c>
      <c r="W214">
        <v>30</v>
      </c>
      <c r="X214">
        <v>3447</v>
      </c>
      <c r="Z214" s="5">
        <v>2.619022050657902</v>
      </c>
      <c r="AA214" s="5">
        <v>-6.701223777282683</v>
      </c>
      <c r="AB214">
        <f t="shared" si="28"/>
        <v>0.6418538861723947</v>
      </c>
      <c r="AC214" s="5">
        <f t="shared" si="29"/>
        <v>1.7588691437520172</v>
      </c>
      <c r="AD214">
        <f t="shared" si="30"/>
        <v>9.968760179152325</v>
      </c>
      <c r="AE214" s="5">
        <f t="shared" si="31"/>
        <v>19848.187752678026</v>
      </c>
    </row>
    <row r="215" spans="1:31" ht="12.75">
      <c r="A215" s="9">
        <v>211</v>
      </c>
      <c r="B215" s="10" t="s">
        <v>343</v>
      </c>
      <c r="C215">
        <v>28</v>
      </c>
      <c r="D215">
        <v>548</v>
      </c>
      <c r="E215" t="s">
        <v>343</v>
      </c>
      <c r="F215">
        <v>7.8</v>
      </c>
      <c r="G215" s="11">
        <v>30716</v>
      </c>
      <c r="H215" s="11">
        <v>31665.9793814433</v>
      </c>
      <c r="I215" s="12">
        <v>15512</v>
      </c>
      <c r="J215" t="s">
        <v>129</v>
      </c>
      <c r="K215">
        <v>0.97</v>
      </c>
      <c r="L215" s="13">
        <v>35111.89</v>
      </c>
      <c r="M215" s="9">
        <f t="shared" si="25"/>
        <v>273872.74199999997</v>
      </c>
      <c r="N215" s="9">
        <f t="shared" si="32"/>
        <v>1078496813.24</v>
      </c>
      <c r="O215" s="9">
        <f t="shared" si="32"/>
        <v>1111852384.7835052</v>
      </c>
      <c r="P215" s="9">
        <v>211</v>
      </c>
      <c r="Q215" s="10" t="s">
        <v>343</v>
      </c>
      <c r="R215" s="13">
        <v>35111.89</v>
      </c>
      <c r="S215" s="14">
        <v>0.14299999231029717</v>
      </c>
      <c r="T215">
        <v>5021</v>
      </c>
      <c r="U215">
        <f t="shared" si="26"/>
        <v>-146312.6436695046</v>
      </c>
      <c r="V215">
        <f t="shared" si="27"/>
        <v>-530152.620428853</v>
      </c>
      <c r="W215">
        <v>13.9</v>
      </c>
      <c r="X215">
        <v>1437</v>
      </c>
      <c r="Z215" s="5">
        <v>-4.167039816697552</v>
      </c>
      <c r="AA215" s="5">
        <v>-15.098948545032837</v>
      </c>
      <c r="AB215">
        <f t="shared" si="28"/>
        <v>2.0541237336955462</v>
      </c>
      <c r="AC215" s="5">
        <f t="shared" si="29"/>
        <v>4.035793597488591</v>
      </c>
      <c r="AD215">
        <f t="shared" si="30"/>
        <v>10.332538970450434</v>
      </c>
      <c r="AE215" s="5">
        <f t="shared" si="31"/>
        <v>24377.992359753207</v>
      </c>
    </row>
    <row r="216" spans="1:31" ht="12.75">
      <c r="A216" s="9">
        <v>212</v>
      </c>
      <c r="B216" s="10" t="s">
        <v>344</v>
      </c>
      <c r="C216">
        <v>28</v>
      </c>
      <c r="D216">
        <v>553</v>
      </c>
      <c r="E216" t="s">
        <v>344</v>
      </c>
      <c r="F216">
        <v>7.4</v>
      </c>
      <c r="G216" s="11">
        <v>29788</v>
      </c>
      <c r="H216" s="11">
        <v>30709.278350515466</v>
      </c>
      <c r="I216" s="12">
        <v>12932</v>
      </c>
      <c r="J216" t="s">
        <v>129</v>
      </c>
      <c r="K216">
        <v>0.97</v>
      </c>
      <c r="L216" s="13">
        <v>31793.81</v>
      </c>
      <c r="M216" s="9">
        <f t="shared" si="25"/>
        <v>235274.19400000002</v>
      </c>
      <c r="N216" s="9">
        <f t="shared" si="32"/>
        <v>947074012.2800001</v>
      </c>
      <c r="O216" s="9">
        <f t="shared" si="32"/>
        <v>976364961.1134021</v>
      </c>
      <c r="P216" s="9">
        <v>212</v>
      </c>
      <c r="Q216" s="10" t="s">
        <v>344</v>
      </c>
      <c r="R216" s="13">
        <v>31793.81</v>
      </c>
      <c r="S216" s="14">
        <v>0.0970000135246452</v>
      </c>
      <c r="T216">
        <v>3084</v>
      </c>
      <c r="U216">
        <f t="shared" si="26"/>
        <v>-187291.3704475899</v>
      </c>
      <c r="V216">
        <f t="shared" si="27"/>
        <v>-677639.2892225728</v>
      </c>
      <c r="W216">
        <v>9.2</v>
      </c>
      <c r="X216">
        <v>1070</v>
      </c>
      <c r="Z216" s="5">
        <v>-5.890812408062761</v>
      </c>
      <c r="AA216" s="5">
        <v>-21.313560382432076</v>
      </c>
      <c r="AB216">
        <f t="shared" si="28"/>
        <v>2.0014800002101243</v>
      </c>
      <c r="AC216" s="5">
        <f t="shared" si="29"/>
        <v>4.983696454942957</v>
      </c>
      <c r="AD216">
        <f t="shared" si="30"/>
        <v>10.301860906830536</v>
      </c>
      <c r="AE216" s="5">
        <f t="shared" si="31"/>
        <v>25684.77698487284</v>
      </c>
    </row>
    <row r="217" spans="1:31" ht="12.75">
      <c r="A217" s="9">
        <v>213</v>
      </c>
      <c r="B217" s="10" t="s">
        <v>345</v>
      </c>
      <c r="C217">
        <v>29</v>
      </c>
      <c r="D217">
        <v>78</v>
      </c>
      <c r="E217" t="s">
        <v>345</v>
      </c>
      <c r="F217">
        <v>0.6</v>
      </c>
      <c r="G217" s="11">
        <v>17586</v>
      </c>
      <c r="H217" s="11">
        <v>23894.021739130436</v>
      </c>
      <c r="I217" s="12">
        <v>5994</v>
      </c>
      <c r="J217" t="s">
        <v>346</v>
      </c>
      <c r="K217">
        <v>0.736</v>
      </c>
      <c r="L217" s="13">
        <v>38816.9</v>
      </c>
      <c r="M217" s="9">
        <f t="shared" si="25"/>
        <v>23290.14</v>
      </c>
      <c r="N217" s="9">
        <f t="shared" si="32"/>
        <v>682634003.4</v>
      </c>
      <c r="O217" s="9">
        <f t="shared" si="32"/>
        <v>927491852.4456522</v>
      </c>
      <c r="P217" s="9">
        <v>213</v>
      </c>
      <c r="Q217" s="10" t="s">
        <v>345</v>
      </c>
      <c r="R217" s="13">
        <v>38816.9</v>
      </c>
      <c r="S217" s="14">
        <v>0.21300000772859243</v>
      </c>
      <c r="T217">
        <v>8268</v>
      </c>
      <c r="U217">
        <f t="shared" si="26"/>
        <v>49049.816518939835</v>
      </c>
      <c r="V217">
        <f t="shared" si="27"/>
        <v>546459.1953602374</v>
      </c>
      <c r="W217">
        <v>27.6</v>
      </c>
      <c r="X217">
        <v>2853</v>
      </c>
      <c r="Z217" s="5">
        <v>1.2636201375931575</v>
      </c>
      <c r="AA217" s="5">
        <v>14.077868025531078</v>
      </c>
      <c r="AB217">
        <f t="shared" si="28"/>
        <v>-0.5108256237659907</v>
      </c>
      <c r="AC217" s="5">
        <f t="shared" si="29"/>
        <v>2.0762344037391034</v>
      </c>
      <c r="AD217">
        <f t="shared" si="30"/>
        <v>9.774858409938947</v>
      </c>
      <c r="AE217" s="5">
        <f t="shared" si="31"/>
        <v>20680.09152794703</v>
      </c>
    </row>
    <row r="218" spans="1:31" ht="12.75">
      <c r="A218" s="9">
        <v>214</v>
      </c>
      <c r="B218" s="10" t="s">
        <v>347</v>
      </c>
      <c r="C218">
        <v>29</v>
      </c>
      <c r="D218">
        <v>79</v>
      </c>
      <c r="E218" t="s">
        <v>347</v>
      </c>
      <c r="F218">
        <v>2.2</v>
      </c>
      <c r="G218" s="11">
        <v>21579</v>
      </c>
      <c r="H218" s="11">
        <v>29319.29347826087</v>
      </c>
      <c r="I218" s="12">
        <v>6756</v>
      </c>
      <c r="J218" t="s">
        <v>346</v>
      </c>
      <c r="K218">
        <v>0.736</v>
      </c>
      <c r="L218" s="13">
        <v>38151.66</v>
      </c>
      <c r="M218" s="9">
        <f t="shared" si="25"/>
        <v>83933.65200000002</v>
      </c>
      <c r="N218" s="9">
        <f t="shared" si="32"/>
        <v>823274671.1400001</v>
      </c>
      <c r="O218" s="9">
        <f t="shared" si="32"/>
        <v>1118579716.2228262</v>
      </c>
      <c r="P218" s="9">
        <v>214</v>
      </c>
      <c r="Q218" s="10" t="s">
        <v>347</v>
      </c>
      <c r="R218" s="13">
        <v>38151.66</v>
      </c>
      <c r="S218" s="14">
        <v>0.21099999318509338</v>
      </c>
      <c r="T218">
        <v>8050</v>
      </c>
      <c r="U218">
        <f t="shared" si="26"/>
        <v>11165.180440215077</v>
      </c>
      <c r="V218">
        <f t="shared" si="27"/>
        <v>-267244.20222584205</v>
      </c>
      <c r="W218">
        <v>30.9</v>
      </c>
      <c r="X218">
        <v>3506</v>
      </c>
      <c r="Z218" s="5">
        <v>0.2926525461858036</v>
      </c>
      <c r="AA218" s="5">
        <v>-7.004785695454458</v>
      </c>
      <c r="AB218">
        <f t="shared" si="28"/>
        <v>0.7884573603642703</v>
      </c>
      <c r="AC218" s="5">
        <f t="shared" si="29"/>
        <v>2.338221409159263</v>
      </c>
      <c r="AD218">
        <f t="shared" si="30"/>
        <v>9.979475898535465</v>
      </c>
      <c r="AE218" s="5">
        <f t="shared" si="31"/>
        <v>21297.393526434138</v>
      </c>
    </row>
    <row r="219" spans="1:31" ht="12.75">
      <c r="A219" s="9">
        <v>215</v>
      </c>
      <c r="B219" s="10" t="s">
        <v>348</v>
      </c>
      <c r="C219">
        <v>29</v>
      </c>
      <c r="D219">
        <v>80</v>
      </c>
      <c r="E219" t="s">
        <v>348</v>
      </c>
      <c r="F219">
        <v>0.8</v>
      </c>
      <c r="G219" s="11">
        <v>18178</v>
      </c>
      <c r="H219" s="11">
        <v>24698.369565217392</v>
      </c>
      <c r="I219" s="12">
        <v>7223</v>
      </c>
      <c r="J219" t="s">
        <v>346</v>
      </c>
      <c r="K219">
        <v>0.736</v>
      </c>
      <c r="L219" s="13">
        <v>40697.87</v>
      </c>
      <c r="M219" s="9">
        <f t="shared" si="25"/>
        <v>32558.296000000002</v>
      </c>
      <c r="N219" s="9">
        <f t="shared" si="32"/>
        <v>739805880.86</v>
      </c>
      <c r="O219" s="9">
        <f t="shared" si="32"/>
        <v>1005171033.777174</v>
      </c>
      <c r="P219" s="9">
        <v>215</v>
      </c>
      <c r="Q219" s="10" t="s">
        <v>348</v>
      </c>
      <c r="R219" s="13">
        <v>40697.87</v>
      </c>
      <c r="S219" s="14">
        <v>0.23500001351422076</v>
      </c>
      <c r="T219">
        <v>9564</v>
      </c>
      <c r="U219">
        <f t="shared" si="26"/>
        <v>99089.00038764186</v>
      </c>
      <c r="V219">
        <f t="shared" si="27"/>
        <v>757615.9118008943</v>
      </c>
      <c r="W219">
        <v>35.3</v>
      </c>
      <c r="X219">
        <v>4309</v>
      </c>
      <c r="Z219" s="5">
        <v>2.4347465945427085</v>
      </c>
      <c r="AA219" s="5">
        <v>18.615615800062614</v>
      </c>
      <c r="AB219">
        <f t="shared" si="28"/>
        <v>-0.2231435513142097</v>
      </c>
      <c r="AC219" s="5">
        <f t="shared" si="29"/>
        <v>1.798987771328448</v>
      </c>
      <c r="AD219">
        <f t="shared" si="30"/>
        <v>9.807967350678716</v>
      </c>
      <c r="AE219" s="5">
        <f t="shared" si="31"/>
        <v>19959.294111380645</v>
      </c>
    </row>
    <row r="220" spans="1:31" ht="12.75">
      <c r="A220" s="9">
        <v>216</v>
      </c>
      <c r="B220" s="10" t="s">
        <v>349</v>
      </c>
      <c r="C220">
        <v>29</v>
      </c>
      <c r="D220">
        <v>81</v>
      </c>
      <c r="E220" t="s">
        <v>349</v>
      </c>
      <c r="F220">
        <v>6.7</v>
      </c>
      <c r="G220" s="11">
        <v>25598</v>
      </c>
      <c r="H220" s="11">
        <v>34779.891304347824</v>
      </c>
      <c r="I220" s="12">
        <v>8264</v>
      </c>
      <c r="J220" t="s">
        <v>346</v>
      </c>
      <c r="K220">
        <v>0.736</v>
      </c>
      <c r="L220" s="13">
        <v>42878.45</v>
      </c>
      <c r="M220" s="9">
        <f t="shared" si="25"/>
        <v>287285.615</v>
      </c>
      <c r="N220" s="9">
        <f t="shared" si="32"/>
        <v>1097602563.1</v>
      </c>
      <c r="O220" s="9">
        <f t="shared" si="32"/>
        <v>1491307830.2989128</v>
      </c>
      <c r="P220" s="9">
        <v>216</v>
      </c>
      <c r="Q220" s="10" t="s">
        <v>349</v>
      </c>
      <c r="R220" s="13">
        <v>42878.45</v>
      </c>
      <c r="S220" s="14">
        <v>0.1810000128269562</v>
      </c>
      <c r="T220">
        <v>7761</v>
      </c>
      <c r="U220">
        <f t="shared" si="26"/>
        <v>-123852.4234960942</v>
      </c>
      <c r="V220">
        <f t="shared" si="27"/>
        <v>-343444.93911049917</v>
      </c>
      <c r="W220">
        <v>17.5</v>
      </c>
      <c r="X220">
        <v>1667</v>
      </c>
      <c r="Z220" s="5">
        <v>-2.8884538386087697</v>
      </c>
      <c r="AA220" s="5">
        <v>-8.009733073618547</v>
      </c>
      <c r="AB220">
        <f t="shared" si="28"/>
        <v>1.9021075263969205</v>
      </c>
      <c r="AC220" s="5">
        <f t="shared" si="29"/>
        <v>3.451191392269211</v>
      </c>
      <c r="AD220">
        <f t="shared" si="30"/>
        <v>10.150269502415737</v>
      </c>
      <c r="AE220" s="5">
        <f t="shared" si="31"/>
        <v>23451.840183062206</v>
      </c>
    </row>
    <row r="221" spans="1:31" ht="12.75">
      <c r="A221" s="9">
        <v>217</v>
      </c>
      <c r="B221" s="10" t="s">
        <v>350</v>
      </c>
      <c r="C221">
        <v>29</v>
      </c>
      <c r="D221">
        <v>262</v>
      </c>
      <c r="E221" t="s">
        <v>350</v>
      </c>
      <c r="F221">
        <v>1.6</v>
      </c>
      <c r="G221" s="11">
        <v>20541</v>
      </c>
      <c r="H221" s="11">
        <v>27908.967391304348</v>
      </c>
      <c r="I221" s="12">
        <v>6872</v>
      </c>
      <c r="J221" t="s">
        <v>346</v>
      </c>
      <c r="K221">
        <v>0.736</v>
      </c>
      <c r="L221" s="13">
        <v>38418.75</v>
      </c>
      <c r="M221" s="9">
        <f t="shared" si="25"/>
        <v>61470</v>
      </c>
      <c r="N221" s="9">
        <f t="shared" si="32"/>
        <v>789159543.75</v>
      </c>
      <c r="O221" s="9">
        <f t="shared" si="32"/>
        <v>1072227640.9646739</v>
      </c>
      <c r="P221" s="9">
        <v>217</v>
      </c>
      <c r="Q221" s="10" t="s">
        <v>350</v>
      </c>
      <c r="R221" s="13">
        <v>38418.75</v>
      </c>
      <c r="S221" s="14">
        <v>0.16</v>
      </c>
      <c r="T221">
        <v>6147</v>
      </c>
      <c r="U221">
        <f t="shared" si="26"/>
        <v>-92580.60022266673</v>
      </c>
      <c r="V221">
        <f t="shared" si="27"/>
        <v>-657192.264495616</v>
      </c>
      <c r="W221">
        <v>18.1</v>
      </c>
      <c r="X221">
        <v>2025</v>
      </c>
      <c r="Z221" s="5">
        <v>-2.4097764821256997</v>
      </c>
      <c r="AA221" s="5">
        <v>-17.10602933452067</v>
      </c>
      <c r="AB221">
        <f t="shared" si="28"/>
        <v>0.47000362924573563</v>
      </c>
      <c r="AC221" s="5">
        <f t="shared" si="29"/>
        <v>3.254814172072928</v>
      </c>
      <c r="AD221">
        <f t="shared" si="30"/>
        <v>9.930178167789173</v>
      </c>
      <c r="AE221" s="5">
        <f t="shared" si="31"/>
        <v>23114.23218643389</v>
      </c>
    </row>
    <row r="222" spans="1:31" ht="12.75">
      <c r="A222" s="9">
        <v>218</v>
      </c>
      <c r="B222" s="10" t="s">
        <v>351</v>
      </c>
      <c r="C222">
        <v>30</v>
      </c>
      <c r="D222">
        <v>11</v>
      </c>
      <c r="E222" t="s">
        <v>351</v>
      </c>
      <c r="F222">
        <v>6.5</v>
      </c>
      <c r="G222" s="11">
        <v>28073</v>
      </c>
      <c r="H222" s="11">
        <v>28941.23711340206</v>
      </c>
      <c r="I222" s="12">
        <v>14531</v>
      </c>
      <c r="J222" t="s">
        <v>129</v>
      </c>
      <c r="K222">
        <v>0.97</v>
      </c>
      <c r="L222" s="13">
        <v>38636.36</v>
      </c>
      <c r="M222" s="9">
        <f t="shared" si="25"/>
        <v>251136.34</v>
      </c>
      <c r="N222" s="9">
        <f t="shared" si="32"/>
        <v>1084638534.28</v>
      </c>
      <c r="O222" s="9">
        <f t="shared" si="32"/>
        <v>1118184055.958763</v>
      </c>
      <c r="P222" s="9">
        <v>218</v>
      </c>
      <c r="Q222" s="10" t="s">
        <v>351</v>
      </c>
      <c r="R222" s="13">
        <v>38636.36</v>
      </c>
      <c r="S222" s="14">
        <v>0.15400001449411901</v>
      </c>
      <c r="T222">
        <v>5950</v>
      </c>
      <c r="U222">
        <f t="shared" si="26"/>
        <v>-117811.72837077687</v>
      </c>
      <c r="V222">
        <f t="shared" si="27"/>
        <v>-777943.2002295164</v>
      </c>
      <c r="W222">
        <v>19.1</v>
      </c>
      <c r="X222">
        <v>2426</v>
      </c>
      <c r="Z222" s="5">
        <v>-3.049245021290227</v>
      </c>
      <c r="AA222" s="5">
        <v>-20.135002371587706</v>
      </c>
      <c r="AB222">
        <f t="shared" si="28"/>
        <v>1.8718021769015913</v>
      </c>
      <c r="AC222" s="5">
        <f t="shared" si="29"/>
        <v>3.5197796858263946</v>
      </c>
      <c r="AD222">
        <f t="shared" si="30"/>
        <v>10.242563539313103</v>
      </c>
      <c r="AE222" s="5">
        <f t="shared" si="31"/>
        <v>23566.34799140283</v>
      </c>
    </row>
    <row r="223" spans="1:31" ht="12.75">
      <c r="A223" s="9">
        <v>219</v>
      </c>
      <c r="B223" s="10" t="s">
        <v>352</v>
      </c>
      <c r="C223">
        <v>30</v>
      </c>
      <c r="D223">
        <v>24</v>
      </c>
      <c r="E223" t="s">
        <v>352</v>
      </c>
      <c r="F223">
        <v>10.9</v>
      </c>
      <c r="G223" s="11">
        <v>33933</v>
      </c>
      <c r="H223" s="11">
        <v>34982.47422680412</v>
      </c>
      <c r="I223" s="12">
        <v>13184</v>
      </c>
      <c r="J223" t="s">
        <v>129</v>
      </c>
      <c r="K223">
        <v>0.97</v>
      </c>
      <c r="L223" s="13">
        <v>33950.41</v>
      </c>
      <c r="M223" s="9">
        <f t="shared" si="25"/>
        <v>370059.46900000004</v>
      </c>
      <c r="N223" s="9">
        <f t="shared" si="32"/>
        <v>1152039262.5300002</v>
      </c>
      <c r="O223" s="9">
        <f t="shared" si="32"/>
        <v>1187669342.814433</v>
      </c>
      <c r="P223" s="9">
        <v>219</v>
      </c>
      <c r="Q223" s="10" t="s">
        <v>352</v>
      </c>
      <c r="R223" s="13">
        <v>33950.41</v>
      </c>
      <c r="S223" s="14">
        <v>0.12100001148734285</v>
      </c>
      <c r="T223">
        <v>4108</v>
      </c>
      <c r="U223">
        <f t="shared" si="26"/>
        <v>-172710.0450993312</v>
      </c>
      <c r="V223">
        <f t="shared" si="27"/>
        <v>-571730.3901818221</v>
      </c>
      <c r="W223">
        <v>12</v>
      </c>
      <c r="X223">
        <v>1223</v>
      </c>
      <c r="Z223" s="5">
        <v>-5.087126933057103</v>
      </c>
      <c r="AA223" s="5">
        <v>-16.840161582196565</v>
      </c>
      <c r="AB223">
        <f t="shared" si="28"/>
        <v>2.388762789235098</v>
      </c>
      <c r="AC223" s="5">
        <f t="shared" si="29"/>
        <v>4.51683033594955</v>
      </c>
      <c r="AD223">
        <f t="shared" si="30"/>
        <v>10.432143271199491</v>
      </c>
      <c r="AE223" s="5">
        <f t="shared" si="31"/>
        <v>25067.01118836213</v>
      </c>
    </row>
    <row r="224" spans="1:31" ht="12.75">
      <c r="A224" s="9">
        <v>220</v>
      </c>
      <c r="B224" s="10" t="s">
        <v>353</v>
      </c>
      <c r="C224">
        <v>30</v>
      </c>
      <c r="D224">
        <v>86</v>
      </c>
      <c r="E224" t="s">
        <v>353</v>
      </c>
      <c r="F224">
        <v>8</v>
      </c>
      <c r="G224" s="11">
        <v>29088</v>
      </c>
      <c r="H224" s="11">
        <v>29987.628865979383</v>
      </c>
      <c r="I224" s="12">
        <v>9597</v>
      </c>
      <c r="J224" t="s">
        <v>129</v>
      </c>
      <c r="K224">
        <v>0.97</v>
      </c>
      <c r="L224" s="13">
        <v>29275.59</v>
      </c>
      <c r="M224" s="9">
        <f t="shared" si="25"/>
        <v>234204.72</v>
      </c>
      <c r="N224" s="9">
        <f t="shared" si="32"/>
        <v>851568361.92</v>
      </c>
      <c r="O224" s="9">
        <f t="shared" si="32"/>
        <v>877905527.7525773</v>
      </c>
      <c r="P224" s="9">
        <v>220</v>
      </c>
      <c r="Q224" s="10" t="s">
        <v>353</v>
      </c>
      <c r="R224" s="13">
        <v>29275.59</v>
      </c>
      <c r="S224" s="14">
        <v>0.1270000023910705</v>
      </c>
      <c r="T224">
        <v>3718</v>
      </c>
      <c r="U224">
        <f t="shared" si="26"/>
        <v>-144334.90911003677</v>
      </c>
      <c r="V224">
        <f t="shared" si="27"/>
        <v>-701076.8152027573</v>
      </c>
      <c r="W224">
        <v>11.3</v>
      </c>
      <c r="X224">
        <v>1135</v>
      </c>
      <c r="Z224" s="5">
        <v>-4.930213502444759</v>
      </c>
      <c r="AA224" s="5">
        <v>-23.947487145528314</v>
      </c>
      <c r="AB224">
        <f t="shared" si="28"/>
        <v>2.0794415416798357</v>
      </c>
      <c r="AC224" s="5">
        <f t="shared" si="29"/>
        <v>4.430915353641963</v>
      </c>
      <c r="AD224">
        <f t="shared" si="30"/>
        <v>10.278080996977206</v>
      </c>
      <c r="AE224" s="5">
        <f t="shared" si="31"/>
        <v>24948.142150879514</v>
      </c>
    </row>
    <row r="225" spans="1:31" ht="12.75">
      <c r="A225" s="9">
        <v>221</v>
      </c>
      <c r="B225" s="10" t="s">
        <v>354</v>
      </c>
      <c r="C225">
        <v>30</v>
      </c>
      <c r="D225">
        <v>114</v>
      </c>
      <c r="E225" t="s">
        <v>354</v>
      </c>
      <c r="F225">
        <v>8.8</v>
      </c>
      <c r="G225" s="11">
        <v>30121</v>
      </c>
      <c r="H225" s="11">
        <v>31052.577319587628</v>
      </c>
      <c r="I225" s="12">
        <v>10889</v>
      </c>
      <c r="J225" t="s">
        <v>129</v>
      </c>
      <c r="K225">
        <v>0.97</v>
      </c>
      <c r="L225" s="13">
        <v>33236.84</v>
      </c>
      <c r="M225" s="9">
        <f t="shared" si="25"/>
        <v>292484.192</v>
      </c>
      <c r="N225" s="9">
        <f t="shared" si="32"/>
        <v>1001126857.6399999</v>
      </c>
      <c r="O225" s="9">
        <f t="shared" si="32"/>
        <v>1032089543.9587628</v>
      </c>
      <c r="P225" s="9">
        <v>221</v>
      </c>
      <c r="Q225" s="10" t="s">
        <v>354</v>
      </c>
      <c r="R225" s="13">
        <v>33236.84</v>
      </c>
      <c r="S225" s="14">
        <v>0.11400000722090309</v>
      </c>
      <c r="T225">
        <v>3789</v>
      </c>
      <c r="U225">
        <f t="shared" si="26"/>
        <v>-182268.2619544086</v>
      </c>
      <c r="V225">
        <f t="shared" si="27"/>
        <v>-716265.5138955138</v>
      </c>
      <c r="W225">
        <v>10.7</v>
      </c>
      <c r="X225">
        <v>1162</v>
      </c>
      <c r="Z225" s="5">
        <v>-5.483922718116663</v>
      </c>
      <c r="AA225" s="5">
        <v>-21.55034936821653</v>
      </c>
      <c r="AB225">
        <f t="shared" si="28"/>
        <v>2.174751721484161</v>
      </c>
      <c r="AC225" s="5">
        <f t="shared" si="29"/>
        <v>4.741594631613728</v>
      </c>
      <c r="AD225">
        <f t="shared" si="30"/>
        <v>10.312977881893913</v>
      </c>
      <c r="AE225" s="5">
        <f t="shared" si="31"/>
        <v>25370.135080900964</v>
      </c>
    </row>
    <row r="226" spans="1:31" ht="12.75">
      <c r="A226" s="9">
        <v>222</v>
      </c>
      <c r="B226" s="10" t="s">
        <v>355</v>
      </c>
      <c r="C226">
        <v>27</v>
      </c>
      <c r="D226">
        <v>315</v>
      </c>
      <c r="E226" t="s">
        <v>355</v>
      </c>
      <c r="F226">
        <v>2.5</v>
      </c>
      <c r="G226" s="11">
        <v>21965</v>
      </c>
      <c r="H226" s="11">
        <v>22644.329896907217</v>
      </c>
      <c r="I226" s="12">
        <v>14449</v>
      </c>
      <c r="J226" t="s">
        <v>129</v>
      </c>
      <c r="K226">
        <v>0.97</v>
      </c>
      <c r="L226" s="13">
        <v>34628.71</v>
      </c>
      <c r="M226" s="9">
        <f t="shared" si="25"/>
        <v>86571.775</v>
      </c>
      <c r="N226" s="9">
        <f t="shared" si="32"/>
        <v>760619615.15</v>
      </c>
      <c r="O226" s="9">
        <f t="shared" si="32"/>
        <v>784143933.1443299</v>
      </c>
      <c r="P226" s="9">
        <v>222</v>
      </c>
      <c r="Q226" s="10" t="s">
        <v>355</v>
      </c>
      <c r="R226" s="13">
        <v>34628.71</v>
      </c>
      <c r="S226" s="14">
        <v>0.2020000167491079</v>
      </c>
      <c r="T226">
        <v>6995</v>
      </c>
      <c r="U226">
        <f t="shared" si="26"/>
        <v>-1443.7847477212931</v>
      </c>
      <c r="V226">
        <f t="shared" si="27"/>
        <v>-405051.86995936534</v>
      </c>
      <c r="W226">
        <v>27.8</v>
      </c>
      <c r="X226">
        <v>3562</v>
      </c>
      <c r="Z226" s="5">
        <v>-0.04169328709389675</v>
      </c>
      <c r="AA226" s="5">
        <v>-11.696995642037066</v>
      </c>
      <c r="AB226">
        <f t="shared" si="28"/>
        <v>0.9162907318741551</v>
      </c>
      <c r="AC226" s="5">
        <f t="shared" si="29"/>
        <v>2.435885741604007</v>
      </c>
      <c r="AD226">
        <f t="shared" si="30"/>
        <v>9.99720555640988</v>
      </c>
      <c r="AE226" s="5">
        <f t="shared" si="31"/>
        <v>21514.194577208607</v>
      </c>
    </row>
    <row r="227" spans="1:31" ht="12.75">
      <c r="A227" s="9">
        <v>223</v>
      </c>
      <c r="B227" s="10" t="s">
        <v>356</v>
      </c>
      <c r="C227">
        <v>27</v>
      </c>
      <c r="D227">
        <v>343</v>
      </c>
      <c r="E227" t="s">
        <v>357</v>
      </c>
      <c r="F227">
        <v>4.6</v>
      </c>
      <c r="G227" s="11">
        <v>25368</v>
      </c>
      <c r="H227" s="11">
        <v>26152.577319587628</v>
      </c>
      <c r="I227" s="12">
        <v>12907</v>
      </c>
      <c r="J227" t="s">
        <v>129</v>
      </c>
      <c r="K227">
        <v>0.97</v>
      </c>
      <c r="L227" s="13">
        <v>32387.1</v>
      </c>
      <c r="M227" s="9">
        <f t="shared" si="25"/>
        <v>148980.65999999997</v>
      </c>
      <c r="N227" s="9">
        <f t="shared" si="32"/>
        <v>821595952.8</v>
      </c>
      <c r="O227" s="9">
        <f t="shared" si="32"/>
        <v>847006136.9072164</v>
      </c>
      <c r="P227" s="9">
        <v>223</v>
      </c>
      <c r="Q227" s="10" t="s">
        <v>356</v>
      </c>
      <c r="R227" s="13">
        <v>32387.1</v>
      </c>
      <c r="S227" s="14">
        <v>0.15499998456175454</v>
      </c>
      <c r="T227">
        <v>5020</v>
      </c>
      <c r="U227">
        <f t="shared" si="26"/>
        <v>-82437.33639221832</v>
      </c>
      <c r="V227">
        <f t="shared" si="27"/>
        <v>-602292.7049294962</v>
      </c>
      <c r="W227">
        <v>20.5</v>
      </c>
      <c r="X227">
        <v>2557</v>
      </c>
      <c r="Z227" s="5">
        <v>-2.5453756709374513</v>
      </c>
      <c r="AA227" s="5">
        <v>-18.596685252137306</v>
      </c>
      <c r="AB227">
        <f t="shared" si="28"/>
        <v>1.5260563034950492</v>
      </c>
      <c r="AC227" s="5">
        <f t="shared" si="29"/>
        <v>3.309280799222147</v>
      </c>
      <c r="AD227">
        <f t="shared" si="30"/>
        <v>10.141243816218184</v>
      </c>
      <c r="AE227" s="5">
        <f t="shared" si="31"/>
        <v>23209.37295898356</v>
      </c>
    </row>
    <row r="228" spans="1:31" ht="12.75">
      <c r="A228" s="9">
        <v>224</v>
      </c>
      <c r="B228" s="10" t="s">
        <v>358</v>
      </c>
      <c r="C228">
        <v>30</v>
      </c>
      <c r="D228">
        <v>564</v>
      </c>
      <c r="E228" t="s">
        <v>358</v>
      </c>
      <c r="F228">
        <v>4.6</v>
      </c>
      <c r="G228" s="11">
        <v>25130</v>
      </c>
      <c r="H228" s="11">
        <v>25907.21649484536</v>
      </c>
      <c r="I228" s="12">
        <v>11761</v>
      </c>
      <c r="J228" t="s">
        <v>129</v>
      </c>
      <c r="K228">
        <v>0.97</v>
      </c>
      <c r="L228" s="13">
        <v>36241.83</v>
      </c>
      <c r="M228" s="9">
        <f t="shared" si="25"/>
        <v>166712.418</v>
      </c>
      <c r="N228" s="9">
        <f t="shared" si="32"/>
        <v>910757187.9000001</v>
      </c>
      <c r="O228" s="9">
        <f t="shared" si="32"/>
        <v>938924935.9793814</v>
      </c>
      <c r="P228" s="9">
        <v>224</v>
      </c>
      <c r="Q228" s="10" t="s">
        <v>358</v>
      </c>
      <c r="R228" s="13">
        <v>36241.83</v>
      </c>
      <c r="S228" s="14">
        <v>0.15300000027592425</v>
      </c>
      <c r="T228">
        <v>5545</v>
      </c>
      <c r="U228">
        <f t="shared" si="26"/>
        <v>-70351.29011570614</v>
      </c>
      <c r="V228">
        <f t="shared" si="27"/>
        <v>-657879.6804482357</v>
      </c>
      <c r="W228">
        <v>19.7</v>
      </c>
      <c r="X228">
        <v>2353</v>
      </c>
      <c r="Z228" s="5">
        <v>-1.9411627424913735</v>
      </c>
      <c r="AA228" s="5">
        <v>-18.15249617495131</v>
      </c>
      <c r="AB228">
        <f t="shared" si="28"/>
        <v>1.5260563034950492</v>
      </c>
      <c r="AC228" s="5">
        <f t="shared" si="29"/>
        <v>3.073394129471986</v>
      </c>
      <c r="AD228">
        <f t="shared" si="30"/>
        <v>10.131817630537638</v>
      </c>
      <c r="AE228" s="5">
        <f t="shared" si="31"/>
        <v>22788.430412811504</v>
      </c>
    </row>
    <row r="229" spans="1:31" ht="12.75">
      <c r="A229" s="9">
        <v>225</v>
      </c>
      <c r="B229" s="10" t="s">
        <v>359</v>
      </c>
      <c r="C229">
        <v>31</v>
      </c>
      <c r="D229">
        <v>96</v>
      </c>
      <c r="E229" t="s">
        <v>359</v>
      </c>
      <c r="F229">
        <v>3.3</v>
      </c>
      <c r="G229" s="11">
        <v>22768</v>
      </c>
      <c r="H229" s="11">
        <v>26912.529550827425</v>
      </c>
      <c r="I229" s="12">
        <v>11399</v>
      </c>
      <c r="J229" t="s">
        <v>330</v>
      </c>
      <c r="K229">
        <v>0.846</v>
      </c>
      <c r="L229" s="13">
        <v>33636.75</v>
      </c>
      <c r="M229" s="9">
        <f t="shared" si="25"/>
        <v>111001.275</v>
      </c>
      <c r="N229" s="9">
        <f t="shared" si="32"/>
        <v>765841524</v>
      </c>
      <c r="O229" s="9">
        <f t="shared" si="32"/>
        <v>905250028.3687944</v>
      </c>
      <c r="P229" s="9">
        <v>225</v>
      </c>
      <c r="Q229" s="10" t="s">
        <v>359</v>
      </c>
      <c r="R229" s="13">
        <v>33636.75</v>
      </c>
      <c r="S229" s="14">
        <v>0.23400001486469413</v>
      </c>
      <c r="T229">
        <v>7871</v>
      </c>
      <c r="U229">
        <f t="shared" si="26"/>
        <v>-10857.060181510433</v>
      </c>
      <c r="V229">
        <f t="shared" si="27"/>
        <v>-121960.32394961493</v>
      </c>
      <c r="W229">
        <v>30.8</v>
      </c>
      <c r="X229">
        <v>2489</v>
      </c>
      <c r="Z229" s="5">
        <v>-0.3227737573193139</v>
      </c>
      <c r="AA229" s="5">
        <v>-3.6258058210027704</v>
      </c>
      <c r="AB229">
        <f t="shared" si="28"/>
        <v>1.1939224684724346</v>
      </c>
      <c r="AC229" s="5">
        <f t="shared" si="29"/>
        <v>2.5211402877780085</v>
      </c>
      <c r="AD229">
        <f t="shared" si="30"/>
        <v>10.033111320329633</v>
      </c>
      <c r="AE229" s="5">
        <f t="shared" si="31"/>
        <v>21698.163240505448</v>
      </c>
    </row>
    <row r="230" spans="1:31" ht="12.75">
      <c r="A230" s="9">
        <v>226</v>
      </c>
      <c r="B230" s="10" t="s">
        <v>360</v>
      </c>
      <c r="C230">
        <v>31</v>
      </c>
      <c r="D230">
        <v>245</v>
      </c>
      <c r="E230" t="s">
        <v>360</v>
      </c>
      <c r="F230">
        <v>3.8</v>
      </c>
      <c r="G230" s="11">
        <v>24390</v>
      </c>
      <c r="H230" s="11">
        <v>28829.787234042553</v>
      </c>
      <c r="I230" s="12">
        <v>17865</v>
      </c>
      <c r="J230" t="s">
        <v>330</v>
      </c>
      <c r="K230">
        <v>0.846</v>
      </c>
      <c r="L230" s="13">
        <v>38210.53</v>
      </c>
      <c r="M230" s="9">
        <f t="shared" si="25"/>
        <v>145200.014</v>
      </c>
      <c r="N230" s="9">
        <f t="shared" si="32"/>
        <v>931954826.6999999</v>
      </c>
      <c r="O230" s="9">
        <f t="shared" si="32"/>
        <v>1101601450</v>
      </c>
      <c r="P230" s="9">
        <v>226</v>
      </c>
      <c r="Q230" s="10" t="s">
        <v>360</v>
      </c>
      <c r="R230" s="13">
        <v>38210.53</v>
      </c>
      <c r="S230" s="14">
        <v>0.15199998534435402</v>
      </c>
      <c r="T230">
        <v>5808</v>
      </c>
      <c r="U230">
        <f t="shared" si="26"/>
        <v>-135951.6064903728</v>
      </c>
      <c r="V230">
        <f t="shared" si="27"/>
        <v>-876086.9460997016</v>
      </c>
      <c r="W230">
        <v>17.4</v>
      </c>
      <c r="X230">
        <v>2302</v>
      </c>
      <c r="Z230" s="5">
        <v>-3.5579618102751467</v>
      </c>
      <c r="AA230" s="5">
        <v>-22.92789307292261</v>
      </c>
      <c r="AB230">
        <f t="shared" si="28"/>
        <v>1.33500106673234</v>
      </c>
      <c r="AC230" s="5">
        <f t="shared" si="29"/>
        <v>3.7458897795044317</v>
      </c>
      <c r="AD230">
        <f t="shared" si="30"/>
        <v>10.101928491209966</v>
      </c>
      <c r="AE230" s="5">
        <f t="shared" si="31"/>
        <v>23932.327540375838</v>
      </c>
    </row>
    <row r="231" spans="1:31" ht="12.75">
      <c r="A231" s="9">
        <v>227</v>
      </c>
      <c r="B231" s="10" t="s">
        <v>361</v>
      </c>
      <c r="C231">
        <v>31</v>
      </c>
      <c r="D231">
        <v>339</v>
      </c>
      <c r="E231" t="s">
        <v>362</v>
      </c>
      <c r="F231">
        <v>1.6</v>
      </c>
      <c r="G231" s="11">
        <v>20106</v>
      </c>
      <c r="H231" s="11">
        <v>23765.957446808512</v>
      </c>
      <c r="I231" s="12">
        <v>18589</v>
      </c>
      <c r="J231" t="s">
        <v>330</v>
      </c>
      <c r="K231">
        <v>0.846</v>
      </c>
      <c r="L231" s="13">
        <v>37251.46</v>
      </c>
      <c r="M231" s="9">
        <f t="shared" si="25"/>
        <v>59602.336</v>
      </c>
      <c r="N231" s="9">
        <f t="shared" si="32"/>
        <v>748977854.76</v>
      </c>
      <c r="O231" s="9">
        <f t="shared" si="32"/>
        <v>885316613.1914893</v>
      </c>
      <c r="P231" s="9">
        <v>227</v>
      </c>
      <c r="Q231" s="10" t="s">
        <v>361</v>
      </c>
      <c r="R231" s="13">
        <v>37251.46</v>
      </c>
      <c r="S231" s="14">
        <v>0.17100000912715904</v>
      </c>
      <c r="T231">
        <v>6370</v>
      </c>
      <c r="U231">
        <f t="shared" si="26"/>
        <v>-39812.25534931518</v>
      </c>
      <c r="V231">
        <f t="shared" si="27"/>
        <v>-445481.1884699909</v>
      </c>
      <c r="W231">
        <v>21.1</v>
      </c>
      <c r="X231">
        <v>2330</v>
      </c>
      <c r="Z231" s="5">
        <v>-1.0687434894985373</v>
      </c>
      <c r="AA231" s="5">
        <v>-11.958757817008808</v>
      </c>
      <c r="AB231">
        <f t="shared" si="28"/>
        <v>0.47000362924573563</v>
      </c>
      <c r="AC231" s="5">
        <f t="shared" si="29"/>
        <v>2.7621489076230756</v>
      </c>
      <c r="AD231">
        <f t="shared" si="30"/>
        <v>9.908773556965365</v>
      </c>
      <c r="AE231" s="5">
        <f t="shared" si="31"/>
        <v>22194.067941948724</v>
      </c>
    </row>
    <row r="232" spans="1:31" ht="12.75">
      <c r="A232" s="9">
        <v>228</v>
      </c>
      <c r="B232" s="10" t="s">
        <v>363</v>
      </c>
      <c r="C232">
        <v>31</v>
      </c>
      <c r="D232">
        <v>352</v>
      </c>
      <c r="E232" t="s">
        <v>364</v>
      </c>
      <c r="F232">
        <v>3</v>
      </c>
      <c r="G232" s="11">
        <v>22531</v>
      </c>
      <c r="H232" s="11">
        <v>26632.387706855792</v>
      </c>
      <c r="I232" s="12">
        <v>17027</v>
      </c>
      <c r="J232" t="s">
        <v>330</v>
      </c>
      <c r="K232">
        <v>0.846</v>
      </c>
      <c r="L232" s="13">
        <v>35393.94</v>
      </c>
      <c r="M232" s="9">
        <f t="shared" si="25"/>
        <v>106181.82</v>
      </c>
      <c r="N232" s="9">
        <f t="shared" si="32"/>
        <v>797460862.1400001</v>
      </c>
      <c r="O232" s="9">
        <f t="shared" si="32"/>
        <v>942625132.5531915</v>
      </c>
      <c r="P232" s="9">
        <v>228</v>
      </c>
      <c r="Q232" s="10" t="s">
        <v>363</v>
      </c>
      <c r="R232" s="13">
        <v>35393.94</v>
      </c>
      <c r="S232" s="14">
        <v>0.16499999717465758</v>
      </c>
      <c r="T232">
        <v>5840</v>
      </c>
      <c r="U232">
        <f t="shared" si="26"/>
        <v>-97843.41963670883</v>
      </c>
      <c r="V232">
        <f t="shared" si="27"/>
        <v>-765483.2906907846</v>
      </c>
      <c r="W232">
        <v>19.7</v>
      </c>
      <c r="X232">
        <v>2428</v>
      </c>
      <c r="Z232" s="5">
        <v>-2.764411637605444</v>
      </c>
      <c r="AA232" s="5">
        <v>-21.62752410979915</v>
      </c>
      <c r="AB232">
        <f t="shared" si="28"/>
        <v>1.0986122886681098</v>
      </c>
      <c r="AC232" s="5">
        <f t="shared" si="29"/>
        <v>3.3991936356211085</v>
      </c>
      <c r="AD232">
        <f t="shared" si="30"/>
        <v>10.022647417705386</v>
      </c>
      <c r="AE232" s="5">
        <f t="shared" si="31"/>
        <v>23363.883562207855</v>
      </c>
    </row>
    <row r="233" spans="1:31" ht="12.75">
      <c r="A233" s="9">
        <v>229</v>
      </c>
      <c r="B233" s="10" t="s">
        <v>365</v>
      </c>
      <c r="C233">
        <v>31</v>
      </c>
      <c r="D233">
        <v>376</v>
      </c>
      <c r="E233" t="s">
        <v>365</v>
      </c>
      <c r="F233">
        <v>1.8</v>
      </c>
      <c r="G233" s="11">
        <v>19512</v>
      </c>
      <c r="H233" s="11">
        <v>23063.829787234044</v>
      </c>
      <c r="I233" s="12">
        <v>11809</v>
      </c>
      <c r="J233" t="s">
        <v>330</v>
      </c>
      <c r="K233">
        <v>0.846</v>
      </c>
      <c r="L233" s="13">
        <v>37815.32</v>
      </c>
      <c r="M233" s="9">
        <f t="shared" si="25"/>
        <v>68067.576</v>
      </c>
      <c r="N233" s="9">
        <f t="shared" si="32"/>
        <v>737852523.84</v>
      </c>
      <c r="O233" s="9">
        <f t="shared" si="32"/>
        <v>872166103.8297873</v>
      </c>
      <c r="P233" s="9">
        <v>229</v>
      </c>
      <c r="Q233" s="10" t="s">
        <v>365</v>
      </c>
      <c r="R233" s="13">
        <v>37815.32</v>
      </c>
      <c r="S233" s="14">
        <v>0.22199997249791883</v>
      </c>
      <c r="T233">
        <v>8395</v>
      </c>
      <c r="U233">
        <f t="shared" si="26"/>
        <v>70064.28480368176</v>
      </c>
      <c r="V233">
        <f t="shared" si="27"/>
        <v>507568.50771132775</v>
      </c>
      <c r="W233">
        <v>31.6</v>
      </c>
      <c r="X233">
        <v>3978</v>
      </c>
      <c r="Z233" s="5">
        <v>1.8528015842172367</v>
      </c>
      <c r="AA233" s="5">
        <v>13.422298362444844</v>
      </c>
      <c r="AB233">
        <f t="shared" si="28"/>
        <v>0.5877866649021191</v>
      </c>
      <c r="AC233" s="5">
        <f t="shared" si="29"/>
        <v>1.9317902964339337</v>
      </c>
      <c r="AD233">
        <f t="shared" si="30"/>
        <v>9.878784939895755</v>
      </c>
      <c r="AE233" s="5">
        <f t="shared" si="31"/>
        <v>20314.26979699033</v>
      </c>
    </row>
    <row r="234" spans="1:31" ht="12.75">
      <c r="A234" s="9">
        <v>230</v>
      </c>
      <c r="B234" s="10" t="s">
        <v>366</v>
      </c>
      <c r="C234">
        <v>31</v>
      </c>
      <c r="D234">
        <v>436</v>
      </c>
      <c r="E234" t="s">
        <v>367</v>
      </c>
      <c r="F234">
        <v>6</v>
      </c>
      <c r="G234" s="11">
        <v>26375</v>
      </c>
      <c r="H234" s="11">
        <v>31176.12293144208</v>
      </c>
      <c r="I234" s="12">
        <v>20525</v>
      </c>
      <c r="J234" t="s">
        <v>330</v>
      </c>
      <c r="K234">
        <v>0.846</v>
      </c>
      <c r="L234" s="13">
        <v>33590.28</v>
      </c>
      <c r="M234" s="9">
        <f t="shared" si="25"/>
        <v>201541.68</v>
      </c>
      <c r="N234" s="9">
        <f t="shared" si="32"/>
        <v>885943635</v>
      </c>
      <c r="O234" s="9">
        <f t="shared" si="32"/>
        <v>1047214698.5815603</v>
      </c>
      <c r="P234" s="9">
        <v>230</v>
      </c>
      <c r="Q234" s="10" t="s">
        <v>366</v>
      </c>
      <c r="R234" s="13">
        <v>33590.28</v>
      </c>
      <c r="S234" s="14">
        <v>0.1439999904734346</v>
      </c>
      <c r="T234">
        <v>4837</v>
      </c>
      <c r="U234">
        <f t="shared" si="26"/>
        <v>-158853.397710558</v>
      </c>
      <c r="V234">
        <f t="shared" si="27"/>
        <v>-702384.3877915604</v>
      </c>
      <c r="W234">
        <v>12.8</v>
      </c>
      <c r="X234">
        <v>1374</v>
      </c>
      <c r="Z234" s="5">
        <v>-4.7291477686568255</v>
      </c>
      <c r="AA234" s="5">
        <v>-20.910346320172394</v>
      </c>
      <c r="AB234">
        <f t="shared" si="28"/>
        <v>1.791759469228055</v>
      </c>
      <c r="AC234" s="5">
        <f t="shared" si="29"/>
        <v>4.323209970404947</v>
      </c>
      <c r="AD234">
        <f t="shared" si="30"/>
        <v>10.180171870778368</v>
      </c>
      <c r="AE234" s="5">
        <f t="shared" si="31"/>
        <v>24796.64928671075</v>
      </c>
    </row>
    <row r="235" spans="1:31" ht="12.75">
      <c r="A235" s="9">
        <v>231</v>
      </c>
      <c r="B235" s="10" t="s">
        <v>368</v>
      </c>
      <c r="C235">
        <v>31</v>
      </c>
      <c r="D235">
        <v>439</v>
      </c>
      <c r="E235" t="s">
        <v>369</v>
      </c>
      <c r="F235">
        <v>3.7</v>
      </c>
      <c r="G235" s="11">
        <v>24215</v>
      </c>
      <c r="H235" s="11">
        <v>28622.93144208038</v>
      </c>
      <c r="I235" s="12">
        <v>23870</v>
      </c>
      <c r="J235" t="s">
        <v>330</v>
      </c>
      <c r="K235">
        <v>0.846</v>
      </c>
      <c r="L235" s="13">
        <v>36078.95</v>
      </c>
      <c r="M235" s="9">
        <f t="shared" si="25"/>
        <v>133492.115</v>
      </c>
      <c r="N235" s="9">
        <f t="shared" si="32"/>
        <v>873651774.2499999</v>
      </c>
      <c r="O235" s="9">
        <f t="shared" si="32"/>
        <v>1032685312.3522458</v>
      </c>
      <c r="P235" s="9">
        <v>231</v>
      </c>
      <c r="Q235" s="10" t="s">
        <v>368</v>
      </c>
      <c r="R235" s="13">
        <v>36078.95</v>
      </c>
      <c r="S235" s="14">
        <v>0.15199998891320288</v>
      </c>
      <c r="T235">
        <v>5484</v>
      </c>
      <c r="U235">
        <f t="shared" si="26"/>
        <v>-136570.8451899358</v>
      </c>
      <c r="V235">
        <f t="shared" si="27"/>
        <v>-589865.6048723205</v>
      </c>
      <c r="W235">
        <v>15.3</v>
      </c>
      <c r="X235">
        <v>1721</v>
      </c>
      <c r="Z235" s="5">
        <v>-3.785333142731033</v>
      </c>
      <c r="AA235" s="5">
        <v>-16.34930076602342</v>
      </c>
      <c r="AB235">
        <f t="shared" si="28"/>
        <v>1.308332819650179</v>
      </c>
      <c r="AC235" s="5">
        <f t="shared" si="29"/>
        <v>3.8515924299177753</v>
      </c>
      <c r="AD235">
        <f t="shared" si="30"/>
        <v>10.094727554837329</v>
      </c>
      <c r="AE235" s="5">
        <f t="shared" si="31"/>
        <v>24097.734958756228</v>
      </c>
    </row>
    <row r="236" spans="1:31" ht="12.75">
      <c r="A236" s="9">
        <v>232</v>
      </c>
      <c r="B236" s="10" t="s">
        <v>370</v>
      </c>
      <c r="C236">
        <v>33</v>
      </c>
      <c r="D236">
        <v>115</v>
      </c>
      <c r="E236" t="s">
        <v>371</v>
      </c>
      <c r="F236">
        <v>4.1</v>
      </c>
      <c r="G236" s="11">
        <v>23417</v>
      </c>
      <c r="H236" s="11">
        <v>33168.555240793205</v>
      </c>
      <c r="I236" s="12">
        <v>9042</v>
      </c>
      <c r="J236" t="s">
        <v>198</v>
      </c>
      <c r="K236">
        <v>0.706</v>
      </c>
      <c r="L236" s="13">
        <v>36130.65</v>
      </c>
      <c r="M236" s="9">
        <f t="shared" si="25"/>
        <v>148135.66499999998</v>
      </c>
      <c r="N236" s="9">
        <f t="shared" si="32"/>
        <v>846071431.0500001</v>
      </c>
      <c r="O236" s="9">
        <f t="shared" si="32"/>
        <v>1198401460.410765</v>
      </c>
      <c r="P236" s="9">
        <v>232</v>
      </c>
      <c r="Q236" s="10" t="s">
        <v>370</v>
      </c>
      <c r="R236" s="13">
        <v>36130.65</v>
      </c>
      <c r="S236" s="14">
        <v>0.19900001799026587</v>
      </c>
      <c r="T236">
        <v>7190</v>
      </c>
      <c r="U236">
        <f t="shared" si="26"/>
        <v>-35338.68403740342</v>
      </c>
      <c r="V236">
        <f t="shared" si="27"/>
        <v>-438255.86883690784</v>
      </c>
      <c r="W236">
        <v>25.4</v>
      </c>
      <c r="X236">
        <v>2590</v>
      </c>
      <c r="Z236" s="5">
        <v>-0.9780804950202507</v>
      </c>
      <c r="AA236" s="5">
        <v>-12.12975323823147</v>
      </c>
      <c r="AB236">
        <f t="shared" si="28"/>
        <v>1.410986973710262</v>
      </c>
      <c r="AC236" s="5">
        <f t="shared" si="29"/>
        <v>2.731669368522517</v>
      </c>
      <c r="AD236">
        <f t="shared" si="30"/>
        <v>10.061217533302013</v>
      </c>
      <c r="AE236" s="5">
        <f t="shared" si="31"/>
        <v>22133.197204211152</v>
      </c>
    </row>
    <row r="237" spans="1:31" ht="12.75">
      <c r="A237" s="9">
        <v>233</v>
      </c>
      <c r="B237" s="10" t="s">
        <v>372</v>
      </c>
      <c r="C237">
        <v>66</v>
      </c>
      <c r="D237">
        <v>128</v>
      </c>
      <c r="E237" t="s">
        <v>372</v>
      </c>
      <c r="F237">
        <v>4.6</v>
      </c>
      <c r="G237" s="11">
        <v>24114</v>
      </c>
      <c r="H237" s="11">
        <v>34155.8073654391</v>
      </c>
      <c r="I237" s="12">
        <v>12206</v>
      </c>
      <c r="J237" t="s">
        <v>198</v>
      </c>
      <c r="K237">
        <v>0.706</v>
      </c>
      <c r="L237" s="13">
        <v>32414.81</v>
      </c>
      <c r="M237" s="9">
        <f t="shared" si="25"/>
        <v>149108.126</v>
      </c>
      <c r="N237" s="9">
        <f t="shared" si="32"/>
        <v>781650728.34</v>
      </c>
      <c r="O237" s="9">
        <f t="shared" si="32"/>
        <v>1107154006.147309</v>
      </c>
      <c r="P237" s="9">
        <v>233</v>
      </c>
      <c r="Q237" s="10" t="s">
        <v>372</v>
      </c>
      <c r="R237" s="13">
        <v>32414.81</v>
      </c>
      <c r="S237" s="14">
        <v>0.1350000200525624</v>
      </c>
      <c r="T237">
        <v>4376</v>
      </c>
      <c r="U237">
        <f t="shared" si="26"/>
        <v>-128988.11590224384</v>
      </c>
      <c r="V237">
        <f t="shared" si="27"/>
        <v>-728076.4266148765</v>
      </c>
      <c r="W237">
        <v>13.2</v>
      </c>
      <c r="X237">
        <v>1393</v>
      </c>
      <c r="Z237" s="5">
        <v>-3.9792957571629706</v>
      </c>
      <c r="AA237" s="5">
        <v>-22.46122764917877</v>
      </c>
      <c r="AB237">
        <f t="shared" si="28"/>
        <v>1.5260563034950492</v>
      </c>
      <c r="AC237" s="5">
        <f t="shared" si="29"/>
        <v>3.944118014495596</v>
      </c>
      <c r="AD237">
        <f t="shared" si="30"/>
        <v>10.090547863677257</v>
      </c>
      <c r="AE237" s="5">
        <f t="shared" si="31"/>
        <v>24239.741580484806</v>
      </c>
    </row>
    <row r="238" spans="1:31" ht="12.75">
      <c r="A238" s="9">
        <v>234</v>
      </c>
      <c r="B238" s="10" t="s">
        <v>373</v>
      </c>
      <c r="C238">
        <v>33</v>
      </c>
      <c r="D238">
        <v>137</v>
      </c>
      <c r="E238" t="s">
        <v>373</v>
      </c>
      <c r="F238">
        <v>2.6</v>
      </c>
      <c r="G238" s="11">
        <v>20698</v>
      </c>
      <c r="H238" s="11">
        <v>29317.28045325779</v>
      </c>
      <c r="I238" s="12">
        <v>7862</v>
      </c>
      <c r="J238" t="s">
        <v>198</v>
      </c>
      <c r="K238">
        <v>0.706</v>
      </c>
      <c r="L238" s="13">
        <v>35445.03</v>
      </c>
      <c r="M238" s="9">
        <f t="shared" si="25"/>
        <v>92157.078</v>
      </c>
      <c r="N238" s="9">
        <f t="shared" si="32"/>
        <v>733641230.9399999</v>
      </c>
      <c r="O238" s="9">
        <f t="shared" si="32"/>
        <v>1039151885.1841359</v>
      </c>
      <c r="P238" s="9">
        <v>234</v>
      </c>
      <c r="Q238" s="10" t="s">
        <v>373</v>
      </c>
      <c r="R238" s="13">
        <v>35445.03</v>
      </c>
      <c r="S238" s="14">
        <v>0.19099997940472896</v>
      </c>
      <c r="T238">
        <v>6770</v>
      </c>
      <c r="U238">
        <f t="shared" si="26"/>
        <v>2072.504355942207</v>
      </c>
      <c r="V238">
        <f t="shared" si="27"/>
        <v>-485105.51667570474</v>
      </c>
      <c r="W238">
        <v>26.9</v>
      </c>
      <c r="X238">
        <v>2840</v>
      </c>
      <c r="Z238" s="5">
        <v>0.05847094376679063</v>
      </c>
      <c r="AA238" s="5">
        <v>-13.686136439317579</v>
      </c>
      <c r="AB238">
        <f t="shared" si="28"/>
        <v>0.9555114450274363</v>
      </c>
      <c r="AC238" s="5">
        <f t="shared" si="29"/>
        <v>2.406206772808819</v>
      </c>
      <c r="AD238">
        <f t="shared" si="30"/>
        <v>9.937792356228119</v>
      </c>
      <c r="AE238" s="5">
        <f t="shared" si="31"/>
        <v>21449.01419858887</v>
      </c>
    </row>
    <row r="239" spans="1:31" ht="12.75">
      <c r="A239" s="9">
        <v>235</v>
      </c>
      <c r="B239" s="10" t="s">
        <v>374</v>
      </c>
      <c r="C239">
        <v>33</v>
      </c>
      <c r="D239">
        <v>174</v>
      </c>
      <c r="E239" t="s">
        <v>374</v>
      </c>
      <c r="F239">
        <v>5.1</v>
      </c>
      <c r="G239" s="11">
        <v>24472</v>
      </c>
      <c r="H239" s="11">
        <v>34662.8895184136</v>
      </c>
      <c r="I239" s="12">
        <v>12971</v>
      </c>
      <c r="J239" t="s">
        <v>198</v>
      </c>
      <c r="K239">
        <v>0.706</v>
      </c>
      <c r="L239" s="13">
        <v>29867.92</v>
      </c>
      <c r="M239" s="9">
        <f t="shared" si="25"/>
        <v>152326.392</v>
      </c>
      <c r="N239" s="9">
        <f t="shared" si="32"/>
        <v>730927738.24</v>
      </c>
      <c r="O239" s="9">
        <f t="shared" si="32"/>
        <v>1035308411.1048158</v>
      </c>
      <c r="P239" s="9">
        <v>235</v>
      </c>
      <c r="Q239" s="10" t="s">
        <v>374</v>
      </c>
      <c r="R239" s="13">
        <v>29867.92</v>
      </c>
      <c r="S239" s="14">
        <v>0.15900002410613126</v>
      </c>
      <c r="T239">
        <v>4749</v>
      </c>
      <c r="U239">
        <f t="shared" si="26"/>
        <v>-58030.403414377186</v>
      </c>
      <c r="V239">
        <f t="shared" si="27"/>
        <v>-451662.59412517824</v>
      </c>
      <c r="W239">
        <v>21.2</v>
      </c>
      <c r="X239">
        <v>2159</v>
      </c>
      <c r="Z239" s="5">
        <v>-1.9429007247366803</v>
      </c>
      <c r="AA239" s="5">
        <v>-15.1219969159278</v>
      </c>
      <c r="AB239">
        <f t="shared" si="28"/>
        <v>1.62924053973028</v>
      </c>
      <c r="AC239" s="5">
        <f t="shared" si="29"/>
        <v>3.0740479345371625</v>
      </c>
      <c r="AD239">
        <f t="shared" si="30"/>
        <v>10.10528488583074</v>
      </c>
      <c r="AE239" s="5">
        <f t="shared" si="31"/>
        <v>22789.630213256907</v>
      </c>
    </row>
    <row r="240" spans="1:31" ht="12.75">
      <c r="A240" s="9">
        <v>236</v>
      </c>
      <c r="B240" s="10" t="s">
        <v>375</v>
      </c>
      <c r="C240">
        <v>33</v>
      </c>
      <c r="D240">
        <v>176</v>
      </c>
      <c r="E240" t="s">
        <v>375</v>
      </c>
      <c r="F240">
        <v>2.5</v>
      </c>
      <c r="G240" s="11">
        <v>21670</v>
      </c>
      <c r="H240" s="11">
        <v>30694.05099150142</v>
      </c>
      <c r="I240" s="12">
        <v>10537</v>
      </c>
      <c r="J240" t="s">
        <v>198</v>
      </c>
      <c r="K240">
        <v>0.706</v>
      </c>
      <c r="L240" s="13">
        <v>32947.09</v>
      </c>
      <c r="M240" s="9">
        <f t="shared" si="25"/>
        <v>82367.72499999999</v>
      </c>
      <c r="N240" s="9">
        <f t="shared" si="32"/>
        <v>713963440.3</v>
      </c>
      <c r="O240" s="9">
        <f t="shared" si="32"/>
        <v>1011279660.4815863</v>
      </c>
      <c r="P240" s="9">
        <v>236</v>
      </c>
      <c r="Q240" s="10" t="s">
        <v>375</v>
      </c>
      <c r="R240" s="13">
        <v>32947.09</v>
      </c>
      <c r="S240" s="14">
        <v>0.18899999969648307</v>
      </c>
      <c r="T240">
        <v>6227</v>
      </c>
      <c r="U240">
        <f t="shared" si="26"/>
        <v>11812.382635690958</v>
      </c>
      <c r="V240">
        <f t="shared" si="27"/>
        <v>-562229.7055244003</v>
      </c>
      <c r="W240">
        <v>27.5</v>
      </c>
      <c r="X240">
        <v>3076</v>
      </c>
      <c r="Z240" s="5">
        <v>0.35852582536700384</v>
      </c>
      <c r="AA240" s="5">
        <v>-17.064624084385006</v>
      </c>
      <c r="AB240">
        <f t="shared" si="28"/>
        <v>0.9162907318741551</v>
      </c>
      <c r="AC240" s="5">
        <f t="shared" si="29"/>
        <v>2.3194462369529787</v>
      </c>
      <c r="AD240">
        <f t="shared" si="30"/>
        <v>9.983684094530405</v>
      </c>
      <c r="AE240" s="5">
        <f t="shared" si="31"/>
        <v>21254.937403161624</v>
      </c>
    </row>
    <row r="241" spans="1:31" ht="12.75">
      <c r="A241" s="9">
        <v>237</v>
      </c>
      <c r="B241" s="10" t="s">
        <v>376</v>
      </c>
      <c r="C241">
        <v>32</v>
      </c>
      <c r="D241">
        <v>213</v>
      </c>
      <c r="E241" t="s">
        <v>376</v>
      </c>
      <c r="F241">
        <v>1.2</v>
      </c>
      <c r="G241" s="11">
        <v>18515</v>
      </c>
      <c r="H241" s="11">
        <v>26225.212464589236</v>
      </c>
      <c r="I241" s="12">
        <v>3327</v>
      </c>
      <c r="J241" t="s">
        <v>198</v>
      </c>
      <c r="K241">
        <v>0.706</v>
      </c>
      <c r="L241" s="13">
        <v>32686.7</v>
      </c>
      <c r="M241" s="9">
        <f t="shared" si="25"/>
        <v>39224.04</v>
      </c>
      <c r="N241" s="9">
        <f t="shared" si="32"/>
        <v>605194250.5</v>
      </c>
      <c r="O241" s="9">
        <f t="shared" si="32"/>
        <v>857215652.266289</v>
      </c>
      <c r="P241" s="9">
        <v>237</v>
      </c>
      <c r="Q241" s="10" t="s">
        <v>376</v>
      </c>
      <c r="R241" s="13">
        <v>32686.7</v>
      </c>
      <c r="S241" s="14">
        <v>0.2329999663471687</v>
      </c>
      <c r="T241">
        <v>7616</v>
      </c>
      <c r="U241">
        <f t="shared" si="26"/>
        <v>83707.3229145788</v>
      </c>
      <c r="V241">
        <f t="shared" si="27"/>
        <v>376084.7202502683</v>
      </c>
      <c r="W241">
        <v>33.8</v>
      </c>
      <c r="X241">
        <v>3910</v>
      </c>
      <c r="Z241" s="5">
        <v>2.560898558575164</v>
      </c>
      <c r="AA241" s="5">
        <v>11.505741486606732</v>
      </c>
      <c r="AB241">
        <f t="shared" si="28"/>
        <v>0.1823215567939546</v>
      </c>
      <c r="AC241" s="5">
        <f t="shared" si="29"/>
        <v>1.7714256652402074</v>
      </c>
      <c r="AD241">
        <f t="shared" si="30"/>
        <v>9.826336493347712</v>
      </c>
      <c r="AE241" s="5">
        <f t="shared" si="31"/>
        <v>19883.16557656146</v>
      </c>
    </row>
    <row r="242" spans="1:31" ht="12.75">
      <c r="A242" s="9">
        <v>238</v>
      </c>
      <c r="B242" s="10" t="s">
        <v>377</v>
      </c>
      <c r="C242">
        <v>32</v>
      </c>
      <c r="D242">
        <v>294</v>
      </c>
      <c r="E242" t="s">
        <v>377</v>
      </c>
      <c r="F242">
        <v>7</v>
      </c>
      <c r="G242" s="11">
        <v>27613</v>
      </c>
      <c r="H242" s="11">
        <v>39111.89801699717</v>
      </c>
      <c r="I242" s="12">
        <v>8406</v>
      </c>
      <c r="J242" t="s">
        <v>198</v>
      </c>
      <c r="K242">
        <v>0.706</v>
      </c>
      <c r="L242" s="13">
        <v>35973.15</v>
      </c>
      <c r="M242" s="9">
        <f t="shared" si="25"/>
        <v>251812.05000000002</v>
      </c>
      <c r="N242" s="9">
        <f t="shared" si="32"/>
        <v>993326590.95</v>
      </c>
      <c r="O242" s="9">
        <f t="shared" si="32"/>
        <v>1406978174.1501417</v>
      </c>
      <c r="P242" s="9">
        <v>238</v>
      </c>
      <c r="Q242" s="10" t="s">
        <v>377</v>
      </c>
      <c r="R242" s="13">
        <v>35973.15</v>
      </c>
      <c r="S242" s="14">
        <v>0.14900001806903204</v>
      </c>
      <c r="T242">
        <v>5360</v>
      </c>
      <c r="U242">
        <f t="shared" si="26"/>
        <v>-140293.8450076663</v>
      </c>
      <c r="V242">
        <f t="shared" si="27"/>
        <v>-826208.7462942322</v>
      </c>
      <c r="W242">
        <v>15.5</v>
      </c>
      <c r="X242">
        <v>1736</v>
      </c>
      <c r="Z242" s="5">
        <v>-3.899959970357511</v>
      </c>
      <c r="AA242" s="5">
        <v>-22.96737278481957</v>
      </c>
      <c r="AB242">
        <f t="shared" si="28"/>
        <v>1.9459101490553132</v>
      </c>
      <c r="AC242" s="5">
        <f t="shared" si="29"/>
        <v>3.9060069749363255</v>
      </c>
      <c r="AD242">
        <f t="shared" si="30"/>
        <v>10.226041955305488</v>
      </c>
      <c r="AE242" s="5">
        <f t="shared" si="31"/>
        <v>24181.55629201643</v>
      </c>
    </row>
    <row r="243" spans="1:31" ht="12.75">
      <c r="A243" s="9">
        <v>239</v>
      </c>
      <c r="B243" s="10" t="s">
        <v>378</v>
      </c>
      <c r="C243">
        <v>32</v>
      </c>
      <c r="D243">
        <v>488</v>
      </c>
      <c r="E243" t="s">
        <v>378</v>
      </c>
      <c r="F243">
        <v>7.7</v>
      </c>
      <c r="G243" s="11">
        <v>29303</v>
      </c>
      <c r="H243" s="11">
        <v>41505.66572237961</v>
      </c>
      <c r="I243" s="12">
        <v>12578</v>
      </c>
      <c r="J243" t="s">
        <v>198</v>
      </c>
      <c r="K243">
        <v>0.706</v>
      </c>
      <c r="L243" s="13">
        <v>31647.48</v>
      </c>
      <c r="M243" s="9">
        <f t="shared" si="25"/>
        <v>243685.596</v>
      </c>
      <c r="N243" s="9">
        <f t="shared" si="32"/>
        <v>927366106.4399999</v>
      </c>
      <c r="O243" s="9">
        <f t="shared" si="32"/>
        <v>1313549725.835694</v>
      </c>
      <c r="P243" s="9">
        <v>239</v>
      </c>
      <c r="Q243" s="10" t="s">
        <v>378</v>
      </c>
      <c r="R243" s="13">
        <v>31647.48</v>
      </c>
      <c r="S243" s="14">
        <v>0.1390000088474659</v>
      </c>
      <c r="T243">
        <v>4399</v>
      </c>
      <c r="U243">
        <f t="shared" si="26"/>
        <v>-146552.40853530873</v>
      </c>
      <c r="V243">
        <f t="shared" si="27"/>
        <v>-743881.2309359704</v>
      </c>
      <c r="W243">
        <v>13.6</v>
      </c>
      <c r="X243">
        <v>1248</v>
      </c>
      <c r="Z243" s="5">
        <v>-4.630776558996442</v>
      </c>
      <c r="AA243" s="5">
        <v>-23.505227933976748</v>
      </c>
      <c r="AB243">
        <f t="shared" si="28"/>
        <v>2.0412203288596382</v>
      </c>
      <c r="AC243" s="5">
        <f t="shared" si="29"/>
        <v>4.271472983855079</v>
      </c>
      <c r="AD243">
        <f t="shared" si="30"/>
        <v>10.285445178842252</v>
      </c>
      <c r="AE243" s="5">
        <f t="shared" si="31"/>
        <v>24722.86703139644</v>
      </c>
    </row>
    <row r="244" spans="1:31" ht="12.75">
      <c r="A244" s="9">
        <v>240</v>
      </c>
      <c r="B244" s="10" t="s">
        <v>379</v>
      </c>
      <c r="C244">
        <v>32</v>
      </c>
      <c r="D244">
        <v>522</v>
      </c>
      <c r="E244" t="s">
        <v>379</v>
      </c>
      <c r="F244">
        <v>2.9</v>
      </c>
      <c r="G244" s="11">
        <v>21948</v>
      </c>
      <c r="H244" s="11">
        <v>31087.818696883853</v>
      </c>
      <c r="I244" s="12">
        <v>6578</v>
      </c>
      <c r="J244" t="s">
        <v>198</v>
      </c>
      <c r="K244">
        <v>0.706</v>
      </c>
      <c r="L244" s="13">
        <v>36606.97</v>
      </c>
      <c r="M244" s="9">
        <f t="shared" si="25"/>
        <v>106160.213</v>
      </c>
      <c r="N244" s="9">
        <f t="shared" si="32"/>
        <v>803449777.5600001</v>
      </c>
      <c r="O244" s="9">
        <f t="shared" si="32"/>
        <v>1138030846.4022663</v>
      </c>
      <c r="P244" s="9">
        <v>240</v>
      </c>
      <c r="Q244" s="10" t="s">
        <v>379</v>
      </c>
      <c r="R244" s="13">
        <v>36606.97</v>
      </c>
      <c r="S244" s="14">
        <v>0.20099997350231388</v>
      </c>
      <c r="T244">
        <v>7358</v>
      </c>
      <c r="U244">
        <f t="shared" si="26"/>
        <v>-22431.51045336952</v>
      </c>
      <c r="V244">
        <f t="shared" si="27"/>
        <v>-485220.4948796875</v>
      </c>
      <c r="W244">
        <v>25.8</v>
      </c>
      <c r="X244">
        <v>3250</v>
      </c>
      <c r="Z244" s="5">
        <v>-0.612766105836389</v>
      </c>
      <c r="AA244" s="5">
        <v>-13.254866351399405</v>
      </c>
      <c r="AB244">
        <f t="shared" si="28"/>
        <v>1.0647107369924282</v>
      </c>
      <c r="AC244" s="5">
        <f t="shared" si="29"/>
        <v>2.612226310102194</v>
      </c>
      <c r="AD244">
        <f t="shared" si="30"/>
        <v>9.996431298178866</v>
      </c>
      <c r="AE244" s="5">
        <f t="shared" si="31"/>
        <v>21889.613653355438</v>
      </c>
    </row>
    <row r="245" spans="1:31" ht="12.75">
      <c r="A245" s="9">
        <v>241</v>
      </c>
      <c r="B245" s="10" t="s">
        <v>380</v>
      </c>
      <c r="C245">
        <v>32</v>
      </c>
      <c r="D245">
        <v>523</v>
      </c>
      <c r="E245" t="s">
        <v>380</v>
      </c>
      <c r="F245">
        <v>4.8</v>
      </c>
      <c r="G245" s="11">
        <v>24431</v>
      </c>
      <c r="H245" s="11">
        <v>34604.81586402267</v>
      </c>
      <c r="I245" s="12">
        <v>8777</v>
      </c>
      <c r="J245" t="s">
        <v>198</v>
      </c>
      <c r="K245">
        <v>0.706</v>
      </c>
      <c r="L245" s="13">
        <v>34393.55</v>
      </c>
      <c r="M245" s="9">
        <f t="shared" si="25"/>
        <v>165089.04</v>
      </c>
      <c r="N245" s="9">
        <f t="shared" si="32"/>
        <v>840268820.0500001</v>
      </c>
      <c r="O245" s="9">
        <f t="shared" si="32"/>
        <v>1190182464.6600568</v>
      </c>
      <c r="P245" s="9">
        <v>241</v>
      </c>
      <c r="Q245" s="10" t="s">
        <v>380</v>
      </c>
      <c r="R245" s="13">
        <v>34393.55</v>
      </c>
      <c r="S245" s="14">
        <v>0.15499999273119522</v>
      </c>
      <c r="T245">
        <v>5331</v>
      </c>
      <c r="U245">
        <f t="shared" si="26"/>
        <v>-88607.2805726648</v>
      </c>
      <c r="V245">
        <f t="shared" si="27"/>
        <v>-675078.063249176</v>
      </c>
      <c r="W245">
        <v>17.4</v>
      </c>
      <c r="X245">
        <v>1898</v>
      </c>
      <c r="Z245" s="5">
        <v>-2.576276091670234</v>
      </c>
      <c r="AA245" s="5">
        <v>-19.62804256173544</v>
      </c>
      <c r="AB245">
        <f t="shared" si="28"/>
        <v>1.5686159179138452</v>
      </c>
      <c r="AC245" s="5">
        <f t="shared" si="29"/>
        <v>3.321819657242249</v>
      </c>
      <c r="AD245">
        <f t="shared" si="30"/>
        <v>10.103608096692797</v>
      </c>
      <c r="AE245" s="5">
        <f t="shared" si="31"/>
        <v>23231.10842296842</v>
      </c>
    </row>
    <row r="246" spans="1:31" ht="12.75">
      <c r="A246" s="9">
        <v>242</v>
      </c>
      <c r="B246" s="10" t="s">
        <v>381</v>
      </c>
      <c r="C246">
        <v>32</v>
      </c>
      <c r="D246">
        <v>528</v>
      </c>
      <c r="E246" t="s">
        <v>381</v>
      </c>
      <c r="F246">
        <v>4.5</v>
      </c>
      <c r="G246" s="11">
        <v>23454</v>
      </c>
      <c r="H246" s="11">
        <v>33220.963172804535</v>
      </c>
      <c r="I246" s="12">
        <v>5789</v>
      </c>
      <c r="J246" t="s">
        <v>198</v>
      </c>
      <c r="K246">
        <v>0.706</v>
      </c>
      <c r="L246" s="13">
        <v>32149.04</v>
      </c>
      <c r="M246" s="9">
        <f t="shared" si="25"/>
        <v>144670.68</v>
      </c>
      <c r="N246" s="9">
        <f t="shared" si="32"/>
        <v>754023584.16</v>
      </c>
      <c r="O246" s="9">
        <f t="shared" si="32"/>
        <v>1068022073.88102</v>
      </c>
      <c r="P246" s="9">
        <v>242</v>
      </c>
      <c r="Q246" s="10" t="s">
        <v>381</v>
      </c>
      <c r="R246" s="13">
        <v>32149.04</v>
      </c>
      <c r="S246" s="14">
        <v>0.20799999004635908</v>
      </c>
      <c r="T246">
        <v>6687</v>
      </c>
      <c r="U246">
        <f t="shared" si="26"/>
        <v>18609.424958333373</v>
      </c>
      <c r="V246">
        <f t="shared" si="27"/>
        <v>208112.92490690958</v>
      </c>
      <c r="W246">
        <v>29.5</v>
      </c>
      <c r="X246">
        <v>3431</v>
      </c>
      <c r="Z246" s="5">
        <v>0.5788485428595496</v>
      </c>
      <c r="AA246" s="5">
        <v>6.473379139996391</v>
      </c>
      <c r="AB246">
        <f t="shared" si="28"/>
        <v>1.5040773967762742</v>
      </c>
      <c r="AC246" s="5">
        <f t="shared" si="29"/>
        <v>2.257738459339741</v>
      </c>
      <c r="AD246">
        <f t="shared" si="30"/>
        <v>10.06279633502101</v>
      </c>
      <c r="AE246" s="5">
        <f t="shared" si="31"/>
        <v>21113.55072982305</v>
      </c>
    </row>
    <row r="247" spans="1:31" ht="12.75">
      <c r="A247" s="9">
        <v>243</v>
      </c>
      <c r="B247" s="10" t="s">
        <v>382</v>
      </c>
      <c r="C247">
        <v>34</v>
      </c>
      <c r="D247">
        <v>187</v>
      </c>
      <c r="E247" t="s">
        <v>382</v>
      </c>
      <c r="F247">
        <v>1.4</v>
      </c>
      <c r="G247" s="11">
        <v>17570</v>
      </c>
      <c r="H247" s="11">
        <v>23872.282608695652</v>
      </c>
      <c r="I247" s="12">
        <v>11328</v>
      </c>
      <c r="J247" t="s">
        <v>346</v>
      </c>
      <c r="K247">
        <v>0.736</v>
      </c>
      <c r="L247" s="13">
        <v>35794.59</v>
      </c>
      <c r="M247" s="9">
        <f t="shared" si="25"/>
        <v>50112.42599999999</v>
      </c>
      <c r="N247" s="9">
        <f t="shared" si="32"/>
        <v>628910946.3</v>
      </c>
      <c r="O247" s="9">
        <f t="shared" si="32"/>
        <v>854498568.3423913</v>
      </c>
      <c r="P247" s="9">
        <v>243</v>
      </c>
      <c r="Q247" s="10" t="s">
        <v>382</v>
      </c>
      <c r="R247" s="13">
        <v>35794.59</v>
      </c>
      <c r="S247" s="14">
        <v>0.1850000237466053</v>
      </c>
      <c r="T247">
        <v>6622</v>
      </c>
      <c r="U247">
        <f t="shared" si="26"/>
        <v>-318.1816888480332</v>
      </c>
      <c r="V247">
        <f t="shared" si="27"/>
        <v>366736.9293286614</v>
      </c>
      <c r="W247">
        <v>23.2</v>
      </c>
      <c r="X247">
        <v>2432</v>
      </c>
      <c r="Z247" s="5">
        <v>-0.008889099968683346</v>
      </c>
      <c r="AA247" s="5">
        <v>10.245596592352683</v>
      </c>
      <c r="AB247">
        <f t="shared" si="28"/>
        <v>0.3364722366212129</v>
      </c>
      <c r="AC247" s="5">
        <f t="shared" si="29"/>
        <v>2.4261256661937614</v>
      </c>
      <c r="AD247">
        <f t="shared" si="30"/>
        <v>9.773948181181144</v>
      </c>
      <c r="AE247" s="5">
        <f t="shared" si="31"/>
        <v>21492.825958843376</v>
      </c>
    </row>
    <row r="248" spans="1:31" ht="12.75">
      <c r="A248" s="9">
        <v>244</v>
      </c>
      <c r="B248" s="10" t="s">
        <v>383</v>
      </c>
      <c r="C248">
        <v>34</v>
      </c>
      <c r="D248">
        <v>334</v>
      </c>
      <c r="E248" t="s">
        <v>384</v>
      </c>
      <c r="F248">
        <v>1.2</v>
      </c>
      <c r="G248" s="11">
        <v>17146</v>
      </c>
      <c r="H248" s="11">
        <v>23296.195652173912</v>
      </c>
      <c r="I248" s="12">
        <v>15774</v>
      </c>
      <c r="J248" t="s">
        <v>346</v>
      </c>
      <c r="K248">
        <v>0.736</v>
      </c>
      <c r="L248" s="13">
        <v>38029.07</v>
      </c>
      <c r="M248" s="9">
        <f t="shared" si="25"/>
        <v>45634.884</v>
      </c>
      <c r="N248" s="9">
        <f t="shared" si="32"/>
        <v>652046434.22</v>
      </c>
      <c r="O248" s="9">
        <f t="shared" si="32"/>
        <v>885932655.1902174</v>
      </c>
      <c r="P248" s="9">
        <v>244</v>
      </c>
      <c r="Q248" s="10" t="s">
        <v>383</v>
      </c>
      <c r="R248" s="13">
        <v>38029.07</v>
      </c>
      <c r="S248" s="14">
        <v>0.17199999894817308</v>
      </c>
      <c r="T248">
        <v>6541</v>
      </c>
      <c r="U248">
        <f t="shared" si="26"/>
        <v>-55913.211272582805</v>
      </c>
      <c r="V248">
        <f t="shared" si="27"/>
        <v>-479011.6155113714</v>
      </c>
      <c r="W248">
        <v>22.5</v>
      </c>
      <c r="X248">
        <v>2546</v>
      </c>
      <c r="Z248" s="5">
        <v>-1.4702755358619815</v>
      </c>
      <c r="AA248" s="5">
        <v>-12.595932940547097</v>
      </c>
      <c r="AB248">
        <f t="shared" si="28"/>
        <v>0.1823215567939546</v>
      </c>
      <c r="AC248" s="5">
        <f t="shared" si="29"/>
        <v>2.901278877885947</v>
      </c>
      <c r="AD248">
        <f t="shared" si="30"/>
        <v>9.749520189238702</v>
      </c>
      <c r="AE248" s="5">
        <f t="shared" si="31"/>
        <v>22465.673657790394</v>
      </c>
    </row>
    <row r="249" spans="1:31" ht="12.75">
      <c r="A249" s="9">
        <v>245</v>
      </c>
      <c r="B249" s="10" t="s">
        <v>385</v>
      </c>
      <c r="C249">
        <v>34</v>
      </c>
      <c r="D249">
        <v>462</v>
      </c>
      <c r="E249" t="s">
        <v>386</v>
      </c>
      <c r="F249">
        <v>1.1</v>
      </c>
      <c r="G249" s="11">
        <v>16684</v>
      </c>
      <c r="H249" s="11">
        <v>22668.478260869564</v>
      </c>
      <c r="I249" s="12">
        <v>14131</v>
      </c>
      <c r="J249" t="s">
        <v>346</v>
      </c>
      <c r="K249">
        <v>0.736</v>
      </c>
      <c r="L249" s="13">
        <v>35607.33</v>
      </c>
      <c r="M249" s="9">
        <f t="shared" si="25"/>
        <v>39168.063</v>
      </c>
      <c r="N249" s="9">
        <f t="shared" si="32"/>
        <v>594072693.72</v>
      </c>
      <c r="O249" s="9">
        <f t="shared" si="32"/>
        <v>807163986.0326087</v>
      </c>
      <c r="P249" s="9">
        <v>245</v>
      </c>
      <c r="Q249" s="10" t="s">
        <v>385</v>
      </c>
      <c r="R249" s="13">
        <v>35607.33</v>
      </c>
      <c r="S249" s="14">
        <v>0.19099999915747684</v>
      </c>
      <c r="T249">
        <v>6801</v>
      </c>
      <c r="U249">
        <f t="shared" si="26"/>
        <v>-12048.067830440079</v>
      </c>
      <c r="V249">
        <f t="shared" si="27"/>
        <v>239663.77966977737</v>
      </c>
      <c r="W249">
        <v>24.3</v>
      </c>
      <c r="X249">
        <v>2510</v>
      </c>
      <c r="Z249" s="5">
        <v>-0.338359203861679</v>
      </c>
      <c r="AA249" s="5">
        <v>6.730742790031641</v>
      </c>
      <c r="AB249">
        <f t="shared" si="28"/>
        <v>0.09531017980432493</v>
      </c>
      <c r="AC249" s="5">
        <f t="shared" si="29"/>
        <v>2.5259538770239205</v>
      </c>
      <c r="AD249">
        <f t="shared" si="30"/>
        <v>9.722205455316836</v>
      </c>
      <c r="AE249" s="5">
        <f t="shared" si="31"/>
        <v>21708.409906596986</v>
      </c>
    </row>
    <row r="250" spans="1:31" ht="12.75">
      <c r="A250" s="9">
        <v>246</v>
      </c>
      <c r="B250" s="10" t="s">
        <v>387</v>
      </c>
      <c r="C250">
        <v>34</v>
      </c>
      <c r="D250">
        <v>440</v>
      </c>
      <c r="E250" t="s">
        <v>388</v>
      </c>
      <c r="F250">
        <v>1.5</v>
      </c>
      <c r="G250" s="11">
        <v>18637</v>
      </c>
      <c r="H250" s="11">
        <v>25322.010869565216</v>
      </c>
      <c r="I250" s="12">
        <v>15806</v>
      </c>
      <c r="J250" t="s">
        <v>346</v>
      </c>
      <c r="K250">
        <v>0.736</v>
      </c>
      <c r="L250" s="13">
        <v>36815.95</v>
      </c>
      <c r="M250" s="9">
        <f t="shared" si="25"/>
        <v>55223.924999999996</v>
      </c>
      <c r="N250" s="9">
        <f t="shared" si="32"/>
        <v>686138860.15</v>
      </c>
      <c r="O250" s="9">
        <f t="shared" si="32"/>
        <v>932253886.0733695</v>
      </c>
      <c r="P250" s="9">
        <v>246</v>
      </c>
      <c r="Q250" s="10" t="s">
        <v>387</v>
      </c>
      <c r="R250" s="13">
        <v>36815.95</v>
      </c>
      <c r="S250" s="14">
        <v>0.16300000407432105</v>
      </c>
      <c r="T250">
        <v>6001</v>
      </c>
      <c r="U250">
        <f t="shared" si="26"/>
        <v>-72957.53594311436</v>
      </c>
      <c r="V250">
        <f t="shared" si="27"/>
        <v>-532739.6622715805</v>
      </c>
      <c r="W250">
        <v>19.5</v>
      </c>
      <c r="X250">
        <v>2263</v>
      </c>
      <c r="Z250" s="5">
        <v>-1.9816828288585344</v>
      </c>
      <c r="AA250" s="5">
        <v>-14.470349461893028</v>
      </c>
      <c r="AB250">
        <f t="shared" si="28"/>
        <v>0.4054651081081644</v>
      </c>
      <c r="AC250" s="5">
        <f t="shared" si="29"/>
        <v>3.08867346376033</v>
      </c>
      <c r="AD250">
        <f t="shared" si="30"/>
        <v>9.832904131080666</v>
      </c>
      <c r="AE250" s="5">
        <f t="shared" si="31"/>
        <v>22816.419528715858</v>
      </c>
    </row>
    <row r="251" spans="1:31" ht="12.75">
      <c r="A251" s="9">
        <v>247</v>
      </c>
      <c r="B251" s="10" t="s">
        <v>389</v>
      </c>
      <c r="C251">
        <v>34</v>
      </c>
      <c r="D251">
        <v>502</v>
      </c>
      <c r="E251" t="s">
        <v>390</v>
      </c>
      <c r="F251">
        <v>1.9</v>
      </c>
      <c r="G251" s="11">
        <v>19292</v>
      </c>
      <c r="H251" s="11">
        <v>26211.956521739132</v>
      </c>
      <c r="I251" s="12">
        <v>14918</v>
      </c>
      <c r="J251" t="s">
        <v>346</v>
      </c>
      <c r="K251">
        <v>0.736</v>
      </c>
      <c r="L251" s="13">
        <v>37472.73</v>
      </c>
      <c r="M251" s="9">
        <f t="shared" si="25"/>
        <v>71198.187</v>
      </c>
      <c r="N251" s="9">
        <f t="shared" si="32"/>
        <v>722923907.1600001</v>
      </c>
      <c r="O251" s="9">
        <f t="shared" si="32"/>
        <v>982233569.5108697</v>
      </c>
      <c r="P251" s="9">
        <v>247</v>
      </c>
      <c r="Q251" s="10" t="s">
        <v>389</v>
      </c>
      <c r="R251" s="13">
        <v>37472.73</v>
      </c>
      <c r="S251" s="14">
        <v>0.16499998799126722</v>
      </c>
      <c r="T251">
        <v>6183</v>
      </c>
      <c r="U251">
        <f t="shared" si="26"/>
        <v>-51968.57579556143</v>
      </c>
      <c r="V251">
        <f t="shared" si="27"/>
        <v>-494010.4418231983</v>
      </c>
      <c r="W251">
        <v>20.8</v>
      </c>
      <c r="X251">
        <v>2262</v>
      </c>
      <c r="Z251" s="5">
        <v>-1.3868371958904897</v>
      </c>
      <c r="AA251" s="5">
        <v>-13.183198603976765</v>
      </c>
      <c r="AB251">
        <f t="shared" si="28"/>
        <v>0.6418538861723947</v>
      </c>
      <c r="AC251" s="5">
        <f t="shared" si="29"/>
        <v>2.8718022334420157</v>
      </c>
      <c r="AD251">
        <f t="shared" si="30"/>
        <v>9.867445781188863</v>
      </c>
      <c r="AE251" s="5">
        <f t="shared" si="31"/>
        <v>22408.961757638197</v>
      </c>
    </row>
    <row r="252" spans="1:31" ht="12.75">
      <c r="A252" s="9">
        <v>248</v>
      </c>
      <c r="B252" s="10" t="s">
        <v>391</v>
      </c>
      <c r="C252">
        <v>35</v>
      </c>
      <c r="D252">
        <v>17</v>
      </c>
      <c r="E252" t="s">
        <v>391</v>
      </c>
      <c r="F252">
        <v>1.2</v>
      </c>
      <c r="G252" s="11">
        <v>18683</v>
      </c>
      <c r="H252" s="11">
        <v>26463.17280453258</v>
      </c>
      <c r="I252" s="12">
        <v>9313</v>
      </c>
      <c r="J252" t="s">
        <v>198</v>
      </c>
      <c r="K252">
        <v>0.706</v>
      </c>
      <c r="L252" s="13">
        <v>35891.19</v>
      </c>
      <c r="M252" s="9">
        <f t="shared" si="25"/>
        <v>43069.428</v>
      </c>
      <c r="N252" s="9">
        <f t="shared" si="32"/>
        <v>670555102.7700001</v>
      </c>
      <c r="O252" s="9">
        <f t="shared" si="32"/>
        <v>949794763.1303117</v>
      </c>
      <c r="P252" s="9">
        <v>248</v>
      </c>
      <c r="Q252" s="10" t="s">
        <v>391</v>
      </c>
      <c r="R252" s="13">
        <v>35891.19</v>
      </c>
      <c r="S252" s="14">
        <v>0.1930000091944569</v>
      </c>
      <c r="T252">
        <v>6927</v>
      </c>
      <c r="U252">
        <f t="shared" si="26"/>
        <v>-8309.854923543455</v>
      </c>
      <c r="V252">
        <f t="shared" si="27"/>
        <v>-197747.58155065027</v>
      </c>
      <c r="W252">
        <v>26.6</v>
      </c>
      <c r="X252">
        <v>2864</v>
      </c>
      <c r="Z252" s="5">
        <v>-0.23152910013692646</v>
      </c>
      <c r="AA252" s="5">
        <v>-5.509641267136873</v>
      </c>
      <c r="AB252">
        <f t="shared" si="28"/>
        <v>0.1823215567939546</v>
      </c>
      <c r="AC252" s="5">
        <f t="shared" si="29"/>
        <v>2.493142721897826</v>
      </c>
      <c r="AD252">
        <f t="shared" si="30"/>
        <v>9.835369298459838</v>
      </c>
      <c r="AE252" s="5">
        <f t="shared" si="31"/>
        <v>21638.27132729252</v>
      </c>
    </row>
    <row r="253" spans="1:31" ht="12.75">
      <c r="A253" s="9">
        <v>249</v>
      </c>
      <c r="B253" s="10" t="s">
        <v>392</v>
      </c>
      <c r="C253">
        <v>35</v>
      </c>
      <c r="D253">
        <v>103</v>
      </c>
      <c r="E253" t="s">
        <v>392</v>
      </c>
      <c r="F253">
        <v>1.3</v>
      </c>
      <c r="G253" s="11">
        <v>18146</v>
      </c>
      <c r="H253" s="11">
        <v>25812.233285917497</v>
      </c>
      <c r="I253" s="12">
        <v>6465</v>
      </c>
      <c r="J253" t="s">
        <v>262</v>
      </c>
      <c r="K253">
        <v>0.703</v>
      </c>
      <c r="L253" s="13">
        <v>31737.78</v>
      </c>
      <c r="M253" s="9">
        <f t="shared" si="25"/>
        <v>41259.114</v>
      </c>
      <c r="N253" s="9">
        <f t="shared" si="32"/>
        <v>575913755.88</v>
      </c>
      <c r="O253" s="9">
        <f t="shared" si="32"/>
        <v>819222981.3371266</v>
      </c>
      <c r="P253" s="9">
        <v>249</v>
      </c>
      <c r="Q253" s="10" t="s">
        <v>392</v>
      </c>
      <c r="R253" s="13">
        <v>31737.78</v>
      </c>
      <c r="S253" s="14">
        <v>0.22499998424590503</v>
      </c>
      <c r="T253">
        <v>7141</v>
      </c>
      <c r="U253">
        <f t="shared" si="26"/>
        <v>7179.567773441984</v>
      </c>
      <c r="V253">
        <f t="shared" si="27"/>
        <v>-246211.3863217171</v>
      </c>
      <c r="W253">
        <v>29.6</v>
      </c>
      <c r="X253">
        <v>2666</v>
      </c>
      <c r="Z253" s="5">
        <v>0.22621518497645343</v>
      </c>
      <c r="AA253" s="5">
        <v>-7.757675121628454</v>
      </c>
      <c r="AB253">
        <f t="shared" si="28"/>
        <v>0.26236426446749106</v>
      </c>
      <c r="AC253" s="5">
        <f t="shared" si="29"/>
        <v>2.357311296005099</v>
      </c>
      <c r="AD253">
        <f t="shared" si="30"/>
        <v>9.806205429729575</v>
      </c>
      <c r="AE253" s="5">
        <f t="shared" si="31"/>
        <v>21340.29910515223</v>
      </c>
    </row>
    <row r="254" spans="1:31" ht="12.75">
      <c r="A254" s="9">
        <v>250</v>
      </c>
      <c r="B254" s="10" t="s">
        <v>393</v>
      </c>
      <c r="C254">
        <v>35</v>
      </c>
      <c r="D254">
        <v>130</v>
      </c>
      <c r="E254" t="s">
        <v>393</v>
      </c>
      <c r="F254">
        <v>1.3</v>
      </c>
      <c r="G254" s="11">
        <v>20634</v>
      </c>
      <c r="H254" s="11">
        <v>29226.628895184138</v>
      </c>
      <c r="I254" s="12">
        <v>5507</v>
      </c>
      <c r="J254" t="s">
        <v>198</v>
      </c>
      <c r="K254">
        <v>0.706</v>
      </c>
      <c r="L254" s="13">
        <v>27556.05</v>
      </c>
      <c r="M254" s="9">
        <f t="shared" si="25"/>
        <v>35822.865</v>
      </c>
      <c r="N254" s="9">
        <f t="shared" si="32"/>
        <v>568591535.6999999</v>
      </c>
      <c r="O254" s="9">
        <f t="shared" si="32"/>
        <v>805370447.1671388</v>
      </c>
      <c r="P254" s="9">
        <v>250</v>
      </c>
      <c r="Q254" s="10" t="s">
        <v>393</v>
      </c>
      <c r="R254" s="13">
        <v>27556.05</v>
      </c>
      <c r="S254" s="14">
        <v>0.22300003084622072</v>
      </c>
      <c r="T254">
        <v>6145</v>
      </c>
      <c r="U254">
        <f t="shared" si="26"/>
        <v>59345.949531983504</v>
      </c>
      <c r="V254">
        <f t="shared" si="27"/>
        <v>-196280.49101033574</v>
      </c>
      <c r="W254">
        <v>33.2</v>
      </c>
      <c r="X254">
        <v>2937</v>
      </c>
      <c r="Z254" s="5">
        <v>2.1536450083369534</v>
      </c>
      <c r="AA254" s="5">
        <v>-7.1229545239733465</v>
      </c>
      <c r="AB254">
        <f t="shared" si="28"/>
        <v>0.26236426446749106</v>
      </c>
      <c r="AC254" s="5">
        <f t="shared" si="29"/>
        <v>1.861956080839323</v>
      </c>
      <c r="AD254">
        <f t="shared" si="30"/>
        <v>9.934695479660322</v>
      </c>
      <c r="AE254" s="5">
        <f t="shared" si="31"/>
        <v>20129.979640361405</v>
      </c>
    </row>
    <row r="255" spans="1:31" ht="12.75">
      <c r="A255" s="9">
        <v>251</v>
      </c>
      <c r="B255" s="10" t="s">
        <v>394</v>
      </c>
      <c r="C255">
        <v>35</v>
      </c>
      <c r="D255">
        <v>375</v>
      </c>
      <c r="E255" t="s">
        <v>394</v>
      </c>
      <c r="F255">
        <v>2.1</v>
      </c>
      <c r="G255" s="11">
        <v>20188</v>
      </c>
      <c r="H255" s="11">
        <v>28594.900849858357</v>
      </c>
      <c r="I255" s="12">
        <v>13184</v>
      </c>
      <c r="J255" t="s">
        <v>198</v>
      </c>
      <c r="K255">
        <v>0.706</v>
      </c>
      <c r="L255" s="13">
        <v>31272.73</v>
      </c>
      <c r="M255" s="9">
        <f t="shared" si="25"/>
        <v>65672.73300000001</v>
      </c>
      <c r="N255" s="9">
        <f t="shared" si="32"/>
        <v>631333873.24</v>
      </c>
      <c r="O255" s="9">
        <f t="shared" si="32"/>
        <v>894240613.6543909</v>
      </c>
      <c r="P255" s="9">
        <v>251</v>
      </c>
      <c r="Q255" s="10" t="s">
        <v>394</v>
      </c>
      <c r="R255" s="13">
        <v>31272.73</v>
      </c>
      <c r="S255" s="14">
        <v>0.15399998656976863</v>
      </c>
      <c r="T255">
        <v>4816</v>
      </c>
      <c r="U255">
        <f t="shared" si="26"/>
        <v>-111778.78636349137</v>
      </c>
      <c r="V255">
        <f t="shared" si="27"/>
        <v>-451467.48789805634</v>
      </c>
      <c r="W255">
        <v>16.6</v>
      </c>
      <c r="X255">
        <v>1518</v>
      </c>
      <c r="Z255" s="5">
        <v>-3.5743213452580367</v>
      </c>
      <c r="AA255" s="5">
        <v>-14.43645910983967</v>
      </c>
      <c r="AB255">
        <f t="shared" si="28"/>
        <v>0.7419373447293773</v>
      </c>
      <c r="AC255" s="5">
        <f t="shared" si="29"/>
        <v>3.753397347841922</v>
      </c>
      <c r="AD255">
        <f t="shared" si="30"/>
        <v>9.912843647460154</v>
      </c>
      <c r="AE255" s="5">
        <f t="shared" si="31"/>
        <v>23944.190726580375</v>
      </c>
    </row>
    <row r="256" spans="1:31" ht="12.75">
      <c r="A256" s="9">
        <v>252</v>
      </c>
      <c r="B256" s="10" t="s">
        <v>395</v>
      </c>
      <c r="C256">
        <v>35</v>
      </c>
      <c r="D256">
        <v>543</v>
      </c>
      <c r="E256" t="s">
        <v>395</v>
      </c>
      <c r="F256">
        <v>2.5</v>
      </c>
      <c r="G256" s="11">
        <v>20403</v>
      </c>
      <c r="H256" s="11">
        <v>28899.43342776204</v>
      </c>
      <c r="I256" s="12">
        <v>14231</v>
      </c>
      <c r="J256" t="s">
        <v>198</v>
      </c>
      <c r="K256">
        <v>0.706</v>
      </c>
      <c r="L256" s="13">
        <v>33159.24</v>
      </c>
      <c r="M256" s="9">
        <f t="shared" si="25"/>
        <v>82898.09999999999</v>
      </c>
      <c r="N256" s="9">
        <f t="shared" si="32"/>
        <v>676547973.7199999</v>
      </c>
      <c r="O256" s="9">
        <f t="shared" si="32"/>
        <v>958283248.895184</v>
      </c>
      <c r="P256" s="9">
        <v>252</v>
      </c>
      <c r="Q256" s="10" t="s">
        <v>395</v>
      </c>
      <c r="R256" s="13">
        <v>33159.24</v>
      </c>
      <c r="S256" s="14">
        <v>0.15699997949289551</v>
      </c>
      <c r="T256">
        <v>5206</v>
      </c>
      <c r="U256">
        <f t="shared" si="26"/>
        <v>-123086.59821146671</v>
      </c>
      <c r="V256">
        <f t="shared" si="27"/>
        <v>-683078.6225458649</v>
      </c>
      <c r="W256">
        <v>18.5</v>
      </c>
      <c r="X256">
        <v>1509</v>
      </c>
      <c r="Z256" s="5">
        <v>-3.7119849010853905</v>
      </c>
      <c r="AA256" s="5">
        <v>-20.599948085235518</v>
      </c>
      <c r="AB256">
        <f t="shared" si="28"/>
        <v>0.9162907318741551</v>
      </c>
      <c r="AC256" s="5">
        <f t="shared" si="29"/>
        <v>3.817171652835084</v>
      </c>
      <c r="AD256">
        <f t="shared" si="30"/>
        <v>9.923437227843749</v>
      </c>
      <c r="AE256" s="5">
        <f t="shared" si="31"/>
        <v>24044.251267342897</v>
      </c>
    </row>
    <row r="257" spans="1:31" ht="12.75">
      <c r="A257" s="9">
        <v>253</v>
      </c>
      <c r="B257" s="10" t="s">
        <v>396</v>
      </c>
      <c r="C257">
        <v>35</v>
      </c>
      <c r="D257">
        <v>559</v>
      </c>
      <c r="E257" t="s">
        <v>396</v>
      </c>
      <c r="F257">
        <v>2.3</v>
      </c>
      <c r="G257" s="11">
        <v>20169</v>
      </c>
      <c r="H257" s="11">
        <v>28567.98866855524</v>
      </c>
      <c r="I257" s="12">
        <v>6372</v>
      </c>
      <c r="J257" t="s">
        <v>198</v>
      </c>
      <c r="K257">
        <v>0.706</v>
      </c>
      <c r="L257" s="13">
        <v>33353.77</v>
      </c>
      <c r="M257" s="9">
        <f t="shared" si="25"/>
        <v>76713.67099999999</v>
      </c>
      <c r="N257" s="9">
        <f t="shared" si="32"/>
        <v>672712187.1299999</v>
      </c>
      <c r="O257" s="9">
        <f t="shared" si="32"/>
        <v>952850123.4135977</v>
      </c>
      <c r="P257" s="9">
        <v>253</v>
      </c>
      <c r="Q257" s="10" t="s">
        <v>396</v>
      </c>
      <c r="R257" s="13">
        <v>33353.77</v>
      </c>
      <c r="S257" s="14">
        <v>0.21200002278602992</v>
      </c>
      <c r="T257">
        <v>7071</v>
      </c>
      <c r="U257">
        <f t="shared" si="26"/>
        <v>-5274.610148161546</v>
      </c>
      <c r="V257">
        <f t="shared" si="27"/>
        <v>-473873.2136051797</v>
      </c>
      <c r="W257">
        <v>28.1</v>
      </c>
      <c r="X257">
        <v>2802</v>
      </c>
      <c r="Z257" s="5">
        <v>-0.15814134798439716</v>
      </c>
      <c r="AA257" s="5">
        <v>-14.207485798612263</v>
      </c>
      <c r="AB257">
        <f t="shared" si="28"/>
        <v>0.8329091229351039</v>
      </c>
      <c r="AC257" s="5">
        <f t="shared" si="29"/>
        <v>2.47085014276113</v>
      </c>
      <c r="AD257">
        <f t="shared" si="30"/>
        <v>9.911902051137146</v>
      </c>
      <c r="AE257" s="5">
        <f t="shared" si="31"/>
        <v>21590.220448829128</v>
      </c>
    </row>
    <row r="258" spans="1:31" ht="12.75">
      <c r="A258" s="9">
        <v>254</v>
      </c>
      <c r="B258" s="10" t="s">
        <v>397</v>
      </c>
      <c r="C258">
        <v>36</v>
      </c>
      <c r="D258">
        <v>6</v>
      </c>
      <c r="E258" t="s">
        <v>397</v>
      </c>
      <c r="F258">
        <v>1.8</v>
      </c>
      <c r="G258" s="11">
        <v>20358</v>
      </c>
      <c r="H258" s="11">
        <v>26302.325581395347</v>
      </c>
      <c r="I258" s="12">
        <v>7210</v>
      </c>
      <c r="J258" t="s">
        <v>164</v>
      </c>
      <c r="K258">
        <v>0.774</v>
      </c>
      <c r="L258" s="13">
        <v>36261.11</v>
      </c>
      <c r="M258" s="9">
        <f t="shared" si="25"/>
        <v>65269.998</v>
      </c>
      <c r="N258" s="9">
        <f t="shared" si="32"/>
        <v>738203677.38</v>
      </c>
      <c r="O258" s="9">
        <f t="shared" si="32"/>
        <v>953751521.1627907</v>
      </c>
      <c r="P258" s="9">
        <v>254</v>
      </c>
      <c r="Q258" s="10" t="s">
        <v>397</v>
      </c>
      <c r="R258" s="13">
        <v>36261.11</v>
      </c>
      <c r="S258" s="14">
        <v>0.18000000551555095</v>
      </c>
      <c r="T258">
        <v>6527</v>
      </c>
      <c r="U258">
        <f t="shared" si="26"/>
        <v>-55669.86617163414</v>
      </c>
      <c r="V258">
        <f t="shared" si="27"/>
        <v>-571372.7991053276</v>
      </c>
      <c r="W258">
        <v>19.9</v>
      </c>
      <c r="X258">
        <v>2170</v>
      </c>
      <c r="Z258" s="5">
        <v>-1.535249918483856</v>
      </c>
      <c r="AA258" s="5">
        <v>-15.757178947509537</v>
      </c>
      <c r="AB258">
        <f t="shared" si="28"/>
        <v>0.5877866649021191</v>
      </c>
      <c r="AC258" s="5">
        <f t="shared" si="29"/>
        <v>2.924442050957921</v>
      </c>
      <c r="AD258">
        <f t="shared" si="30"/>
        <v>9.921229234012285</v>
      </c>
      <c r="AE258" s="5">
        <f t="shared" si="31"/>
        <v>22509.935237985108</v>
      </c>
    </row>
    <row r="259" spans="1:31" ht="12.75">
      <c r="A259" s="9">
        <v>255</v>
      </c>
      <c r="B259" s="10" t="s">
        <v>398</v>
      </c>
      <c r="C259">
        <v>61</v>
      </c>
      <c r="D259">
        <v>53</v>
      </c>
      <c r="E259" t="s">
        <v>398</v>
      </c>
      <c r="F259">
        <v>2</v>
      </c>
      <c r="G259" s="11">
        <v>20496</v>
      </c>
      <c r="H259" s="11">
        <v>26480.62015503876</v>
      </c>
      <c r="I259" s="12">
        <v>3572</v>
      </c>
      <c r="J259" t="s">
        <v>164</v>
      </c>
      <c r="K259">
        <v>0.774</v>
      </c>
      <c r="L259" s="13">
        <v>33628.96</v>
      </c>
      <c r="M259" s="9">
        <f t="shared" si="25"/>
        <v>67257.92</v>
      </c>
      <c r="N259" s="9">
        <f t="shared" si="32"/>
        <v>689259164.16</v>
      </c>
      <c r="O259" s="9">
        <f t="shared" si="32"/>
        <v>890515715.9689922</v>
      </c>
      <c r="P259" s="9">
        <v>255</v>
      </c>
      <c r="Q259" s="10" t="s">
        <v>398</v>
      </c>
      <c r="R259" s="13">
        <v>33628.96</v>
      </c>
      <c r="S259" s="14">
        <v>0.22099999524219602</v>
      </c>
      <c r="T259">
        <v>7432</v>
      </c>
      <c r="U259">
        <f t="shared" si="26"/>
        <v>30057.659487571702</v>
      </c>
      <c r="V259">
        <f t="shared" si="27"/>
        <v>278235.5918789719</v>
      </c>
      <c r="W259">
        <v>28</v>
      </c>
      <c r="X259">
        <v>2823</v>
      </c>
      <c r="Z259" s="5">
        <v>0.8938028261228329</v>
      </c>
      <c r="AA259" s="5">
        <v>8.27369005401808</v>
      </c>
      <c r="AB259">
        <f t="shared" si="28"/>
        <v>0.6931471805599453</v>
      </c>
      <c r="AC259" s="5">
        <f t="shared" si="29"/>
        <v>2.1723663035342327</v>
      </c>
      <c r="AD259">
        <f t="shared" si="30"/>
        <v>9.927985024136515</v>
      </c>
      <c r="AE259" s="5">
        <f t="shared" si="31"/>
        <v>20913.068207124263</v>
      </c>
    </row>
    <row r="260" spans="1:31" ht="12.75">
      <c r="A260" s="9">
        <v>256</v>
      </c>
      <c r="B260" s="10" t="s">
        <v>399</v>
      </c>
      <c r="C260">
        <v>61</v>
      </c>
      <c r="D260">
        <v>116</v>
      </c>
      <c r="E260" t="s">
        <v>399</v>
      </c>
      <c r="F260">
        <v>1.8</v>
      </c>
      <c r="G260" s="11">
        <v>19925</v>
      </c>
      <c r="H260" s="11">
        <v>25742.894056847545</v>
      </c>
      <c r="I260" s="12">
        <v>3750</v>
      </c>
      <c r="J260" t="s">
        <v>164</v>
      </c>
      <c r="K260">
        <v>0.774</v>
      </c>
      <c r="L260" s="13">
        <v>38017.78</v>
      </c>
      <c r="M260" s="9">
        <f t="shared" si="25"/>
        <v>68432.004</v>
      </c>
      <c r="N260" s="9">
        <f t="shared" si="32"/>
        <v>757504266.5</v>
      </c>
      <c r="O260" s="9">
        <f t="shared" si="32"/>
        <v>978687682.8165374</v>
      </c>
      <c r="P260" s="9">
        <v>256</v>
      </c>
      <c r="Q260" s="10" t="s">
        <v>399</v>
      </c>
      <c r="R260" s="13">
        <v>38017.78</v>
      </c>
      <c r="S260" s="14">
        <v>0.2249999868482589</v>
      </c>
      <c r="T260">
        <v>8554</v>
      </c>
      <c r="U260">
        <f t="shared" si="26"/>
        <v>11777.56844561679</v>
      </c>
      <c r="V260">
        <f t="shared" si="27"/>
        <v>170677.50071166892</v>
      </c>
      <c r="W260">
        <v>26.2</v>
      </c>
      <c r="X260">
        <v>2813</v>
      </c>
      <c r="Z260" s="5">
        <v>0.30979106211927127</v>
      </c>
      <c r="AA260" s="5">
        <v>4.489412604093898</v>
      </c>
      <c r="AB260">
        <f t="shared" si="28"/>
        <v>0.5877866649021191</v>
      </c>
      <c r="AC260" s="5">
        <f t="shared" si="29"/>
        <v>2.3333220198921087</v>
      </c>
      <c r="AD260">
        <f t="shared" si="30"/>
        <v>9.899730503658416</v>
      </c>
      <c r="AE260" s="5">
        <f t="shared" si="31"/>
        <v>21286.33939118869</v>
      </c>
    </row>
    <row r="261" spans="1:31" ht="12.75">
      <c r="A261" s="9">
        <v>257</v>
      </c>
      <c r="B261" s="10" t="s">
        <v>400</v>
      </c>
      <c r="C261">
        <v>65</v>
      </c>
      <c r="D261">
        <v>149</v>
      </c>
      <c r="E261" t="s">
        <v>400</v>
      </c>
      <c r="F261">
        <v>2.2</v>
      </c>
      <c r="G261" s="11">
        <v>20620</v>
      </c>
      <c r="H261" s="11">
        <v>26640.826873385013</v>
      </c>
      <c r="I261" s="12">
        <v>6109</v>
      </c>
      <c r="J261" t="s">
        <v>164</v>
      </c>
      <c r="K261">
        <v>0.774</v>
      </c>
      <c r="L261" s="13">
        <v>38910.89</v>
      </c>
      <c r="M261" s="9">
        <f aca="true" t="shared" si="33" ref="M261:M324">F261*$L261</f>
        <v>85603.958</v>
      </c>
      <c r="N261" s="9">
        <f t="shared" si="32"/>
        <v>802342551.8</v>
      </c>
      <c r="O261" s="9">
        <f t="shared" si="32"/>
        <v>1036618283.9793282</v>
      </c>
      <c r="P261" s="9">
        <v>257</v>
      </c>
      <c r="Q261" s="10" t="s">
        <v>400</v>
      </c>
      <c r="R261" s="13">
        <v>38910.89</v>
      </c>
      <c r="S261" s="14">
        <v>0.2020000056539442</v>
      </c>
      <c r="T261">
        <v>7860</v>
      </c>
      <c r="U261">
        <f t="shared" si="26"/>
        <v>404.0074771017091</v>
      </c>
      <c r="V261">
        <f t="shared" si="27"/>
        <v>-358542.89682180044</v>
      </c>
      <c r="W261">
        <v>27.7</v>
      </c>
      <c r="X261">
        <v>2929</v>
      </c>
      <c r="Z261" s="5">
        <v>0.010382889651244398</v>
      </c>
      <c r="AA261" s="5">
        <v>-9.214461473942139</v>
      </c>
      <c r="AB261">
        <f t="shared" si="28"/>
        <v>0.7884573603642703</v>
      </c>
      <c r="AC261" s="5">
        <f t="shared" si="29"/>
        <v>2.4204100077539623</v>
      </c>
      <c r="AD261">
        <f t="shared" si="30"/>
        <v>9.934016757570951</v>
      </c>
      <c r="AE261" s="5">
        <f t="shared" si="31"/>
        <v>21480.282100299366</v>
      </c>
    </row>
    <row r="262" spans="1:31" ht="12.75">
      <c r="A262" s="9">
        <v>258</v>
      </c>
      <c r="B262" s="10" t="s">
        <v>401</v>
      </c>
      <c r="C262">
        <v>65</v>
      </c>
      <c r="D262">
        <v>150</v>
      </c>
      <c r="E262" t="s">
        <v>401</v>
      </c>
      <c r="F262">
        <v>1.6</v>
      </c>
      <c r="G262" s="11">
        <v>17320</v>
      </c>
      <c r="H262" s="11">
        <v>22377.260981912143</v>
      </c>
      <c r="I262" s="12">
        <v>4511</v>
      </c>
      <c r="J262" t="s">
        <v>164</v>
      </c>
      <c r="K262">
        <v>0.774</v>
      </c>
      <c r="L262" s="13">
        <v>39214.59</v>
      </c>
      <c r="M262" s="9">
        <f t="shared" si="33"/>
        <v>62743.344</v>
      </c>
      <c r="N262" s="9">
        <f t="shared" si="32"/>
        <v>679196698.8</v>
      </c>
      <c r="O262" s="9">
        <f t="shared" si="32"/>
        <v>877515114.728682</v>
      </c>
      <c r="P262" s="9">
        <v>258</v>
      </c>
      <c r="Q262" s="10" t="s">
        <v>401</v>
      </c>
      <c r="R262" s="13">
        <v>39214.59</v>
      </c>
      <c r="S262" s="14">
        <v>0.23300001351537783</v>
      </c>
      <c r="T262">
        <v>9137</v>
      </c>
      <c r="U262">
        <f aca="true" t="shared" si="34" ref="U262:U325">R262*Z262</f>
        <v>99752.77022698155</v>
      </c>
      <c r="V262">
        <f aca="true" t="shared" si="35" ref="V262:V325">R262*AA262</f>
        <v>581936.1968749865</v>
      </c>
      <c r="W262">
        <v>33.5</v>
      </c>
      <c r="X262">
        <v>4334</v>
      </c>
      <c r="Z262" s="5">
        <v>2.543766751787576</v>
      </c>
      <c r="AA262" s="5">
        <v>14.839787866581968</v>
      </c>
      <c r="AB262">
        <f aca="true" t="shared" si="36" ref="AB262:AB325">LN(F262)</f>
        <v>0.47000362924573563</v>
      </c>
      <c r="AC262" s="5">
        <f aca="true" t="shared" si="37" ref="AC262:AC325">EXP(Z262*AB$3+AC$3)</f>
        <v>1.7751437559106062</v>
      </c>
      <c r="AD262">
        <f aca="true" t="shared" si="38" ref="AD262:AD325">LN(G262)</f>
        <v>9.759617182116425</v>
      </c>
      <c r="AE262" s="5">
        <f aca="true" t="shared" si="39" ref="AE262:AE325">EXP(Z262*AD$3+AE$3)</f>
        <v>19893.486991354657</v>
      </c>
    </row>
    <row r="263" spans="1:31" ht="12.75">
      <c r="A263" s="9">
        <v>259</v>
      </c>
      <c r="B263" s="10" t="s">
        <v>402</v>
      </c>
      <c r="C263">
        <v>36</v>
      </c>
      <c r="D263">
        <v>183</v>
      </c>
      <c r="E263" t="s">
        <v>402</v>
      </c>
      <c r="F263">
        <v>1.6</v>
      </c>
      <c r="G263" s="11">
        <v>20545</v>
      </c>
      <c r="H263" s="11">
        <v>26543.92764857881</v>
      </c>
      <c r="I263" s="12">
        <v>6710</v>
      </c>
      <c r="J263" t="s">
        <v>164</v>
      </c>
      <c r="K263">
        <v>0.774</v>
      </c>
      <c r="L263" s="13">
        <v>39708.79</v>
      </c>
      <c r="M263" s="9">
        <f t="shared" si="33"/>
        <v>63534.064000000006</v>
      </c>
      <c r="N263" s="9">
        <f t="shared" si="32"/>
        <v>815817090.5500001</v>
      </c>
      <c r="O263" s="9">
        <f t="shared" si="32"/>
        <v>1054027248.7726098</v>
      </c>
      <c r="P263" s="9">
        <v>259</v>
      </c>
      <c r="Q263" s="10" t="s">
        <v>402</v>
      </c>
      <c r="R263" s="13">
        <v>39708.79</v>
      </c>
      <c r="S263" s="14">
        <v>0.18200000554033502</v>
      </c>
      <c r="T263">
        <v>7227</v>
      </c>
      <c r="U263">
        <f t="shared" si="34"/>
        <v>-34460.54847710138</v>
      </c>
      <c r="V263">
        <f t="shared" si="35"/>
        <v>-602953.8340587509</v>
      </c>
      <c r="W263">
        <v>22.4</v>
      </c>
      <c r="X263">
        <v>2712</v>
      </c>
      <c r="Z263" s="5">
        <v>-0.867831743981657</v>
      </c>
      <c r="AA263" s="5">
        <v>-15.184392021483173</v>
      </c>
      <c r="AB263">
        <f t="shared" si="36"/>
        <v>0.47000362924573563</v>
      </c>
      <c r="AC263" s="5">
        <f t="shared" si="37"/>
        <v>2.695058198248953</v>
      </c>
      <c r="AD263">
        <f t="shared" si="38"/>
        <v>9.93037288131751</v>
      </c>
      <c r="AE263" s="5">
        <f t="shared" si="39"/>
        <v>22059.40157203337</v>
      </c>
    </row>
    <row r="264" spans="1:31" ht="12.75">
      <c r="A264" s="9">
        <v>260</v>
      </c>
      <c r="B264" s="10" t="s">
        <v>403</v>
      </c>
      <c r="C264">
        <v>36</v>
      </c>
      <c r="D264">
        <v>236</v>
      </c>
      <c r="E264" t="s">
        <v>403</v>
      </c>
      <c r="F264">
        <v>3.3</v>
      </c>
      <c r="G264" s="11">
        <v>22881</v>
      </c>
      <c r="H264" s="11">
        <v>29562.01550387597</v>
      </c>
      <c r="I264" s="12">
        <v>6792</v>
      </c>
      <c r="J264" t="s">
        <v>164</v>
      </c>
      <c r="K264">
        <v>0.774</v>
      </c>
      <c r="L264" s="13">
        <v>36166.67</v>
      </c>
      <c r="M264" s="9">
        <f t="shared" si="33"/>
        <v>119350.01099999998</v>
      </c>
      <c r="N264" s="9">
        <f t="shared" si="32"/>
        <v>827529576.27</v>
      </c>
      <c r="O264" s="9">
        <f t="shared" si="32"/>
        <v>1069159659.2635659</v>
      </c>
      <c r="P264" s="9">
        <v>260</v>
      </c>
      <c r="Q264" s="10" t="s">
        <v>403</v>
      </c>
      <c r="R264" s="13">
        <v>36166.67</v>
      </c>
      <c r="S264" s="14">
        <v>0.17399998396313512</v>
      </c>
      <c r="T264">
        <v>6293</v>
      </c>
      <c r="U264">
        <f t="shared" si="34"/>
        <v>-70926.86778920324</v>
      </c>
      <c r="V264">
        <f t="shared" si="35"/>
        <v>-678517.4462665796</v>
      </c>
      <c r="W264">
        <v>20.8</v>
      </c>
      <c r="X264">
        <v>2371</v>
      </c>
      <c r="Z264" s="5">
        <v>-1.9611113710276131</v>
      </c>
      <c r="AA264" s="5">
        <v>-18.760849319734984</v>
      </c>
      <c r="AB264">
        <f t="shared" si="36"/>
        <v>1.1939224684724346</v>
      </c>
      <c r="AC264" s="5">
        <f t="shared" si="37"/>
        <v>3.08090689899018</v>
      </c>
      <c r="AD264">
        <f t="shared" si="38"/>
        <v>10.038062150832348</v>
      </c>
      <c r="AE264" s="5">
        <f t="shared" si="39"/>
        <v>22802.205568703775</v>
      </c>
    </row>
    <row r="265" spans="1:31" ht="12.75">
      <c r="A265" s="9">
        <v>261</v>
      </c>
      <c r="B265" s="10" t="s">
        <v>404</v>
      </c>
      <c r="C265">
        <v>61</v>
      </c>
      <c r="D265">
        <v>340</v>
      </c>
      <c r="E265" t="s">
        <v>405</v>
      </c>
      <c r="F265">
        <v>3</v>
      </c>
      <c r="G265" s="11">
        <v>21172</v>
      </c>
      <c r="H265" s="11">
        <v>27354.005167958654</v>
      </c>
      <c r="I265" s="12">
        <v>5054</v>
      </c>
      <c r="J265" t="s">
        <v>164</v>
      </c>
      <c r="K265">
        <v>0.774</v>
      </c>
      <c r="L265" s="13">
        <v>35461.93</v>
      </c>
      <c r="M265" s="9">
        <f t="shared" si="33"/>
        <v>106385.79000000001</v>
      </c>
      <c r="N265" s="9">
        <f t="shared" si="32"/>
        <v>750799981.96</v>
      </c>
      <c r="O265" s="9">
        <f t="shared" si="32"/>
        <v>970025816.485788</v>
      </c>
      <c r="P265" s="9">
        <v>261</v>
      </c>
      <c r="Q265" s="10" t="s">
        <v>404</v>
      </c>
      <c r="R265" s="13">
        <v>35461.93</v>
      </c>
      <c r="S265" s="14">
        <v>0.1969999940781565</v>
      </c>
      <c r="T265">
        <v>6986</v>
      </c>
      <c r="U265">
        <f t="shared" si="34"/>
        <v>-40420.18529518041</v>
      </c>
      <c r="V265">
        <f t="shared" si="35"/>
        <v>-630367.3955450732</v>
      </c>
      <c r="W265">
        <v>22.5</v>
      </c>
      <c r="X265">
        <v>2506</v>
      </c>
      <c r="Z265" s="5">
        <v>-1.139819104464433</v>
      </c>
      <c r="AA265" s="5">
        <v>-17.775890808680554</v>
      </c>
      <c r="AB265">
        <f t="shared" si="36"/>
        <v>1.0986122886681098</v>
      </c>
      <c r="AC265" s="5">
        <f t="shared" si="37"/>
        <v>2.7862810845445667</v>
      </c>
      <c r="AD265">
        <f t="shared" si="38"/>
        <v>9.960434832977878</v>
      </c>
      <c r="AE265" s="5">
        <f t="shared" si="39"/>
        <v>22241.904837971546</v>
      </c>
    </row>
    <row r="266" spans="1:31" ht="12.75">
      <c r="A266" s="9">
        <v>262</v>
      </c>
      <c r="B266" s="10" t="s">
        <v>406</v>
      </c>
      <c r="C266">
        <v>65</v>
      </c>
      <c r="D266">
        <v>437</v>
      </c>
      <c r="E266" t="s">
        <v>407</v>
      </c>
      <c r="F266">
        <v>2.5</v>
      </c>
      <c r="G266" s="11">
        <v>22332</v>
      </c>
      <c r="H266" s="11">
        <v>28852.713178294573</v>
      </c>
      <c r="I266" s="12">
        <v>8499</v>
      </c>
      <c r="J266" t="s">
        <v>164</v>
      </c>
      <c r="K266">
        <v>0.774</v>
      </c>
      <c r="L266" s="13">
        <v>36932.93</v>
      </c>
      <c r="M266" s="9">
        <f t="shared" si="33"/>
        <v>92332.325</v>
      </c>
      <c r="N266" s="9">
        <f t="shared" si="32"/>
        <v>824786192.76</v>
      </c>
      <c r="O266" s="9">
        <f t="shared" si="32"/>
        <v>1065615236.124031</v>
      </c>
      <c r="P266" s="9">
        <v>262</v>
      </c>
      <c r="Q266" s="10" t="s">
        <v>406</v>
      </c>
      <c r="R266" s="13">
        <v>36932.93</v>
      </c>
      <c r="S266" s="14">
        <v>0.16399998592042386</v>
      </c>
      <c r="T266">
        <v>6057</v>
      </c>
      <c r="U266">
        <f t="shared" si="34"/>
        <v>-80915.7265582264</v>
      </c>
      <c r="V266">
        <f t="shared" si="35"/>
        <v>-618448.3851752446</v>
      </c>
      <c r="W266">
        <v>19.5</v>
      </c>
      <c r="X266">
        <v>2257</v>
      </c>
      <c r="Z266" s="5">
        <v>-2.190882948041934</v>
      </c>
      <c r="AA266" s="5">
        <v>-16.745175245377084</v>
      </c>
      <c r="AB266">
        <f t="shared" si="36"/>
        <v>0.9162907318741551</v>
      </c>
      <c r="AC266" s="5">
        <f t="shared" si="37"/>
        <v>3.1687755870757686</v>
      </c>
      <c r="AD266">
        <f t="shared" si="38"/>
        <v>10.01377590643025</v>
      </c>
      <c r="AE266" s="5">
        <f t="shared" si="39"/>
        <v>22961.471654631336</v>
      </c>
    </row>
    <row r="267" spans="1:31" ht="12.75">
      <c r="A267" s="9">
        <v>263</v>
      </c>
      <c r="B267" s="10" t="s">
        <v>408</v>
      </c>
      <c r="C267">
        <v>36</v>
      </c>
      <c r="D267">
        <v>536</v>
      </c>
      <c r="E267" t="s">
        <v>409</v>
      </c>
      <c r="F267">
        <v>6.1</v>
      </c>
      <c r="G267" s="11">
        <v>26185</v>
      </c>
      <c r="H267" s="11">
        <v>33830.749354005166</v>
      </c>
      <c r="I267" s="12">
        <v>5114</v>
      </c>
      <c r="J267" t="s">
        <v>164</v>
      </c>
      <c r="K267">
        <v>0.774</v>
      </c>
      <c r="L267" s="13">
        <v>34529.03</v>
      </c>
      <c r="M267" s="9">
        <f t="shared" si="33"/>
        <v>210627.08299999998</v>
      </c>
      <c r="N267" s="9">
        <f t="shared" si="32"/>
        <v>904142650.55</v>
      </c>
      <c r="O267" s="9">
        <f t="shared" si="32"/>
        <v>1168142959.366925</v>
      </c>
      <c r="P267" s="9">
        <v>263</v>
      </c>
      <c r="Q267" s="10" t="s">
        <v>408</v>
      </c>
      <c r="R267" s="13">
        <v>34529.03</v>
      </c>
      <c r="S267" s="14">
        <v>0.15500001013639828</v>
      </c>
      <c r="T267">
        <v>5352</v>
      </c>
      <c r="U267">
        <f t="shared" si="34"/>
        <v>-113380.55594055519</v>
      </c>
      <c r="V267">
        <f t="shared" si="35"/>
        <v>-671196.7165926546</v>
      </c>
      <c r="W267">
        <v>16.3</v>
      </c>
      <c r="X267">
        <v>1570</v>
      </c>
      <c r="Z267" s="5">
        <v>-3.283629917798305</v>
      </c>
      <c r="AA267" s="5">
        <v>-19.43862067925611</v>
      </c>
      <c r="AB267">
        <f t="shared" si="36"/>
        <v>1.8082887711792655</v>
      </c>
      <c r="AC267" s="5">
        <f t="shared" si="37"/>
        <v>3.622209774979461</v>
      </c>
      <c r="AD267">
        <f t="shared" si="38"/>
        <v>10.172942006713589</v>
      </c>
      <c r="AE267" s="5">
        <f t="shared" si="39"/>
        <v>23734.267995634098</v>
      </c>
    </row>
    <row r="268" spans="1:31" ht="12.75">
      <c r="A268" s="9">
        <v>264</v>
      </c>
      <c r="B268" s="10" t="s">
        <v>410</v>
      </c>
      <c r="C268">
        <v>38</v>
      </c>
      <c r="D268">
        <v>165</v>
      </c>
      <c r="E268" t="s">
        <v>411</v>
      </c>
      <c r="F268">
        <v>2.3</v>
      </c>
      <c r="G268" s="11">
        <v>20010</v>
      </c>
      <c r="H268" s="11">
        <v>27187.5</v>
      </c>
      <c r="I268" s="12">
        <v>9558</v>
      </c>
      <c r="J268" t="s">
        <v>346</v>
      </c>
      <c r="K268">
        <v>0.736</v>
      </c>
      <c r="L268" s="13">
        <v>35337.58</v>
      </c>
      <c r="M268" s="9">
        <f t="shared" si="33"/>
        <v>81276.434</v>
      </c>
      <c r="N268" s="9">
        <f t="shared" si="32"/>
        <v>707104975.8000001</v>
      </c>
      <c r="O268" s="9">
        <f t="shared" si="32"/>
        <v>960740456.25</v>
      </c>
      <c r="P268" s="9">
        <v>264</v>
      </c>
      <c r="Q268" s="10" t="s">
        <v>410</v>
      </c>
      <c r="R268" s="13">
        <v>35337.58</v>
      </c>
      <c r="S268" s="14">
        <v>0.15699999830209085</v>
      </c>
      <c r="T268">
        <v>5548</v>
      </c>
      <c r="U268">
        <f t="shared" si="34"/>
        <v>-80798.8017443625</v>
      </c>
      <c r="V268">
        <f t="shared" si="35"/>
        <v>-724194.8773942275</v>
      </c>
      <c r="W268">
        <v>20.8</v>
      </c>
      <c r="X268">
        <v>1543</v>
      </c>
      <c r="Z268" s="5">
        <v>-2.286483730475106</v>
      </c>
      <c r="AA268" s="5">
        <v>-20.49361833476507</v>
      </c>
      <c r="AB268">
        <f t="shared" si="36"/>
        <v>0.8329091229351039</v>
      </c>
      <c r="AC268" s="5">
        <f t="shared" si="37"/>
        <v>3.2060692130403137</v>
      </c>
      <c r="AD268">
        <f t="shared" si="38"/>
        <v>9.903987427577778</v>
      </c>
      <c r="AE268" s="5">
        <f t="shared" si="39"/>
        <v>23028.064567941954</v>
      </c>
    </row>
    <row r="269" spans="1:31" ht="12.75">
      <c r="A269" s="9">
        <v>265</v>
      </c>
      <c r="B269" s="10" t="s">
        <v>412</v>
      </c>
      <c r="C269">
        <v>37</v>
      </c>
      <c r="D269">
        <v>186</v>
      </c>
      <c r="E269" t="s">
        <v>412</v>
      </c>
      <c r="F269">
        <v>2.3</v>
      </c>
      <c r="G269" s="11">
        <v>20500</v>
      </c>
      <c r="H269" s="11">
        <v>27853.260869565216</v>
      </c>
      <c r="I269" s="12">
        <v>6945</v>
      </c>
      <c r="J269" t="s">
        <v>346</v>
      </c>
      <c r="K269">
        <v>0.736</v>
      </c>
      <c r="L269" s="13">
        <v>40437.19</v>
      </c>
      <c r="M269" s="9">
        <f t="shared" si="33"/>
        <v>93005.537</v>
      </c>
      <c r="N269" s="9">
        <f t="shared" si="32"/>
        <v>828962395</v>
      </c>
      <c r="O269" s="9">
        <f t="shared" si="32"/>
        <v>1126307601.902174</v>
      </c>
      <c r="P269" s="9">
        <v>265</v>
      </c>
      <c r="Q269" s="10" t="s">
        <v>412</v>
      </c>
      <c r="R269" s="13">
        <v>40437.19</v>
      </c>
      <c r="S269" s="14">
        <v>0.19899997996893454</v>
      </c>
      <c r="T269">
        <v>8047</v>
      </c>
      <c r="U269">
        <f t="shared" si="34"/>
        <v>-35666.43892477083</v>
      </c>
      <c r="V269">
        <f t="shared" si="35"/>
        <v>-275074.1957893556</v>
      </c>
      <c r="W269">
        <v>26</v>
      </c>
      <c r="X269">
        <v>2867</v>
      </c>
      <c r="Z269" s="5">
        <v>-0.8820207072937272</v>
      </c>
      <c r="AA269" s="5">
        <v>-6.802505213377972</v>
      </c>
      <c r="AB269">
        <f t="shared" si="36"/>
        <v>0.8329091229351039</v>
      </c>
      <c r="AC269" s="5">
        <f t="shared" si="37"/>
        <v>2.699742387736943</v>
      </c>
      <c r="AD269">
        <f t="shared" si="38"/>
        <v>9.9281801651265</v>
      </c>
      <c r="AE269" s="5">
        <f t="shared" si="39"/>
        <v>22068.885223127203</v>
      </c>
    </row>
    <row r="270" spans="1:31" ht="12.75">
      <c r="A270" s="9">
        <v>266</v>
      </c>
      <c r="B270" s="10" t="s">
        <v>413</v>
      </c>
      <c r="C270">
        <v>64</v>
      </c>
      <c r="D270">
        <v>335</v>
      </c>
      <c r="E270" t="s">
        <v>414</v>
      </c>
      <c r="F270">
        <v>1.8</v>
      </c>
      <c r="G270" s="11">
        <v>18665</v>
      </c>
      <c r="H270" s="11">
        <v>25360.054347826088</v>
      </c>
      <c r="I270" s="12">
        <v>10186</v>
      </c>
      <c r="J270" t="s">
        <v>346</v>
      </c>
      <c r="K270">
        <v>0.736</v>
      </c>
      <c r="L270" s="13">
        <v>35152.05</v>
      </c>
      <c r="M270" s="9">
        <f t="shared" si="33"/>
        <v>63273.69000000001</v>
      </c>
      <c r="N270" s="9">
        <f t="shared" si="32"/>
        <v>656113013.25</v>
      </c>
      <c r="O270" s="9">
        <f t="shared" si="32"/>
        <v>891457898.4375001</v>
      </c>
      <c r="P270" s="9">
        <v>266</v>
      </c>
      <c r="Q270" s="10" t="s">
        <v>413</v>
      </c>
      <c r="R270" s="13">
        <v>35152.05</v>
      </c>
      <c r="S270" s="14">
        <v>0.17099998435368632</v>
      </c>
      <c r="T270">
        <v>6011</v>
      </c>
      <c r="U270">
        <f t="shared" si="34"/>
        <v>-63244.65929891781</v>
      </c>
      <c r="V270">
        <f t="shared" si="35"/>
        <v>-484446.3270094083</v>
      </c>
      <c r="W270">
        <v>21.6</v>
      </c>
      <c r="X270">
        <v>2171</v>
      </c>
      <c r="Z270" s="5">
        <v>-1.799174139173044</v>
      </c>
      <c r="AA270" s="5">
        <v>-13.781453059193085</v>
      </c>
      <c r="AB270">
        <f t="shared" si="36"/>
        <v>0.5877866649021191</v>
      </c>
      <c r="AC270" s="5">
        <f t="shared" si="37"/>
        <v>3.0204470279642055</v>
      </c>
      <c r="AD270">
        <f t="shared" si="38"/>
        <v>9.834405391348684</v>
      </c>
      <c r="AE270" s="5">
        <f t="shared" si="39"/>
        <v>22690.62293145237</v>
      </c>
    </row>
    <row r="271" spans="1:31" ht="12.75">
      <c r="A271" s="9">
        <v>267</v>
      </c>
      <c r="B271" s="10" t="s">
        <v>415</v>
      </c>
      <c r="C271">
        <v>34</v>
      </c>
      <c r="D271">
        <v>377</v>
      </c>
      <c r="E271" t="s">
        <v>415</v>
      </c>
      <c r="F271">
        <v>0.9</v>
      </c>
      <c r="G271" s="11">
        <v>18317</v>
      </c>
      <c r="H271" s="11">
        <v>24887.228260869564</v>
      </c>
      <c r="I271" s="12">
        <v>7202</v>
      </c>
      <c r="J271" t="s">
        <v>346</v>
      </c>
      <c r="K271">
        <v>0.736</v>
      </c>
      <c r="L271" s="13">
        <v>38666.67</v>
      </c>
      <c r="M271" s="9">
        <f t="shared" si="33"/>
        <v>34800.003</v>
      </c>
      <c r="N271" s="9">
        <f t="shared" si="32"/>
        <v>708257394.39</v>
      </c>
      <c r="O271" s="9">
        <f t="shared" si="32"/>
        <v>962306242.3777173</v>
      </c>
      <c r="P271" s="9">
        <v>267</v>
      </c>
      <c r="Q271" s="10" t="s">
        <v>415</v>
      </c>
      <c r="R271" s="13">
        <v>38666.67</v>
      </c>
      <c r="S271" s="14">
        <v>0.24599997879310528</v>
      </c>
      <c r="T271">
        <v>9512</v>
      </c>
      <c r="U271">
        <f t="shared" si="34"/>
        <v>84162.20021831432</v>
      </c>
      <c r="V271">
        <f t="shared" si="35"/>
        <v>706149.4669829638</v>
      </c>
      <c r="W271">
        <v>35.9</v>
      </c>
      <c r="X271">
        <v>4918</v>
      </c>
      <c r="Z271" s="5">
        <v>2.176608438697057</v>
      </c>
      <c r="AA271" s="5">
        <v>18.262484640724526</v>
      </c>
      <c r="AB271">
        <f t="shared" si="36"/>
        <v>-0.10536051565782628</v>
      </c>
      <c r="AC271" s="5">
        <f t="shared" si="37"/>
        <v>1.85673050014835</v>
      </c>
      <c r="AD271">
        <f t="shared" si="38"/>
        <v>9.815584869360217</v>
      </c>
      <c r="AE271" s="5">
        <f t="shared" si="39"/>
        <v>20115.981611199903</v>
      </c>
    </row>
    <row r="272" spans="1:31" ht="12.75">
      <c r="A272" s="9">
        <v>268</v>
      </c>
      <c r="B272" s="10" t="s">
        <v>416</v>
      </c>
      <c r="C272">
        <v>34</v>
      </c>
      <c r="D272">
        <v>378</v>
      </c>
      <c r="E272" t="s">
        <v>416</v>
      </c>
      <c r="F272">
        <v>1.6</v>
      </c>
      <c r="G272" s="11">
        <v>18600</v>
      </c>
      <c r="H272" s="11">
        <v>25271.739130434784</v>
      </c>
      <c r="I272" s="12">
        <v>6925</v>
      </c>
      <c r="J272" t="s">
        <v>346</v>
      </c>
      <c r="K272">
        <v>0.736</v>
      </c>
      <c r="L272" s="13">
        <v>38259.11</v>
      </c>
      <c r="M272" s="9">
        <f t="shared" si="33"/>
        <v>61214.576</v>
      </c>
      <c r="N272" s="9">
        <f t="shared" si="32"/>
        <v>711619446</v>
      </c>
      <c r="O272" s="9">
        <f t="shared" si="32"/>
        <v>966874247.2826087</v>
      </c>
      <c r="P272" s="9">
        <v>268</v>
      </c>
      <c r="Q272" s="10" t="s">
        <v>416</v>
      </c>
      <c r="R272" s="13">
        <v>38259.11</v>
      </c>
      <c r="S272" s="14">
        <v>0.24699999555661384</v>
      </c>
      <c r="T272">
        <v>9450</v>
      </c>
      <c r="U272">
        <f t="shared" si="34"/>
        <v>61688.48359819555</v>
      </c>
      <c r="V272">
        <f t="shared" si="35"/>
        <v>921313.1366358318</v>
      </c>
      <c r="W272">
        <v>29.8</v>
      </c>
      <c r="X272">
        <v>2826</v>
      </c>
      <c r="Z272" s="5">
        <v>1.6123867909681</v>
      </c>
      <c r="AA272" s="5">
        <v>24.0808826090265</v>
      </c>
      <c r="AB272">
        <f t="shared" si="36"/>
        <v>0.47000362924573563</v>
      </c>
      <c r="AC272" s="5">
        <f t="shared" si="37"/>
        <v>1.9894755283034793</v>
      </c>
      <c r="AD272">
        <f t="shared" si="38"/>
        <v>9.830916859701293</v>
      </c>
      <c r="AE272" s="5">
        <f t="shared" si="39"/>
        <v>20462.754817296023</v>
      </c>
    </row>
    <row r="273" spans="1:31" ht="12.75">
      <c r="A273" s="9">
        <v>269</v>
      </c>
      <c r="B273" s="10" t="s">
        <v>417</v>
      </c>
      <c r="C273">
        <v>37</v>
      </c>
      <c r="D273">
        <v>450</v>
      </c>
      <c r="E273" t="s">
        <v>418</v>
      </c>
      <c r="F273">
        <v>2.1</v>
      </c>
      <c r="G273" s="11">
        <v>21623</v>
      </c>
      <c r="H273" s="11">
        <v>29379.076086956524</v>
      </c>
      <c r="I273" s="12">
        <v>12012</v>
      </c>
      <c r="J273" t="s">
        <v>346</v>
      </c>
      <c r="K273">
        <v>0.736</v>
      </c>
      <c r="L273" s="13">
        <v>32773.11</v>
      </c>
      <c r="M273" s="9">
        <f t="shared" si="33"/>
        <v>68823.531</v>
      </c>
      <c r="N273" s="9">
        <f t="shared" si="32"/>
        <v>708652957.53</v>
      </c>
      <c r="O273" s="9">
        <f t="shared" si="32"/>
        <v>962843692.2961957</v>
      </c>
      <c r="P273" s="9">
        <v>269</v>
      </c>
      <c r="Q273" s="10" t="s">
        <v>417</v>
      </c>
      <c r="R273" s="13">
        <v>32773.11</v>
      </c>
      <c r="S273" s="14">
        <v>0.11899999725384622</v>
      </c>
      <c r="T273">
        <v>3900</v>
      </c>
      <c r="U273">
        <f t="shared" si="34"/>
        <v>-138792.1697962998</v>
      </c>
      <c r="V273">
        <f t="shared" si="35"/>
        <v>-765740.5835131743</v>
      </c>
      <c r="W273">
        <v>12.2</v>
      </c>
      <c r="X273">
        <v>1348</v>
      </c>
      <c r="Z273" s="5">
        <v>-4.234940467850008</v>
      </c>
      <c r="AA273" s="5">
        <v>-23.36490444492983</v>
      </c>
      <c r="AB273">
        <f t="shared" si="36"/>
        <v>0.7419373447293773</v>
      </c>
      <c r="AC273" s="5">
        <f t="shared" si="37"/>
        <v>4.0694716659107355</v>
      </c>
      <c r="AD273">
        <f t="shared" si="38"/>
        <v>9.981512841973895</v>
      </c>
      <c r="AE273" s="5">
        <f t="shared" si="39"/>
        <v>24428.186895099152</v>
      </c>
    </row>
    <row r="274" spans="1:31" ht="12.75">
      <c r="A274" s="9">
        <v>270</v>
      </c>
      <c r="B274" s="10" t="s">
        <v>419</v>
      </c>
      <c r="C274">
        <v>37</v>
      </c>
      <c r="D274">
        <v>490</v>
      </c>
      <c r="E274" t="s">
        <v>419</v>
      </c>
      <c r="F274">
        <v>2.4</v>
      </c>
      <c r="G274" s="11">
        <v>20030</v>
      </c>
      <c r="H274" s="11">
        <v>27214.67391304348</v>
      </c>
      <c r="I274" s="12">
        <v>12277</v>
      </c>
      <c r="J274" t="s">
        <v>346</v>
      </c>
      <c r="K274">
        <v>0.736</v>
      </c>
      <c r="L274" s="13">
        <v>39241.83</v>
      </c>
      <c r="M274" s="9">
        <f t="shared" si="33"/>
        <v>94180.392</v>
      </c>
      <c r="N274" s="9">
        <f t="shared" si="32"/>
        <v>786013854.9</v>
      </c>
      <c r="O274" s="9">
        <f t="shared" si="32"/>
        <v>1067953607.2010871</v>
      </c>
      <c r="P274" s="9">
        <v>270</v>
      </c>
      <c r="Q274" s="10" t="s">
        <v>419</v>
      </c>
      <c r="R274" s="13">
        <v>39241.83</v>
      </c>
      <c r="S274" s="14">
        <v>0.1530000002548301</v>
      </c>
      <c r="T274">
        <v>6004</v>
      </c>
      <c r="U274">
        <f t="shared" si="34"/>
        <v>-92277.25633310182</v>
      </c>
      <c r="V274">
        <f t="shared" si="35"/>
        <v>-540908.3845713574</v>
      </c>
      <c r="W274">
        <v>18.4</v>
      </c>
      <c r="X274">
        <v>1928</v>
      </c>
      <c r="Z274" s="5">
        <v>-2.351502372165157</v>
      </c>
      <c r="AA274" s="5">
        <v>-13.78397451320077</v>
      </c>
      <c r="AB274">
        <f t="shared" si="36"/>
        <v>0.8754687373538999</v>
      </c>
      <c r="AC274" s="5">
        <f t="shared" si="37"/>
        <v>3.23168327042996</v>
      </c>
      <c r="AD274">
        <f t="shared" si="38"/>
        <v>9.904986428659864</v>
      </c>
      <c r="AE274" s="5">
        <f t="shared" si="39"/>
        <v>23073.465098625973</v>
      </c>
    </row>
    <row r="275" spans="1:31" ht="12.75">
      <c r="A275" s="9">
        <v>271</v>
      </c>
      <c r="B275" s="10" t="s">
        <v>420</v>
      </c>
      <c r="C275">
        <v>37</v>
      </c>
      <c r="D275">
        <v>494</v>
      </c>
      <c r="E275" t="s">
        <v>420</v>
      </c>
      <c r="F275">
        <v>2.7</v>
      </c>
      <c r="G275" s="11">
        <v>20608</v>
      </c>
      <c r="H275" s="11">
        <v>28000</v>
      </c>
      <c r="I275" s="12">
        <v>11937</v>
      </c>
      <c r="J275" t="s">
        <v>346</v>
      </c>
      <c r="K275">
        <v>0.736</v>
      </c>
      <c r="L275" s="13">
        <v>36750</v>
      </c>
      <c r="M275" s="9">
        <f t="shared" si="33"/>
        <v>99225</v>
      </c>
      <c r="N275" s="9">
        <f t="shared" si="32"/>
        <v>757344000</v>
      </c>
      <c r="O275" s="9">
        <f t="shared" si="32"/>
        <v>1029000000</v>
      </c>
      <c r="P275" s="9">
        <v>271</v>
      </c>
      <c r="Q275" s="10" t="s">
        <v>420</v>
      </c>
      <c r="R275" s="13">
        <v>36750</v>
      </c>
      <c r="S275" s="14">
        <v>0.156</v>
      </c>
      <c r="T275">
        <v>5733</v>
      </c>
      <c r="U275">
        <f t="shared" si="34"/>
        <v>-120422.83676048074</v>
      </c>
      <c r="V275">
        <f t="shared" si="35"/>
        <v>-547768.9127505894</v>
      </c>
      <c r="W275">
        <v>19</v>
      </c>
      <c r="X275">
        <v>2048</v>
      </c>
      <c r="Z275" s="5">
        <v>-3.276811884638932</v>
      </c>
      <c r="AA275" s="5">
        <v>-14.905276537431005</v>
      </c>
      <c r="AB275">
        <f t="shared" si="36"/>
        <v>0.9932517730102834</v>
      </c>
      <c r="AC275" s="5">
        <f t="shared" si="37"/>
        <v>3.619188501623862</v>
      </c>
      <c r="AD275">
        <f t="shared" si="38"/>
        <v>9.933434628904081</v>
      </c>
      <c r="AE275" s="5">
        <f t="shared" si="39"/>
        <v>23729.36650767346</v>
      </c>
    </row>
    <row r="276" spans="1:31" ht="12.75">
      <c r="A276" s="9">
        <v>272</v>
      </c>
      <c r="B276" s="10" t="s">
        <v>421</v>
      </c>
      <c r="C276">
        <v>37</v>
      </c>
      <c r="D276">
        <v>497</v>
      </c>
      <c r="E276" t="s">
        <v>421</v>
      </c>
      <c r="F276">
        <v>1.7</v>
      </c>
      <c r="G276" s="11">
        <v>17720</v>
      </c>
      <c r="H276" s="11">
        <v>24076.08695652174</v>
      </c>
      <c r="I276" s="12">
        <v>7296</v>
      </c>
      <c r="J276" t="s">
        <v>346</v>
      </c>
      <c r="K276">
        <v>0.736</v>
      </c>
      <c r="L276" s="13">
        <v>38311.83</v>
      </c>
      <c r="M276" s="9">
        <f t="shared" si="33"/>
        <v>65130.111000000004</v>
      </c>
      <c r="N276" s="9">
        <f t="shared" si="32"/>
        <v>678885627.6</v>
      </c>
      <c r="O276" s="9">
        <f t="shared" si="32"/>
        <v>922398950.5434784</v>
      </c>
      <c r="P276" s="9">
        <v>272</v>
      </c>
      <c r="Q276" s="10" t="s">
        <v>421</v>
      </c>
      <c r="R276" s="13">
        <v>38311.83</v>
      </c>
      <c r="S276" s="14">
        <v>0.18599999008139262</v>
      </c>
      <c r="T276">
        <v>7126</v>
      </c>
      <c r="U276">
        <f t="shared" si="34"/>
        <v>-831.5748211581862</v>
      </c>
      <c r="V276">
        <f t="shared" si="35"/>
        <v>579186.5155333559</v>
      </c>
      <c r="W276">
        <v>23.4</v>
      </c>
      <c r="X276">
        <v>2199</v>
      </c>
      <c r="Z276" s="5">
        <v>-0.02170543200776852</v>
      </c>
      <c r="AA276" s="5">
        <v>15.117693817636898</v>
      </c>
      <c r="AB276">
        <f t="shared" si="36"/>
        <v>0.5306282510621704</v>
      </c>
      <c r="AC276" s="5">
        <f t="shared" si="37"/>
        <v>2.4299341857913297</v>
      </c>
      <c r="AD276">
        <f t="shared" si="38"/>
        <v>9.782449224159071</v>
      </c>
      <c r="AE276" s="5">
        <f t="shared" si="39"/>
        <v>21501.17197878126</v>
      </c>
    </row>
    <row r="277" spans="1:31" ht="12.75">
      <c r="A277" s="9">
        <v>273</v>
      </c>
      <c r="B277" s="10" t="s">
        <v>422</v>
      </c>
      <c r="C277">
        <v>37</v>
      </c>
      <c r="D277">
        <v>499</v>
      </c>
      <c r="E277" t="s">
        <v>422</v>
      </c>
      <c r="F277">
        <v>2.1</v>
      </c>
      <c r="G277" s="11">
        <v>19622</v>
      </c>
      <c r="H277" s="11">
        <v>26660.326086956524</v>
      </c>
      <c r="I277" s="12">
        <v>9490</v>
      </c>
      <c r="J277" t="s">
        <v>346</v>
      </c>
      <c r="K277">
        <v>0.736</v>
      </c>
      <c r="L277" s="13">
        <v>36955.13</v>
      </c>
      <c r="M277" s="9">
        <f t="shared" si="33"/>
        <v>77605.773</v>
      </c>
      <c r="N277" s="9">
        <f aca="true" t="shared" si="40" ref="N277:O340">G277*$L277</f>
        <v>725133560.8599999</v>
      </c>
      <c r="O277" s="9">
        <f t="shared" si="40"/>
        <v>985235816.3858696</v>
      </c>
      <c r="P277" s="9">
        <v>273</v>
      </c>
      <c r="Q277" s="10" t="s">
        <v>422</v>
      </c>
      <c r="R277" s="13">
        <v>36955.13</v>
      </c>
      <c r="S277" s="14">
        <v>0.15599999242324408</v>
      </c>
      <c r="T277">
        <v>5765</v>
      </c>
      <c r="U277">
        <f t="shared" si="34"/>
        <v>-92485.81712963489</v>
      </c>
      <c r="V277">
        <f t="shared" si="35"/>
        <v>-562906.111531324</v>
      </c>
      <c r="W277">
        <v>19.3</v>
      </c>
      <c r="X277">
        <v>2080</v>
      </c>
      <c r="Z277" s="5">
        <v>-2.5026516516011417</v>
      </c>
      <c r="AA277" s="5">
        <v>-15.232150760430933</v>
      </c>
      <c r="AB277">
        <f t="shared" si="36"/>
        <v>0.7419373447293773</v>
      </c>
      <c r="AC277" s="5">
        <f t="shared" si="37"/>
        <v>3.2920220517812275</v>
      </c>
      <c r="AD277">
        <f t="shared" si="38"/>
        <v>9.884406664723336</v>
      </c>
      <c r="AE277" s="5">
        <f t="shared" si="39"/>
        <v>23179.3542271954</v>
      </c>
    </row>
    <row r="278" spans="1:31" ht="12.75">
      <c r="A278" s="9">
        <v>274</v>
      </c>
      <c r="B278" s="10" t="s">
        <v>423</v>
      </c>
      <c r="C278">
        <v>37</v>
      </c>
      <c r="D278">
        <v>500</v>
      </c>
      <c r="E278" t="s">
        <v>423</v>
      </c>
      <c r="F278">
        <v>2.1</v>
      </c>
      <c r="G278" s="11">
        <v>18624</v>
      </c>
      <c r="H278" s="11">
        <v>25304.347826086956</v>
      </c>
      <c r="I278" s="12">
        <v>9609</v>
      </c>
      <c r="J278" t="s">
        <v>346</v>
      </c>
      <c r="K278">
        <v>0.736</v>
      </c>
      <c r="L278" s="13">
        <v>35570.59</v>
      </c>
      <c r="M278" s="9">
        <f t="shared" si="33"/>
        <v>74698.239</v>
      </c>
      <c r="N278" s="9">
        <f t="shared" si="40"/>
        <v>662466668.16</v>
      </c>
      <c r="O278" s="9">
        <f t="shared" si="40"/>
        <v>900090581.7391304</v>
      </c>
      <c r="P278" s="9">
        <v>274</v>
      </c>
      <c r="Q278" s="10" t="s">
        <v>423</v>
      </c>
      <c r="R278" s="13">
        <v>35570.59</v>
      </c>
      <c r="S278" s="14">
        <v>0.16999999156606627</v>
      </c>
      <c r="T278">
        <v>6047</v>
      </c>
      <c r="U278">
        <f t="shared" si="34"/>
        <v>-55557.51364976767</v>
      </c>
      <c r="V278">
        <f t="shared" si="35"/>
        <v>-485419.3562677186</v>
      </c>
      <c r="W278">
        <v>22.4</v>
      </c>
      <c r="X278">
        <v>2077</v>
      </c>
      <c r="Z278" s="5">
        <v>-1.561894634015564</v>
      </c>
      <c r="AA278" s="5">
        <v>-13.646648994793695</v>
      </c>
      <c r="AB278">
        <f t="shared" si="36"/>
        <v>0.7419373447293773</v>
      </c>
      <c r="AC278" s="5">
        <f t="shared" si="37"/>
        <v>2.933994196120436</v>
      </c>
      <c r="AD278">
        <f t="shared" si="38"/>
        <v>9.832206350531164</v>
      </c>
      <c r="AE278" s="5">
        <f t="shared" si="39"/>
        <v>22528.11124370932</v>
      </c>
    </row>
    <row r="279" spans="1:31" ht="12.75">
      <c r="A279" s="9">
        <v>275</v>
      </c>
      <c r="B279" s="10" t="s">
        <v>424</v>
      </c>
      <c r="C279">
        <v>38</v>
      </c>
      <c r="D279">
        <v>60</v>
      </c>
      <c r="E279" t="s">
        <v>424</v>
      </c>
      <c r="F279">
        <v>2.4</v>
      </c>
      <c r="G279" s="11">
        <v>19951</v>
      </c>
      <c r="H279" s="11">
        <v>27107.33695652174</v>
      </c>
      <c r="I279" s="12">
        <v>8805</v>
      </c>
      <c r="J279" t="s">
        <v>346</v>
      </c>
      <c r="K279">
        <v>0.736</v>
      </c>
      <c r="L279" s="13">
        <v>32508.57</v>
      </c>
      <c r="M279" s="9">
        <f t="shared" si="33"/>
        <v>78020.568</v>
      </c>
      <c r="N279" s="9">
        <f t="shared" si="40"/>
        <v>648578480.07</v>
      </c>
      <c r="O279" s="9">
        <f t="shared" si="40"/>
        <v>881220760.9646739</v>
      </c>
      <c r="P279" s="9">
        <v>275</v>
      </c>
      <c r="Q279" s="10" t="s">
        <v>424</v>
      </c>
      <c r="R279" s="13">
        <v>32508.57</v>
      </c>
      <c r="S279" s="14">
        <v>0.17500000769027982</v>
      </c>
      <c r="T279">
        <v>5689</v>
      </c>
      <c r="U279">
        <f t="shared" si="34"/>
        <v>-41846.776371583364</v>
      </c>
      <c r="V279">
        <f t="shared" si="35"/>
        <v>373763.3614812602</v>
      </c>
      <c r="W279">
        <v>19.2</v>
      </c>
      <c r="X279">
        <v>1505</v>
      </c>
      <c r="Z279" s="5">
        <v>-1.2872536802321162</v>
      </c>
      <c r="AA279" s="5">
        <v>11.49737935200657</v>
      </c>
      <c r="AB279">
        <f t="shared" si="36"/>
        <v>0.8754687373538999</v>
      </c>
      <c r="AC279" s="5">
        <f t="shared" si="37"/>
        <v>2.8370136601430005</v>
      </c>
      <c r="AD279">
        <f t="shared" si="38"/>
        <v>9.901034546375062</v>
      </c>
      <c r="AE279" s="5">
        <f t="shared" si="39"/>
        <v>22341.463566564446</v>
      </c>
    </row>
    <row r="280" spans="1:31" ht="12.75">
      <c r="A280" s="9">
        <v>276</v>
      </c>
      <c r="B280" s="10" t="s">
        <v>425</v>
      </c>
      <c r="C280">
        <v>38</v>
      </c>
      <c r="D280">
        <v>61</v>
      </c>
      <c r="E280" t="s">
        <v>425</v>
      </c>
      <c r="F280">
        <v>2.3</v>
      </c>
      <c r="G280" s="11">
        <v>20389</v>
      </c>
      <c r="H280" s="11">
        <v>27702.445652173912</v>
      </c>
      <c r="I280" s="12">
        <v>8825</v>
      </c>
      <c r="J280" t="s">
        <v>346</v>
      </c>
      <c r="K280">
        <v>0.736</v>
      </c>
      <c r="L280" s="13">
        <v>32735.29</v>
      </c>
      <c r="M280" s="9">
        <f t="shared" si="33"/>
        <v>75291.167</v>
      </c>
      <c r="N280" s="9">
        <f t="shared" si="40"/>
        <v>667439827.8100001</v>
      </c>
      <c r="O280" s="9">
        <f t="shared" si="40"/>
        <v>906847592.1331521</v>
      </c>
      <c r="P280" s="9">
        <v>276</v>
      </c>
      <c r="Q280" s="10" t="s">
        <v>425</v>
      </c>
      <c r="R280" s="13">
        <v>32735.29</v>
      </c>
      <c r="S280" s="14">
        <v>0.20400002566038059</v>
      </c>
      <c r="T280">
        <v>6678</v>
      </c>
      <c r="U280">
        <f t="shared" si="34"/>
        <v>14127.72547717153</v>
      </c>
      <c r="V280">
        <f t="shared" si="35"/>
        <v>718148.758210064</v>
      </c>
      <c r="W280">
        <v>25.5</v>
      </c>
      <c r="X280">
        <v>1660</v>
      </c>
      <c r="Z280" s="5">
        <v>0.43157477685921003</v>
      </c>
      <c r="AA280" s="5">
        <v>21.93806006331589</v>
      </c>
      <c r="AB280">
        <f t="shared" si="36"/>
        <v>0.8329091229351039</v>
      </c>
      <c r="AC280" s="5">
        <f t="shared" si="37"/>
        <v>2.2988020930221085</v>
      </c>
      <c r="AD280">
        <f t="shared" si="38"/>
        <v>9.922750818716974</v>
      </c>
      <c r="AE280" s="5">
        <f t="shared" si="39"/>
        <v>21207.955432558545</v>
      </c>
    </row>
    <row r="281" spans="1:31" ht="12.75">
      <c r="A281" s="9">
        <v>277</v>
      </c>
      <c r="B281" s="10" t="s">
        <v>426</v>
      </c>
      <c r="C281">
        <v>46</v>
      </c>
      <c r="D281">
        <v>121</v>
      </c>
      <c r="E281" t="s">
        <v>426</v>
      </c>
      <c r="F281">
        <v>3.2</v>
      </c>
      <c r="G281" s="11">
        <v>22257</v>
      </c>
      <c r="H281" s="11">
        <v>30240.489130434784</v>
      </c>
      <c r="I281" s="12">
        <v>12610</v>
      </c>
      <c r="J281" t="s">
        <v>346</v>
      </c>
      <c r="K281">
        <v>0.736</v>
      </c>
      <c r="L281" s="13">
        <v>34511.63</v>
      </c>
      <c r="M281" s="9">
        <f t="shared" si="33"/>
        <v>110437.216</v>
      </c>
      <c r="N281" s="9">
        <f t="shared" si="40"/>
        <v>768125348.91</v>
      </c>
      <c r="O281" s="9">
        <f t="shared" si="40"/>
        <v>1043648571.8885869</v>
      </c>
      <c r="P281" s="9">
        <v>277</v>
      </c>
      <c r="Q281" s="10" t="s">
        <v>426</v>
      </c>
      <c r="R281" s="13">
        <v>34511.63</v>
      </c>
      <c r="S281" s="14">
        <v>0.12899999217655034</v>
      </c>
      <c r="T281">
        <v>4452</v>
      </c>
      <c r="U281">
        <f t="shared" si="34"/>
        <v>-119362.26427357274</v>
      </c>
      <c r="V281">
        <f t="shared" si="35"/>
        <v>-569692.5511701589</v>
      </c>
      <c r="W281">
        <v>14.5</v>
      </c>
      <c r="X281">
        <v>1065</v>
      </c>
      <c r="Z281" s="5">
        <v>-3.4586098736447033</v>
      </c>
      <c r="AA281" s="5">
        <v>-16.507262947886232</v>
      </c>
      <c r="AB281">
        <f t="shared" si="36"/>
        <v>1.1631508098056809</v>
      </c>
      <c r="AC281" s="5">
        <f t="shared" si="37"/>
        <v>3.7006175264392205</v>
      </c>
      <c r="AD281">
        <f t="shared" si="38"/>
        <v>10.010411844857636</v>
      </c>
      <c r="AE281" s="5">
        <f t="shared" si="39"/>
        <v>23860.408192325143</v>
      </c>
    </row>
    <row r="282" spans="1:31" ht="12.75">
      <c r="A282" s="9">
        <v>278</v>
      </c>
      <c r="B282" s="10" t="s">
        <v>427</v>
      </c>
      <c r="C282">
        <v>38</v>
      </c>
      <c r="D282">
        <v>309</v>
      </c>
      <c r="E282" t="s">
        <v>428</v>
      </c>
      <c r="F282">
        <v>2.5</v>
      </c>
      <c r="G282" s="11">
        <v>21808</v>
      </c>
      <c r="H282" s="11">
        <v>29630.434782608696</v>
      </c>
      <c r="I282" s="12">
        <v>11688</v>
      </c>
      <c r="J282" t="s">
        <v>346</v>
      </c>
      <c r="K282">
        <v>0.736</v>
      </c>
      <c r="L282" s="13">
        <v>32000</v>
      </c>
      <c r="M282" s="9">
        <f t="shared" si="33"/>
        <v>80000</v>
      </c>
      <c r="N282" s="9">
        <f t="shared" si="40"/>
        <v>697856000</v>
      </c>
      <c r="O282" s="9">
        <f t="shared" si="40"/>
        <v>948173913.0434783</v>
      </c>
      <c r="P282" s="9">
        <v>278</v>
      </c>
      <c r="Q282" s="10" t="s">
        <v>427</v>
      </c>
      <c r="R282" s="13">
        <v>32000</v>
      </c>
      <c r="S282" s="14">
        <v>0.128</v>
      </c>
      <c r="T282">
        <v>4096</v>
      </c>
      <c r="U282">
        <f t="shared" si="34"/>
        <v>-92214.77414228322</v>
      </c>
      <c r="V282">
        <f t="shared" si="35"/>
        <v>-640151.3711893512</v>
      </c>
      <c r="W282">
        <v>16.5</v>
      </c>
      <c r="X282">
        <v>1723</v>
      </c>
      <c r="Z282" s="5">
        <v>-2.8817116919463506</v>
      </c>
      <c r="AA282" s="5">
        <v>-20.004730349667224</v>
      </c>
      <c r="AB282">
        <f t="shared" si="36"/>
        <v>0.9162907318741551</v>
      </c>
      <c r="AC282" s="5">
        <f t="shared" si="37"/>
        <v>3.4483447914502197</v>
      </c>
      <c r="AD282">
        <f t="shared" si="38"/>
        <v>9.990032153936314</v>
      </c>
      <c r="AE282" s="5">
        <f t="shared" si="39"/>
        <v>23447.050920909965</v>
      </c>
    </row>
    <row r="283" spans="1:31" ht="12.75">
      <c r="A283" s="9">
        <v>279</v>
      </c>
      <c r="B283" s="10" t="s">
        <v>429</v>
      </c>
      <c r="C283">
        <v>38</v>
      </c>
      <c r="D283">
        <v>336</v>
      </c>
      <c r="E283" t="s">
        <v>430</v>
      </c>
      <c r="F283">
        <v>3.3</v>
      </c>
      <c r="G283" s="11">
        <v>22745</v>
      </c>
      <c r="H283" s="11">
        <v>30903.532608695652</v>
      </c>
      <c r="I283" s="12">
        <v>10971</v>
      </c>
      <c r="J283" t="s">
        <v>346</v>
      </c>
      <c r="K283">
        <v>0.736</v>
      </c>
      <c r="L283" s="13">
        <v>32547.3</v>
      </c>
      <c r="M283" s="9">
        <f t="shared" si="33"/>
        <v>107406.09</v>
      </c>
      <c r="N283" s="9">
        <f t="shared" si="40"/>
        <v>740288338.5</v>
      </c>
      <c r="O283" s="9">
        <f t="shared" si="40"/>
        <v>1005826546.875</v>
      </c>
      <c r="P283" s="9">
        <v>279</v>
      </c>
      <c r="Q283" s="10" t="s">
        <v>429</v>
      </c>
      <c r="R283" s="13">
        <v>32547.3</v>
      </c>
      <c r="S283" s="14">
        <v>0.1479999877101941</v>
      </c>
      <c r="T283">
        <v>4817</v>
      </c>
      <c r="U283">
        <f t="shared" si="34"/>
        <v>-115981.68112310159</v>
      </c>
      <c r="V283">
        <f t="shared" si="35"/>
        <v>-625974.1306193711</v>
      </c>
      <c r="W283">
        <v>15.2</v>
      </c>
      <c r="X283">
        <v>1419</v>
      </c>
      <c r="Z283" s="5">
        <v>-3.5634808762355585</v>
      </c>
      <c r="AA283" s="5">
        <v>-19.232751430053217</v>
      </c>
      <c r="AB283">
        <f t="shared" si="36"/>
        <v>1.1939224684724346</v>
      </c>
      <c r="AC283" s="5">
        <f t="shared" si="37"/>
        <v>3.7484208588571466</v>
      </c>
      <c r="AD283">
        <f t="shared" si="38"/>
        <v>10.032100620004105</v>
      </c>
      <c r="AE283" s="5">
        <f t="shared" si="39"/>
        <v>23936.329057360595</v>
      </c>
    </row>
    <row r="284" spans="1:31" ht="12.75">
      <c r="A284" s="9">
        <v>280</v>
      </c>
      <c r="B284" s="10" t="s">
        <v>431</v>
      </c>
      <c r="C284">
        <v>38</v>
      </c>
      <c r="D284">
        <v>381</v>
      </c>
      <c r="E284" t="s">
        <v>431</v>
      </c>
      <c r="F284">
        <v>4</v>
      </c>
      <c r="G284" s="11">
        <v>23413</v>
      </c>
      <c r="H284" s="11">
        <v>31811.141304347828</v>
      </c>
      <c r="I284" s="12">
        <v>9093</v>
      </c>
      <c r="J284" t="s">
        <v>346</v>
      </c>
      <c r="K284">
        <v>0.736</v>
      </c>
      <c r="L284" s="13">
        <v>33728.92</v>
      </c>
      <c r="M284" s="9">
        <f t="shared" si="33"/>
        <v>134915.68</v>
      </c>
      <c r="N284" s="9">
        <f t="shared" si="40"/>
        <v>789695203.9599999</v>
      </c>
      <c r="O284" s="9">
        <f t="shared" si="40"/>
        <v>1072955440.1630435</v>
      </c>
      <c r="P284" s="9">
        <v>280</v>
      </c>
      <c r="Q284" s="10" t="s">
        <v>431</v>
      </c>
      <c r="R284" s="13">
        <v>33728.92</v>
      </c>
      <c r="S284" s="14">
        <v>0.1659999786533337</v>
      </c>
      <c r="T284">
        <v>5599</v>
      </c>
      <c r="U284">
        <f t="shared" si="34"/>
        <v>-44305.06851058368</v>
      </c>
      <c r="V284">
        <f t="shared" si="35"/>
        <v>-402382.895696585</v>
      </c>
      <c r="W284">
        <v>20.7</v>
      </c>
      <c r="X284">
        <v>1662</v>
      </c>
      <c r="Z284" s="5">
        <v>-1.3135632125364134</v>
      </c>
      <c r="AA284" s="5">
        <v>-11.929907500642921</v>
      </c>
      <c r="AB284">
        <f t="shared" si="36"/>
        <v>1.3862943611198906</v>
      </c>
      <c r="AC284" s="5">
        <f t="shared" si="37"/>
        <v>2.846163477980082</v>
      </c>
      <c r="AD284">
        <f t="shared" si="38"/>
        <v>10.061046702637492</v>
      </c>
      <c r="AE284" s="5">
        <f t="shared" si="39"/>
        <v>22359.27650881767</v>
      </c>
    </row>
    <row r="285" spans="1:31" ht="12.75">
      <c r="A285" s="9">
        <v>281</v>
      </c>
      <c r="B285" s="10" t="s">
        <v>432</v>
      </c>
      <c r="C285">
        <v>38</v>
      </c>
      <c r="D285">
        <v>438</v>
      </c>
      <c r="E285" t="s">
        <v>433</v>
      </c>
      <c r="F285">
        <v>2</v>
      </c>
      <c r="G285" s="11">
        <v>19656</v>
      </c>
      <c r="H285" s="11">
        <v>26706.521739130436</v>
      </c>
      <c r="I285" s="12">
        <v>7363</v>
      </c>
      <c r="J285" t="s">
        <v>346</v>
      </c>
      <c r="K285">
        <v>0.736</v>
      </c>
      <c r="L285" s="13">
        <v>34252.75</v>
      </c>
      <c r="M285" s="9">
        <f t="shared" si="33"/>
        <v>68505.5</v>
      </c>
      <c r="N285" s="9">
        <f t="shared" si="40"/>
        <v>673272054</v>
      </c>
      <c r="O285" s="9">
        <f t="shared" si="40"/>
        <v>914771812.5</v>
      </c>
      <c r="P285" s="9">
        <v>281</v>
      </c>
      <c r="Q285" s="10" t="s">
        <v>432</v>
      </c>
      <c r="R285" s="13">
        <v>34252.75</v>
      </c>
      <c r="S285" s="14">
        <v>0.1819999854026319</v>
      </c>
      <c r="T285">
        <v>6234</v>
      </c>
      <c r="U285">
        <f t="shared" si="34"/>
        <v>-41409.78946486877</v>
      </c>
      <c r="V285">
        <f t="shared" si="35"/>
        <v>-413509.064307693</v>
      </c>
      <c r="W285">
        <v>22.9</v>
      </c>
      <c r="X285">
        <v>2254</v>
      </c>
      <c r="Z285" s="5">
        <v>-1.2089478790715715</v>
      </c>
      <c r="AA285" s="5">
        <v>-12.072288044250257</v>
      </c>
      <c r="AB285">
        <f t="shared" si="36"/>
        <v>0.6931471805599453</v>
      </c>
      <c r="AC285" s="5">
        <f t="shared" si="37"/>
        <v>2.8099544912058954</v>
      </c>
      <c r="AD285">
        <f t="shared" si="38"/>
        <v>9.886137914201015</v>
      </c>
      <c r="AE285" s="5">
        <f t="shared" si="39"/>
        <v>22288.5303356839</v>
      </c>
    </row>
    <row r="286" spans="1:31" ht="12.75">
      <c r="A286" s="9">
        <v>282</v>
      </c>
      <c r="B286" s="10" t="s">
        <v>434</v>
      </c>
      <c r="C286">
        <v>38</v>
      </c>
      <c r="D286">
        <v>537</v>
      </c>
      <c r="E286" t="s">
        <v>435</v>
      </c>
      <c r="F286">
        <v>2.8</v>
      </c>
      <c r="G286" s="11">
        <v>21212</v>
      </c>
      <c r="H286" s="11">
        <v>28820.652173913044</v>
      </c>
      <c r="I286" s="12">
        <v>12214</v>
      </c>
      <c r="J286" t="s">
        <v>346</v>
      </c>
      <c r="K286">
        <v>0.736</v>
      </c>
      <c r="L286" s="13">
        <v>34329.27</v>
      </c>
      <c r="M286" s="9">
        <f t="shared" si="33"/>
        <v>96121.95599999999</v>
      </c>
      <c r="N286" s="9">
        <f t="shared" si="40"/>
        <v>728192475.2399999</v>
      </c>
      <c r="O286" s="9">
        <f t="shared" si="40"/>
        <v>989391950.0543478</v>
      </c>
      <c r="P286" s="9">
        <v>282</v>
      </c>
      <c r="Q286" s="10" t="s">
        <v>434</v>
      </c>
      <c r="R286" s="13">
        <v>34329.27</v>
      </c>
      <c r="S286" s="14">
        <v>0.1639999918436949</v>
      </c>
      <c r="T286">
        <v>5630</v>
      </c>
      <c r="U286">
        <f t="shared" si="34"/>
        <v>-86432.8914309363</v>
      </c>
      <c r="V286">
        <f t="shared" si="35"/>
        <v>-625491.2450850744</v>
      </c>
      <c r="W286">
        <v>19.9</v>
      </c>
      <c r="X286">
        <v>1708</v>
      </c>
      <c r="Z286" s="5">
        <v>-2.517760832984107</v>
      </c>
      <c r="AA286" s="5">
        <v>-18.220347973757512</v>
      </c>
      <c r="AB286">
        <f t="shared" si="36"/>
        <v>1.0296194171811581</v>
      </c>
      <c r="AC286" s="5">
        <f t="shared" si="37"/>
        <v>3.2981152285156297</v>
      </c>
      <c r="AD286">
        <f t="shared" si="38"/>
        <v>9.962322338257021</v>
      </c>
      <c r="AE286" s="5">
        <f t="shared" si="39"/>
        <v>23189.965793602</v>
      </c>
    </row>
    <row r="287" spans="1:31" ht="12.75">
      <c r="A287" s="9">
        <v>283</v>
      </c>
      <c r="B287" s="10" t="s">
        <v>436</v>
      </c>
      <c r="C287">
        <v>39</v>
      </c>
      <c r="D287">
        <v>44</v>
      </c>
      <c r="E287" t="s">
        <v>436</v>
      </c>
      <c r="F287">
        <v>1.9</v>
      </c>
      <c r="G287" s="11">
        <v>20081</v>
      </c>
      <c r="H287" s="11">
        <v>28564.722617354197</v>
      </c>
      <c r="I287" s="12">
        <v>12540</v>
      </c>
      <c r="J287" t="s">
        <v>262</v>
      </c>
      <c r="K287">
        <v>0.703</v>
      </c>
      <c r="L287" s="13">
        <v>34763.49</v>
      </c>
      <c r="M287" s="9">
        <f t="shared" si="33"/>
        <v>66050.631</v>
      </c>
      <c r="N287" s="9">
        <f t="shared" si="40"/>
        <v>698085642.6899999</v>
      </c>
      <c r="O287" s="9">
        <f t="shared" si="40"/>
        <v>993009449.0611664</v>
      </c>
      <c r="P287" s="9">
        <v>283</v>
      </c>
      <c r="Q287" s="10" t="s">
        <v>436</v>
      </c>
      <c r="R287" s="13">
        <v>34763.49</v>
      </c>
      <c r="S287" s="14">
        <v>0.2409999686452655</v>
      </c>
      <c r="T287">
        <v>8378</v>
      </c>
      <c r="U287">
        <f t="shared" si="34"/>
        <v>64984.33152732531</v>
      </c>
      <c r="V287">
        <f t="shared" si="35"/>
        <v>419629.78432299016</v>
      </c>
      <c r="W287">
        <v>32.2</v>
      </c>
      <c r="X287">
        <v>3389</v>
      </c>
      <c r="Z287" s="5">
        <v>1.8693270303794387</v>
      </c>
      <c r="AA287" s="5">
        <v>12.070991270525203</v>
      </c>
      <c r="AB287">
        <f t="shared" si="36"/>
        <v>0.6418538861723947</v>
      </c>
      <c r="AC287" s="5">
        <f t="shared" si="37"/>
        <v>1.9278871705128988</v>
      </c>
      <c r="AD287">
        <f t="shared" si="38"/>
        <v>9.90752937336246</v>
      </c>
      <c r="AE287" s="5">
        <f t="shared" si="39"/>
        <v>20304.103014141496</v>
      </c>
    </row>
    <row r="288" spans="1:31" ht="12.75">
      <c r="A288" s="9">
        <v>284</v>
      </c>
      <c r="B288" s="10" t="s">
        <v>437</v>
      </c>
      <c r="C288">
        <v>39</v>
      </c>
      <c r="D288">
        <v>160</v>
      </c>
      <c r="E288" t="s">
        <v>438</v>
      </c>
      <c r="F288">
        <v>2.7</v>
      </c>
      <c r="G288" s="11">
        <v>22142</v>
      </c>
      <c r="H288" s="11">
        <v>31496.443812233287</v>
      </c>
      <c r="I288" s="12">
        <v>15241</v>
      </c>
      <c r="J288" t="s">
        <v>262</v>
      </c>
      <c r="K288">
        <v>0.703</v>
      </c>
      <c r="L288" s="13">
        <v>31921.05</v>
      </c>
      <c r="M288" s="9">
        <f t="shared" si="33"/>
        <v>86186.835</v>
      </c>
      <c r="N288" s="9">
        <f t="shared" si="40"/>
        <v>706795889.1</v>
      </c>
      <c r="O288" s="9">
        <f t="shared" si="40"/>
        <v>1005399557.7524893</v>
      </c>
      <c r="P288" s="9">
        <v>284</v>
      </c>
      <c r="Q288" s="10" t="s">
        <v>437</v>
      </c>
      <c r="R288" s="13">
        <v>31921.05</v>
      </c>
      <c r="S288" s="14">
        <v>0.2280000187963742</v>
      </c>
      <c r="T288">
        <v>7278</v>
      </c>
      <c r="U288">
        <f t="shared" si="34"/>
        <v>-1682.2216103474934</v>
      </c>
      <c r="V288">
        <f t="shared" si="35"/>
        <v>-427656.8607049318</v>
      </c>
      <c r="W288">
        <v>26.5</v>
      </c>
      <c r="X288">
        <v>2669</v>
      </c>
      <c r="Z288" s="5">
        <v>-0.05269944473466548</v>
      </c>
      <c r="AA288" s="5">
        <v>-13.397330623677222</v>
      </c>
      <c r="AB288">
        <f t="shared" si="36"/>
        <v>0.9932517730102834</v>
      </c>
      <c r="AC288" s="5">
        <f t="shared" si="37"/>
        <v>2.439169140705344</v>
      </c>
      <c r="AD288">
        <f t="shared" si="38"/>
        <v>10.005231536419412</v>
      </c>
      <c r="AE288" s="5">
        <f t="shared" si="39"/>
        <v>21521.368737215023</v>
      </c>
    </row>
    <row r="289" spans="1:31" ht="12.75">
      <c r="A289" s="9">
        <v>285</v>
      </c>
      <c r="B289" s="10" t="s">
        <v>439</v>
      </c>
      <c r="C289">
        <v>39</v>
      </c>
      <c r="D289">
        <v>144</v>
      </c>
      <c r="E289" t="s">
        <v>439</v>
      </c>
      <c r="F289">
        <v>2.1</v>
      </c>
      <c r="G289" s="11">
        <v>19715</v>
      </c>
      <c r="H289" s="11">
        <v>28044.096728307257</v>
      </c>
      <c r="I289" s="12">
        <v>7518</v>
      </c>
      <c r="J289" t="s">
        <v>262</v>
      </c>
      <c r="K289">
        <v>0.703</v>
      </c>
      <c r="L289" s="13">
        <v>35530.97</v>
      </c>
      <c r="M289" s="9">
        <f t="shared" si="33"/>
        <v>74615.03700000001</v>
      </c>
      <c r="N289" s="9">
        <f t="shared" si="40"/>
        <v>700493073.5500001</v>
      </c>
      <c r="O289" s="9">
        <f t="shared" si="40"/>
        <v>996433959.5305834</v>
      </c>
      <c r="P289" s="9">
        <v>285</v>
      </c>
      <c r="Q289" s="10" t="s">
        <v>439</v>
      </c>
      <c r="R289" s="13">
        <v>35530.97</v>
      </c>
      <c r="S289" s="14">
        <v>0.2260000219526796</v>
      </c>
      <c r="T289">
        <v>8030</v>
      </c>
      <c r="U289">
        <f t="shared" si="34"/>
        <v>59426.33055330848</v>
      </c>
      <c r="V289">
        <f t="shared" si="35"/>
        <v>459053.1718786279</v>
      </c>
      <c r="W289">
        <v>31.7</v>
      </c>
      <c r="X289">
        <v>3353</v>
      </c>
      <c r="Z289" s="5">
        <v>1.672522043538594</v>
      </c>
      <c r="AA289" s="5">
        <v>12.919804099877597</v>
      </c>
      <c r="AB289">
        <f t="shared" si="36"/>
        <v>0.7419373447293773</v>
      </c>
      <c r="AC289" s="5">
        <f t="shared" si="37"/>
        <v>1.9748870816064115</v>
      </c>
      <c r="AD289">
        <f t="shared" si="38"/>
        <v>9.889135046311727</v>
      </c>
      <c r="AE289" s="5">
        <f t="shared" si="39"/>
        <v>20425.51259661434</v>
      </c>
    </row>
    <row r="290" spans="1:31" ht="12.75">
      <c r="A290" s="9">
        <v>286</v>
      </c>
      <c r="B290" s="10" t="s">
        <v>440</v>
      </c>
      <c r="C290">
        <v>39</v>
      </c>
      <c r="D290">
        <v>164</v>
      </c>
      <c r="E290" t="s">
        <v>440</v>
      </c>
      <c r="F290">
        <v>1.2</v>
      </c>
      <c r="G290" s="11">
        <v>18353</v>
      </c>
      <c r="H290" s="11">
        <v>26106.685633001423</v>
      </c>
      <c r="I290" s="12">
        <v>6812</v>
      </c>
      <c r="J290" t="s">
        <v>262</v>
      </c>
      <c r="K290">
        <v>0.703</v>
      </c>
      <c r="L290" s="13">
        <v>33460.21</v>
      </c>
      <c r="M290" s="9">
        <f t="shared" si="33"/>
        <v>40152.252</v>
      </c>
      <c r="N290" s="9">
        <f t="shared" si="40"/>
        <v>614095234.13</v>
      </c>
      <c r="O290" s="9">
        <f t="shared" si="40"/>
        <v>873535183.6842105</v>
      </c>
      <c r="P290" s="9">
        <v>286</v>
      </c>
      <c r="Q290" s="10" t="s">
        <v>440</v>
      </c>
      <c r="R290" s="13">
        <v>33460.21</v>
      </c>
      <c r="S290" s="14">
        <v>0.28899997937849164</v>
      </c>
      <c r="T290">
        <v>9670</v>
      </c>
      <c r="U290">
        <f t="shared" si="34"/>
        <v>120450.25131650585</v>
      </c>
      <c r="V290">
        <f t="shared" si="35"/>
        <v>446713.66228365985</v>
      </c>
      <c r="W290">
        <v>39.4</v>
      </c>
      <c r="X290">
        <v>4330</v>
      </c>
      <c r="Z290" s="5">
        <v>3.5998055994420195</v>
      </c>
      <c r="AA290" s="5">
        <v>13.350593504453794</v>
      </c>
      <c r="AB290">
        <f t="shared" si="36"/>
        <v>0.1823215567939546</v>
      </c>
      <c r="AC290" s="5">
        <f t="shared" si="37"/>
        <v>1.5599207637347383</v>
      </c>
      <c r="AD290">
        <f t="shared" si="38"/>
        <v>9.817548327858471</v>
      </c>
      <c r="AE290" s="5">
        <f t="shared" si="39"/>
        <v>19267.160806728625</v>
      </c>
    </row>
    <row r="291" spans="1:31" ht="12.75">
      <c r="A291" s="9">
        <v>287</v>
      </c>
      <c r="B291" s="10" t="s">
        <v>441</v>
      </c>
      <c r="C291">
        <v>58</v>
      </c>
      <c r="D291">
        <v>221</v>
      </c>
      <c r="E291" t="s">
        <v>441</v>
      </c>
      <c r="F291">
        <v>1.7</v>
      </c>
      <c r="G291" s="11">
        <v>19770</v>
      </c>
      <c r="H291" s="11">
        <v>28122.332859174967</v>
      </c>
      <c r="I291" s="12">
        <v>6540</v>
      </c>
      <c r="J291" t="s">
        <v>262</v>
      </c>
      <c r="K291">
        <v>0.703</v>
      </c>
      <c r="L291" s="13">
        <v>35327.14</v>
      </c>
      <c r="M291" s="9">
        <f t="shared" si="33"/>
        <v>60056.138</v>
      </c>
      <c r="N291" s="9">
        <f t="shared" si="40"/>
        <v>698417557.8</v>
      </c>
      <c r="O291" s="9">
        <f t="shared" si="40"/>
        <v>993481590.0426743</v>
      </c>
      <c r="P291" s="9">
        <v>287</v>
      </c>
      <c r="Q291" s="10" t="s">
        <v>441</v>
      </c>
      <c r="R291" s="13">
        <v>35327.14</v>
      </c>
      <c r="S291" s="14">
        <v>0.26899998131748</v>
      </c>
      <c r="T291">
        <v>9503</v>
      </c>
      <c r="U291">
        <f t="shared" si="34"/>
        <v>153426.2863558026</v>
      </c>
      <c r="V291">
        <f t="shared" si="35"/>
        <v>549302.5631662519</v>
      </c>
      <c r="W291">
        <v>38.1</v>
      </c>
      <c r="X291">
        <v>4488</v>
      </c>
      <c r="Z291" s="5">
        <v>4.343014644146189</v>
      </c>
      <c r="AA291" s="5">
        <v>15.549024437479282</v>
      </c>
      <c r="AB291">
        <f t="shared" si="36"/>
        <v>0.5306282510621704</v>
      </c>
      <c r="AC291" s="5">
        <f t="shared" si="37"/>
        <v>1.4242925439716947</v>
      </c>
      <c r="AD291">
        <f t="shared" si="38"/>
        <v>9.891920916164663</v>
      </c>
      <c r="AE291" s="5">
        <f t="shared" si="39"/>
        <v>18838.23032719352</v>
      </c>
    </row>
    <row r="292" spans="1:31" ht="12.75">
      <c r="A292" s="9">
        <v>288</v>
      </c>
      <c r="B292" s="10" t="s">
        <v>442</v>
      </c>
      <c r="C292">
        <v>39</v>
      </c>
      <c r="D292">
        <v>337</v>
      </c>
      <c r="E292" t="s">
        <v>442</v>
      </c>
      <c r="F292">
        <v>1.7</v>
      </c>
      <c r="G292" s="11">
        <v>20225</v>
      </c>
      <c r="H292" s="11">
        <v>28769.55903271693</v>
      </c>
      <c r="I292" s="12">
        <v>13275</v>
      </c>
      <c r="J292" t="s">
        <v>262</v>
      </c>
      <c r="K292">
        <v>0.703</v>
      </c>
      <c r="L292" s="13">
        <v>33801.65</v>
      </c>
      <c r="M292" s="9">
        <f t="shared" si="33"/>
        <v>57462.805</v>
      </c>
      <c r="N292" s="9">
        <f t="shared" si="40"/>
        <v>683638371.25</v>
      </c>
      <c r="O292" s="9">
        <f t="shared" si="40"/>
        <v>972458565.0782362</v>
      </c>
      <c r="P292" s="9">
        <v>288</v>
      </c>
      <c r="Q292" s="10" t="s">
        <v>442</v>
      </c>
      <c r="R292" s="13">
        <v>33801.65</v>
      </c>
      <c r="S292" s="14">
        <v>0.24200002070904822</v>
      </c>
      <c r="T292">
        <v>8180</v>
      </c>
      <c r="U292">
        <f t="shared" si="34"/>
        <v>45269.26012397493</v>
      </c>
      <c r="V292">
        <f t="shared" si="35"/>
        <v>337882.15086980053</v>
      </c>
      <c r="W292">
        <v>31.5</v>
      </c>
      <c r="X292">
        <v>3332</v>
      </c>
      <c r="Z292" s="5">
        <v>1.3392618444358464</v>
      </c>
      <c r="AA292" s="5">
        <v>9.996025367690645</v>
      </c>
      <c r="AB292">
        <f t="shared" si="36"/>
        <v>0.5306282510621704</v>
      </c>
      <c r="AC292" s="5">
        <f t="shared" si="37"/>
        <v>2.0571020904657455</v>
      </c>
      <c r="AD292">
        <f t="shared" si="38"/>
        <v>9.914674741926692</v>
      </c>
      <c r="AE292" s="5">
        <f t="shared" si="39"/>
        <v>20632.759605986375</v>
      </c>
    </row>
    <row r="293" spans="1:31" ht="12.75">
      <c r="A293" s="9">
        <v>289</v>
      </c>
      <c r="B293" s="10" t="s">
        <v>443</v>
      </c>
      <c r="C293">
        <v>39</v>
      </c>
      <c r="D293">
        <v>353</v>
      </c>
      <c r="E293" t="s">
        <v>444</v>
      </c>
      <c r="F293">
        <v>1.8</v>
      </c>
      <c r="G293" s="11">
        <v>20411</v>
      </c>
      <c r="H293" s="11">
        <v>29034.139402560457</v>
      </c>
      <c r="I293" s="12">
        <v>14881</v>
      </c>
      <c r="J293" t="s">
        <v>262</v>
      </c>
      <c r="K293">
        <v>0.703</v>
      </c>
      <c r="L293" s="13">
        <v>34497.89</v>
      </c>
      <c r="M293" s="9">
        <f t="shared" si="33"/>
        <v>62096.202</v>
      </c>
      <c r="N293" s="9">
        <f t="shared" si="40"/>
        <v>704136432.79</v>
      </c>
      <c r="O293" s="9">
        <f t="shared" si="40"/>
        <v>1001616547.3541963</v>
      </c>
      <c r="P293" s="9">
        <v>289</v>
      </c>
      <c r="Q293" s="10" t="s">
        <v>443</v>
      </c>
      <c r="R293" s="13">
        <v>34497.89</v>
      </c>
      <c r="S293" s="14">
        <v>0.23700000202910962</v>
      </c>
      <c r="T293">
        <v>8176</v>
      </c>
      <c r="U293">
        <f t="shared" si="34"/>
        <v>44074.30303880624</v>
      </c>
      <c r="V293">
        <f t="shared" si="35"/>
        <v>345274.6751861753</v>
      </c>
      <c r="W293">
        <v>30.8</v>
      </c>
      <c r="X293">
        <v>3160</v>
      </c>
      <c r="Z293" s="5">
        <v>1.277594167028947</v>
      </c>
      <c r="AA293" s="5">
        <v>10.008573718165815</v>
      </c>
      <c r="AB293">
        <f t="shared" si="36"/>
        <v>0.5877866649021191</v>
      </c>
      <c r="AC293" s="5">
        <f t="shared" si="37"/>
        <v>2.072686554053846</v>
      </c>
      <c r="AD293">
        <f t="shared" si="38"/>
        <v>9.923829250194043</v>
      </c>
      <c r="AE293" s="5">
        <f t="shared" si="39"/>
        <v>20671.339271584944</v>
      </c>
    </row>
    <row r="294" spans="1:31" ht="12.75">
      <c r="A294" s="9">
        <v>290</v>
      </c>
      <c r="B294" s="10" t="s">
        <v>445</v>
      </c>
      <c r="C294">
        <v>39</v>
      </c>
      <c r="D294">
        <v>418</v>
      </c>
      <c r="E294" t="s">
        <v>445</v>
      </c>
      <c r="F294">
        <v>2.1</v>
      </c>
      <c r="G294" s="11">
        <v>20856</v>
      </c>
      <c r="H294" s="11">
        <v>29667.140825035563</v>
      </c>
      <c r="I294" s="12">
        <v>18164</v>
      </c>
      <c r="J294" t="s">
        <v>262</v>
      </c>
      <c r="K294">
        <v>0.703</v>
      </c>
      <c r="L294" s="13">
        <v>33451.22</v>
      </c>
      <c r="M294" s="9">
        <f t="shared" si="33"/>
        <v>70247.562</v>
      </c>
      <c r="N294" s="9">
        <f t="shared" si="40"/>
        <v>697658644.32</v>
      </c>
      <c r="O294" s="9">
        <f t="shared" si="40"/>
        <v>992402054.5092462</v>
      </c>
      <c r="P294" s="9">
        <v>290</v>
      </c>
      <c r="Q294" s="10" t="s">
        <v>445</v>
      </c>
      <c r="R294" s="13">
        <v>33451.22</v>
      </c>
      <c r="S294" s="14">
        <v>0.24599999641268688</v>
      </c>
      <c r="T294">
        <v>8229</v>
      </c>
      <c r="U294">
        <f t="shared" si="34"/>
        <v>23070.5016012847</v>
      </c>
      <c r="V294">
        <f t="shared" si="35"/>
        <v>330490.0454694608</v>
      </c>
      <c r="W294">
        <v>31.7</v>
      </c>
      <c r="X294">
        <v>3394</v>
      </c>
      <c r="Z294" s="5">
        <v>0.6896759401087524</v>
      </c>
      <c r="AA294" s="5">
        <v>9.879760602736186</v>
      </c>
      <c r="AB294">
        <f t="shared" si="36"/>
        <v>0.7419373447293773</v>
      </c>
      <c r="AC294" s="5">
        <f t="shared" si="37"/>
        <v>2.2273214002212507</v>
      </c>
      <c r="AD294">
        <f t="shared" si="38"/>
        <v>9.945396955613338</v>
      </c>
      <c r="AE294" s="5">
        <f t="shared" si="39"/>
        <v>21042.785905689583</v>
      </c>
    </row>
    <row r="295" spans="1:31" ht="12.75">
      <c r="A295" s="9">
        <v>291</v>
      </c>
      <c r="B295" s="10" t="s">
        <v>446</v>
      </c>
      <c r="C295">
        <v>58</v>
      </c>
      <c r="D295">
        <v>468</v>
      </c>
      <c r="E295" t="s">
        <v>446</v>
      </c>
      <c r="F295">
        <v>1.9</v>
      </c>
      <c r="G295" s="11">
        <v>20394</v>
      </c>
      <c r="H295" s="11">
        <v>29009.9573257468</v>
      </c>
      <c r="I295" s="12">
        <v>8298</v>
      </c>
      <c r="J295" t="s">
        <v>262</v>
      </c>
      <c r="K295">
        <v>0.703</v>
      </c>
      <c r="L295" s="13">
        <v>34532.57</v>
      </c>
      <c r="M295" s="9">
        <f t="shared" si="33"/>
        <v>65611.883</v>
      </c>
      <c r="N295" s="9">
        <f t="shared" si="40"/>
        <v>704257232.58</v>
      </c>
      <c r="O295" s="9">
        <f t="shared" si="40"/>
        <v>1001788382.0483642</v>
      </c>
      <c r="P295" s="9">
        <v>291</v>
      </c>
      <c r="Q295" s="10" t="s">
        <v>446</v>
      </c>
      <c r="R295" s="13">
        <v>34532.57</v>
      </c>
      <c r="S295" s="14">
        <v>0.26099997770220984</v>
      </c>
      <c r="T295">
        <v>9013</v>
      </c>
      <c r="U295">
        <f t="shared" si="34"/>
        <v>111731.87630493706</v>
      </c>
      <c r="V295">
        <f t="shared" si="35"/>
        <v>426725.13577844214</v>
      </c>
      <c r="W295">
        <v>36.1</v>
      </c>
      <c r="X295">
        <v>4263</v>
      </c>
      <c r="Z295" s="5">
        <v>3.235550562988421</v>
      </c>
      <c r="AA295" s="5">
        <v>12.357178622339495</v>
      </c>
      <c r="AB295">
        <f t="shared" si="36"/>
        <v>0.6418538861723947</v>
      </c>
      <c r="AC295" s="5">
        <f t="shared" si="37"/>
        <v>1.631036068966923</v>
      </c>
      <c r="AD295">
        <f t="shared" si="38"/>
        <v>9.92299601892417</v>
      </c>
      <c r="AE295" s="5">
        <f t="shared" si="39"/>
        <v>19480.937024054478</v>
      </c>
    </row>
    <row r="296" spans="1:31" ht="12.75">
      <c r="A296" s="9">
        <v>292</v>
      </c>
      <c r="B296" s="10" t="s">
        <v>447</v>
      </c>
      <c r="C296">
        <v>58</v>
      </c>
      <c r="D296">
        <v>469</v>
      </c>
      <c r="E296" t="s">
        <v>447</v>
      </c>
      <c r="F296">
        <v>3.1</v>
      </c>
      <c r="G296" s="11">
        <v>22871</v>
      </c>
      <c r="H296" s="11">
        <v>32533.428165007113</v>
      </c>
      <c r="I296" s="12">
        <v>12892</v>
      </c>
      <c r="J296" t="s">
        <v>262</v>
      </c>
      <c r="K296">
        <v>0.703</v>
      </c>
      <c r="L296" s="13">
        <v>33060.44</v>
      </c>
      <c r="M296" s="9">
        <f t="shared" si="33"/>
        <v>102487.36400000002</v>
      </c>
      <c r="N296" s="9">
        <f t="shared" si="40"/>
        <v>756125323.24</v>
      </c>
      <c r="O296" s="9">
        <f t="shared" si="40"/>
        <v>1075569449.8435278</v>
      </c>
      <c r="P296" s="9">
        <v>292</v>
      </c>
      <c r="Q296" s="10" t="s">
        <v>447</v>
      </c>
      <c r="R296" s="13">
        <v>33060.44</v>
      </c>
      <c r="S296" s="14">
        <v>0.18199999758018948</v>
      </c>
      <c r="T296">
        <v>6017</v>
      </c>
      <c r="U296">
        <f t="shared" si="34"/>
        <v>-34430.37090066584</v>
      </c>
      <c r="V296">
        <f t="shared" si="35"/>
        <v>-35768.83903678959</v>
      </c>
      <c r="W296">
        <v>21.5</v>
      </c>
      <c r="X296">
        <v>2528</v>
      </c>
      <c r="Z296" s="5">
        <v>-1.041437164800766</v>
      </c>
      <c r="AA296" s="5">
        <v>-1.081922655499733</v>
      </c>
      <c r="AB296">
        <f t="shared" si="36"/>
        <v>1.1314021114911006</v>
      </c>
      <c r="AC296" s="5">
        <f t="shared" si="37"/>
        <v>2.7529333134848994</v>
      </c>
      <c r="AD296">
        <f t="shared" si="38"/>
        <v>10.037625011465359</v>
      </c>
      <c r="AE296" s="5">
        <f t="shared" si="39"/>
        <v>22175.71699876101</v>
      </c>
    </row>
    <row r="297" spans="1:31" ht="12.75">
      <c r="A297" s="9">
        <v>293</v>
      </c>
      <c r="B297" s="10" t="s">
        <v>448</v>
      </c>
      <c r="C297">
        <v>40</v>
      </c>
      <c r="D297">
        <v>29</v>
      </c>
      <c r="E297" t="s">
        <v>448</v>
      </c>
      <c r="F297">
        <v>3.3</v>
      </c>
      <c r="G297" s="11">
        <v>23488</v>
      </c>
      <c r="H297" s="11">
        <v>33269.12181303116</v>
      </c>
      <c r="I297" s="12">
        <v>6462</v>
      </c>
      <c r="J297" t="s">
        <v>246</v>
      </c>
      <c r="K297">
        <v>0.706</v>
      </c>
      <c r="L297" s="13">
        <v>33909.68</v>
      </c>
      <c r="M297" s="9">
        <f t="shared" si="33"/>
        <v>111901.94399999999</v>
      </c>
      <c r="N297" s="9">
        <f t="shared" si="40"/>
        <v>796470563.84</v>
      </c>
      <c r="O297" s="9">
        <f t="shared" si="40"/>
        <v>1128145274.5609064</v>
      </c>
      <c r="P297" s="9">
        <v>293</v>
      </c>
      <c r="Q297" s="10" t="s">
        <v>448</v>
      </c>
      <c r="R297" s="13">
        <v>33909.68</v>
      </c>
      <c r="S297" s="14">
        <v>0.15499998820395827</v>
      </c>
      <c r="T297">
        <v>5256</v>
      </c>
      <c r="U297">
        <f t="shared" si="34"/>
        <v>-78418.80721906514</v>
      </c>
      <c r="V297">
        <f t="shared" si="35"/>
        <v>-589324.3442906528</v>
      </c>
      <c r="W297">
        <v>16.8</v>
      </c>
      <c r="X297">
        <v>1789</v>
      </c>
      <c r="Z297" s="5">
        <v>-2.312578804018945</v>
      </c>
      <c r="AA297" s="5">
        <v>-17.37923638001458</v>
      </c>
      <c r="AB297">
        <f t="shared" si="36"/>
        <v>1.1939224684724346</v>
      </c>
      <c r="AC297" s="5">
        <f t="shared" si="37"/>
        <v>3.216324872920053</v>
      </c>
      <c r="AD297">
        <f t="shared" si="38"/>
        <v>10.064244931414242</v>
      </c>
      <c r="AE297" s="5">
        <f t="shared" si="39"/>
        <v>23046.275218675557</v>
      </c>
    </row>
    <row r="298" spans="1:31" ht="12.75">
      <c r="A298" s="9">
        <v>294</v>
      </c>
      <c r="B298" s="10" t="s">
        <v>449</v>
      </c>
      <c r="C298">
        <v>40</v>
      </c>
      <c r="D298">
        <v>170</v>
      </c>
      <c r="E298" t="s">
        <v>449</v>
      </c>
      <c r="F298">
        <v>2.4</v>
      </c>
      <c r="G298" s="11">
        <v>19900</v>
      </c>
      <c r="H298" s="11">
        <v>28186.968838526915</v>
      </c>
      <c r="I298" s="12">
        <v>11005</v>
      </c>
      <c r="J298" t="s">
        <v>246</v>
      </c>
      <c r="K298">
        <v>0.706</v>
      </c>
      <c r="L298" s="13">
        <v>34214.29</v>
      </c>
      <c r="M298" s="9">
        <f t="shared" si="33"/>
        <v>82114.296</v>
      </c>
      <c r="N298" s="9">
        <f t="shared" si="40"/>
        <v>680864371</v>
      </c>
      <c r="O298" s="9">
        <f t="shared" si="40"/>
        <v>964397126.0623231</v>
      </c>
      <c r="P298" s="9">
        <v>294</v>
      </c>
      <c r="Q298" s="10" t="s">
        <v>449</v>
      </c>
      <c r="R298" s="13">
        <v>34214.29</v>
      </c>
      <c r="S298" s="14">
        <v>0.18199997720250807</v>
      </c>
      <c r="T298">
        <v>6227</v>
      </c>
      <c r="U298">
        <f t="shared" si="34"/>
        <v>-34853.56984752135</v>
      </c>
      <c r="V298">
        <f t="shared" si="35"/>
        <v>-579002.7342347156</v>
      </c>
      <c r="W298">
        <v>22.1</v>
      </c>
      <c r="X298">
        <v>2099</v>
      </c>
      <c r="Z298" s="5">
        <v>-1.0186845861048512</v>
      </c>
      <c r="AA298" s="5">
        <v>-16.922833536359093</v>
      </c>
      <c r="AB298">
        <f t="shared" si="36"/>
        <v>0.8754687373538999</v>
      </c>
      <c r="AC298" s="5">
        <f t="shared" si="37"/>
        <v>2.745278047625092</v>
      </c>
      <c r="AD298">
        <f t="shared" si="38"/>
        <v>9.898475010712584</v>
      </c>
      <c r="AE298" s="5">
        <f t="shared" si="39"/>
        <v>22160.437944408473</v>
      </c>
    </row>
    <row r="299" spans="1:31" ht="12.75">
      <c r="A299" s="9">
        <v>295</v>
      </c>
      <c r="B299" s="10" t="s">
        <v>450</v>
      </c>
      <c r="C299">
        <v>40</v>
      </c>
      <c r="D299">
        <v>212</v>
      </c>
      <c r="E299" t="s">
        <v>450</v>
      </c>
      <c r="F299">
        <v>5.2</v>
      </c>
      <c r="G299" s="11">
        <v>25561</v>
      </c>
      <c r="H299" s="11">
        <v>36205.382436260625</v>
      </c>
      <c r="I299" s="12">
        <v>6562</v>
      </c>
      <c r="J299" t="s">
        <v>246</v>
      </c>
      <c r="K299">
        <v>0.706</v>
      </c>
      <c r="L299" s="13">
        <v>30620.97</v>
      </c>
      <c r="M299" s="9">
        <f t="shared" si="33"/>
        <v>159229.04400000002</v>
      </c>
      <c r="N299" s="9">
        <f t="shared" si="40"/>
        <v>782702614.1700001</v>
      </c>
      <c r="O299" s="9">
        <f t="shared" si="40"/>
        <v>1108643929.4192636</v>
      </c>
      <c r="P299" s="9">
        <v>295</v>
      </c>
      <c r="Q299" s="10" t="s">
        <v>450</v>
      </c>
      <c r="R299" s="13">
        <v>30620.97</v>
      </c>
      <c r="S299" s="14">
        <v>0.12399999085593957</v>
      </c>
      <c r="T299">
        <v>3797</v>
      </c>
      <c r="U299">
        <f t="shared" si="34"/>
        <v>-132319.19010039343</v>
      </c>
      <c r="V299">
        <f t="shared" si="35"/>
        <v>-713410.6772727194</v>
      </c>
      <c r="W299">
        <v>12</v>
      </c>
      <c r="X299">
        <v>1105</v>
      </c>
      <c r="Z299" s="5">
        <v>-4.321195249542828</v>
      </c>
      <c r="AA299" s="5">
        <v>-23.29810836406291</v>
      </c>
      <c r="AB299">
        <f t="shared" si="36"/>
        <v>1.6486586255873816</v>
      </c>
      <c r="AC299" s="5">
        <f t="shared" si="37"/>
        <v>4.112658766482591</v>
      </c>
      <c r="AD299">
        <f t="shared" si="38"/>
        <v>10.148823031356836</v>
      </c>
      <c r="AE299" s="5">
        <f t="shared" si="39"/>
        <v>24492.09850494159</v>
      </c>
    </row>
    <row r="300" spans="1:31" ht="12.75">
      <c r="A300" s="9">
        <v>296</v>
      </c>
      <c r="B300" s="10" t="s">
        <v>451</v>
      </c>
      <c r="C300">
        <v>40</v>
      </c>
      <c r="D300">
        <v>259</v>
      </c>
      <c r="E300" t="s">
        <v>451</v>
      </c>
      <c r="F300">
        <v>0.7</v>
      </c>
      <c r="G300" s="11">
        <v>17666</v>
      </c>
      <c r="H300" s="11">
        <v>25022.662889518415</v>
      </c>
      <c r="I300" s="12">
        <v>2997</v>
      </c>
      <c r="J300" t="s">
        <v>246</v>
      </c>
      <c r="K300">
        <v>0.706</v>
      </c>
      <c r="L300" s="13">
        <v>35656.67</v>
      </c>
      <c r="M300" s="9">
        <f t="shared" si="33"/>
        <v>24959.668999999998</v>
      </c>
      <c r="N300" s="9">
        <f t="shared" si="40"/>
        <v>629910732.22</v>
      </c>
      <c r="O300" s="9">
        <f t="shared" si="40"/>
        <v>892224833.1728046</v>
      </c>
      <c r="P300" s="9">
        <v>296</v>
      </c>
      <c r="Q300" s="10" t="s">
        <v>451</v>
      </c>
      <c r="R300" s="13">
        <v>35656.67</v>
      </c>
      <c r="S300" s="14">
        <v>0.2999999719547563</v>
      </c>
      <c r="T300">
        <v>10697</v>
      </c>
      <c r="U300">
        <f t="shared" si="34"/>
        <v>177564.10112116547</v>
      </c>
      <c r="V300">
        <f t="shared" si="35"/>
        <v>540599.7859934969</v>
      </c>
      <c r="W300">
        <v>43.4</v>
      </c>
      <c r="X300">
        <v>5037</v>
      </c>
      <c r="Z300" s="5">
        <v>4.979828489905689</v>
      </c>
      <c r="AA300" s="5">
        <v>15.161252747199807</v>
      </c>
      <c r="AB300">
        <f t="shared" si="36"/>
        <v>-0.35667494393873245</v>
      </c>
      <c r="AC300" s="5">
        <f t="shared" si="37"/>
        <v>1.3175012076765318</v>
      </c>
      <c r="AD300">
        <f t="shared" si="38"/>
        <v>9.779397167305078</v>
      </c>
      <c r="AE300" s="5">
        <f t="shared" si="39"/>
        <v>18478.3084657128</v>
      </c>
    </row>
    <row r="301" spans="1:31" ht="12.75">
      <c r="A301" s="9">
        <v>297</v>
      </c>
      <c r="B301" s="10" t="s">
        <v>452</v>
      </c>
      <c r="C301">
        <v>40</v>
      </c>
      <c r="D301">
        <v>260</v>
      </c>
      <c r="E301" t="s">
        <v>452</v>
      </c>
      <c r="F301">
        <v>1</v>
      </c>
      <c r="G301" s="11">
        <v>17145</v>
      </c>
      <c r="H301" s="11">
        <v>24284.70254957507</v>
      </c>
      <c r="I301" s="12">
        <v>4724</v>
      </c>
      <c r="J301" t="s">
        <v>246</v>
      </c>
      <c r="K301">
        <v>0.706</v>
      </c>
      <c r="L301" s="13">
        <v>36982.88</v>
      </c>
      <c r="M301" s="9">
        <f t="shared" si="33"/>
        <v>36982.88</v>
      </c>
      <c r="N301" s="9">
        <f t="shared" si="40"/>
        <v>634071477.5999999</v>
      </c>
      <c r="O301" s="9">
        <f t="shared" si="40"/>
        <v>898118240.2266289</v>
      </c>
      <c r="P301" s="9">
        <v>297</v>
      </c>
      <c r="Q301" s="10" t="s">
        <v>452</v>
      </c>
      <c r="R301" s="13">
        <v>36982.88</v>
      </c>
      <c r="S301" s="14">
        <v>0.29199997404204325</v>
      </c>
      <c r="T301">
        <v>10799</v>
      </c>
      <c r="U301">
        <f t="shared" si="34"/>
        <v>172943.28728008378</v>
      </c>
      <c r="V301">
        <f t="shared" si="35"/>
        <v>603381.189179322</v>
      </c>
      <c r="W301">
        <v>44.3</v>
      </c>
      <c r="X301">
        <v>5622</v>
      </c>
      <c r="Z301" s="5">
        <v>4.67630663918234</v>
      </c>
      <c r="AA301" s="5">
        <v>16.315148770980574</v>
      </c>
      <c r="AB301">
        <f t="shared" si="36"/>
        <v>0</v>
      </c>
      <c r="AC301" s="5">
        <f t="shared" si="37"/>
        <v>1.367363347047453</v>
      </c>
      <c r="AD301">
        <f t="shared" si="38"/>
        <v>9.74946186489702</v>
      </c>
      <c r="AE301" s="5">
        <f t="shared" si="39"/>
        <v>18648.990613935483</v>
      </c>
    </row>
    <row r="302" spans="1:31" ht="12.75">
      <c r="A302" s="9">
        <v>298</v>
      </c>
      <c r="B302" s="10" t="s">
        <v>453</v>
      </c>
      <c r="C302">
        <v>40</v>
      </c>
      <c r="D302">
        <v>261</v>
      </c>
      <c r="E302" t="s">
        <v>453</v>
      </c>
      <c r="F302">
        <v>1.4</v>
      </c>
      <c r="G302" s="11">
        <v>18565</v>
      </c>
      <c r="H302" s="11">
        <v>26296.03399433428</v>
      </c>
      <c r="I302" s="12">
        <v>4069</v>
      </c>
      <c r="J302" t="s">
        <v>246</v>
      </c>
      <c r="K302">
        <v>0.706</v>
      </c>
      <c r="L302" s="13">
        <v>36038.6</v>
      </c>
      <c r="M302" s="9">
        <f t="shared" si="33"/>
        <v>50454.03999999999</v>
      </c>
      <c r="N302" s="9">
        <f t="shared" si="40"/>
        <v>669056609</v>
      </c>
      <c r="O302" s="9">
        <f t="shared" si="40"/>
        <v>947672250.7082154</v>
      </c>
      <c r="P302" s="9">
        <v>298</v>
      </c>
      <c r="Q302" s="10" t="s">
        <v>453</v>
      </c>
      <c r="R302" s="13">
        <v>36038.6</v>
      </c>
      <c r="S302" s="14">
        <v>0.28499997225197427</v>
      </c>
      <c r="T302">
        <v>10271</v>
      </c>
      <c r="U302">
        <f t="shared" si="34"/>
        <v>130997.39327523213</v>
      </c>
      <c r="V302">
        <f t="shared" si="35"/>
        <v>642631.5463587814</v>
      </c>
      <c r="W302">
        <v>34.7</v>
      </c>
      <c r="X302">
        <v>3230</v>
      </c>
      <c r="Z302" s="5">
        <v>3.634919038898074</v>
      </c>
      <c r="AA302" s="5">
        <v>17.831756681968262</v>
      </c>
      <c r="AB302">
        <f t="shared" si="36"/>
        <v>0.3364722366212129</v>
      </c>
      <c r="AC302" s="5">
        <f t="shared" si="37"/>
        <v>1.5532314500577535</v>
      </c>
      <c r="AD302">
        <f t="shared" si="38"/>
        <v>9.829033366611181</v>
      </c>
      <c r="AE302" s="5">
        <f t="shared" si="39"/>
        <v>19246.67759866614</v>
      </c>
    </row>
    <row r="303" spans="1:31" ht="12.75">
      <c r="A303" s="9">
        <v>299</v>
      </c>
      <c r="B303" s="10" t="s">
        <v>454</v>
      </c>
      <c r="C303">
        <v>41</v>
      </c>
      <c r="D303">
        <v>30</v>
      </c>
      <c r="E303" t="s">
        <v>454</v>
      </c>
      <c r="F303">
        <v>3.2</v>
      </c>
      <c r="G303" s="11">
        <v>20972</v>
      </c>
      <c r="H303" s="11">
        <v>21620.618556701033</v>
      </c>
      <c r="I303" s="12">
        <v>12903</v>
      </c>
      <c r="J303" t="s">
        <v>129</v>
      </c>
      <c r="K303">
        <v>0.97</v>
      </c>
      <c r="L303" s="13">
        <v>34843.54</v>
      </c>
      <c r="M303" s="9">
        <f t="shared" si="33"/>
        <v>111499.32800000001</v>
      </c>
      <c r="N303" s="9">
        <f t="shared" si="40"/>
        <v>730738720.88</v>
      </c>
      <c r="O303" s="9">
        <f t="shared" si="40"/>
        <v>753338887.5051547</v>
      </c>
      <c r="P303" s="9">
        <v>299</v>
      </c>
      <c r="Q303" s="10" t="s">
        <v>454</v>
      </c>
      <c r="R303" s="13">
        <v>34843.54</v>
      </c>
      <c r="S303" s="14">
        <v>0.14699998909410467</v>
      </c>
      <c r="T303">
        <v>5122</v>
      </c>
      <c r="U303">
        <f t="shared" si="34"/>
        <v>-93699.48664510123</v>
      </c>
      <c r="V303">
        <f t="shared" si="35"/>
        <v>-500698.38455484493</v>
      </c>
      <c r="W303">
        <v>18</v>
      </c>
      <c r="X303">
        <v>1371</v>
      </c>
      <c r="Z303" s="5">
        <v>-2.6891494562579243</v>
      </c>
      <c r="AA303" s="5">
        <v>-14.369905714369002</v>
      </c>
      <c r="AB303">
        <f t="shared" si="36"/>
        <v>1.1631508098056809</v>
      </c>
      <c r="AC303" s="5">
        <f t="shared" si="37"/>
        <v>3.3680268109814544</v>
      </c>
      <c r="AD303">
        <f t="shared" si="38"/>
        <v>9.950943493692423</v>
      </c>
      <c r="AE303" s="5">
        <f t="shared" si="39"/>
        <v>23310.677061960294</v>
      </c>
    </row>
    <row r="304" spans="1:31" ht="12.75">
      <c r="A304" s="9">
        <v>300</v>
      </c>
      <c r="B304" s="10" t="s">
        <v>455</v>
      </c>
      <c r="C304">
        <v>41</v>
      </c>
      <c r="D304">
        <v>76</v>
      </c>
      <c r="E304" t="s">
        <v>455</v>
      </c>
      <c r="F304">
        <v>1.8</v>
      </c>
      <c r="G304" s="11">
        <v>19251</v>
      </c>
      <c r="H304" s="11">
        <v>19846.39175257732</v>
      </c>
      <c r="I304" s="12">
        <v>9534</v>
      </c>
      <c r="J304" t="s">
        <v>129</v>
      </c>
      <c r="K304">
        <v>0.97</v>
      </c>
      <c r="L304" s="13">
        <v>35772.73</v>
      </c>
      <c r="M304" s="9">
        <f t="shared" si="33"/>
        <v>64390.914000000004</v>
      </c>
      <c r="N304" s="9">
        <f t="shared" si="40"/>
        <v>688660825.23</v>
      </c>
      <c r="O304" s="9">
        <f t="shared" si="40"/>
        <v>709959613.6391754</v>
      </c>
      <c r="P304" s="9">
        <v>300</v>
      </c>
      <c r="Q304" s="10" t="s">
        <v>455</v>
      </c>
      <c r="R304" s="13">
        <v>35772.73</v>
      </c>
      <c r="S304" s="14">
        <v>0.21999998322744727</v>
      </c>
      <c r="T304">
        <v>7870</v>
      </c>
      <c r="U304">
        <f t="shared" si="34"/>
        <v>36471.17286865702</v>
      </c>
      <c r="V304">
        <f t="shared" si="35"/>
        <v>733130.2043217816</v>
      </c>
      <c r="W304">
        <v>29.1</v>
      </c>
      <c r="X304">
        <v>2544</v>
      </c>
      <c r="Z304" s="5">
        <v>1.0195244497318772</v>
      </c>
      <c r="AA304" s="5">
        <v>20.49410834235412</v>
      </c>
      <c r="AB304">
        <f t="shared" si="36"/>
        <v>0.5877866649021191</v>
      </c>
      <c r="AC304" s="5">
        <f t="shared" si="37"/>
        <v>2.139196368682978</v>
      </c>
      <c r="AD304">
        <f t="shared" si="38"/>
        <v>9.865318286418624</v>
      </c>
      <c r="AE304" s="5">
        <f t="shared" si="39"/>
        <v>20833.573385146847</v>
      </c>
    </row>
    <row r="305" spans="1:31" ht="12.75">
      <c r="A305" s="9">
        <v>301</v>
      </c>
      <c r="B305" s="10" t="s">
        <v>456</v>
      </c>
      <c r="C305">
        <v>41</v>
      </c>
      <c r="D305">
        <v>77</v>
      </c>
      <c r="E305" t="s">
        <v>456</v>
      </c>
      <c r="F305">
        <v>3.3</v>
      </c>
      <c r="G305" s="11">
        <v>21191</v>
      </c>
      <c r="H305" s="11">
        <v>21846.39175257732</v>
      </c>
      <c r="I305" s="12">
        <v>8241</v>
      </c>
      <c r="J305" t="s">
        <v>129</v>
      </c>
      <c r="K305">
        <v>0.97</v>
      </c>
      <c r="L305" s="13">
        <v>37110.6</v>
      </c>
      <c r="M305" s="9">
        <f t="shared" si="33"/>
        <v>122464.97999999998</v>
      </c>
      <c r="N305" s="9">
        <f t="shared" si="40"/>
        <v>786410724.6</v>
      </c>
      <c r="O305" s="9">
        <f t="shared" si="40"/>
        <v>810732705.7731959</v>
      </c>
      <c r="P305" s="9">
        <v>301</v>
      </c>
      <c r="Q305" s="10" t="s">
        <v>456</v>
      </c>
      <c r="R305" s="13">
        <v>37110.6</v>
      </c>
      <c r="S305" s="14">
        <v>0.21699999461070424</v>
      </c>
      <c r="T305">
        <v>8053</v>
      </c>
      <c r="U305">
        <f t="shared" si="34"/>
        <v>4451.441761654939</v>
      </c>
      <c r="V305">
        <f t="shared" si="35"/>
        <v>742334.4853684743</v>
      </c>
      <c r="W305">
        <v>22.6</v>
      </c>
      <c r="X305">
        <v>1770</v>
      </c>
      <c r="Z305" s="5">
        <v>0.11995068152104627</v>
      </c>
      <c r="AA305" s="5">
        <v>20.003300549397593</v>
      </c>
      <c r="AB305">
        <f t="shared" si="36"/>
        <v>1.1939224684724346</v>
      </c>
      <c r="AC305" s="5">
        <f t="shared" si="37"/>
        <v>2.3881695123598794</v>
      </c>
      <c r="AD305">
        <f t="shared" si="38"/>
        <v>9.961331842220567</v>
      </c>
      <c r="AE305" s="5">
        <f t="shared" si="39"/>
        <v>21409.105016160313</v>
      </c>
    </row>
    <row r="306" spans="1:31" ht="12.75">
      <c r="A306" s="9">
        <v>302</v>
      </c>
      <c r="B306" s="10" t="s">
        <v>457</v>
      </c>
      <c r="C306">
        <v>41</v>
      </c>
      <c r="D306">
        <v>171</v>
      </c>
      <c r="E306" t="s">
        <v>457</v>
      </c>
      <c r="F306">
        <v>2</v>
      </c>
      <c r="G306" s="11">
        <v>19408</v>
      </c>
      <c r="H306" s="11">
        <v>20008.24742268041</v>
      </c>
      <c r="I306" s="12">
        <v>13429</v>
      </c>
      <c r="J306" t="s">
        <v>129</v>
      </c>
      <c r="K306">
        <v>0.97</v>
      </c>
      <c r="L306" s="13">
        <v>40015.46</v>
      </c>
      <c r="M306" s="9">
        <f t="shared" si="33"/>
        <v>80030.92</v>
      </c>
      <c r="N306" s="9">
        <f t="shared" si="40"/>
        <v>776620047.68</v>
      </c>
      <c r="O306" s="9">
        <f t="shared" si="40"/>
        <v>800639224.412371</v>
      </c>
      <c r="P306" s="9">
        <v>302</v>
      </c>
      <c r="Q306" s="10" t="s">
        <v>457</v>
      </c>
      <c r="R306" s="13">
        <v>40015.46</v>
      </c>
      <c r="S306" s="14">
        <v>0.19400001899265934</v>
      </c>
      <c r="T306">
        <v>7763</v>
      </c>
      <c r="U306">
        <f t="shared" si="34"/>
        <v>-45645.753197200924</v>
      </c>
      <c r="V306">
        <f t="shared" si="35"/>
        <v>-336022.6770602518</v>
      </c>
      <c r="W306">
        <v>22.8</v>
      </c>
      <c r="X306">
        <v>1927</v>
      </c>
      <c r="Z306" s="5">
        <v>-1.1407029482405282</v>
      </c>
      <c r="AA306" s="5">
        <v>-8.39732136179996</v>
      </c>
      <c r="AB306">
        <f t="shared" si="36"/>
        <v>0.6931471805599453</v>
      </c>
      <c r="AC306" s="5">
        <f t="shared" si="37"/>
        <v>2.7865824978517746</v>
      </c>
      <c r="AD306">
        <f t="shared" si="38"/>
        <v>9.873440631183831</v>
      </c>
      <c r="AE306" s="5">
        <f t="shared" si="39"/>
        <v>22242.50035082211</v>
      </c>
    </row>
    <row r="307" spans="1:31" ht="12.75">
      <c r="A307" s="9">
        <v>303</v>
      </c>
      <c r="B307" s="10" t="s">
        <v>458</v>
      </c>
      <c r="C307">
        <v>41</v>
      </c>
      <c r="D307">
        <v>223</v>
      </c>
      <c r="E307" t="s">
        <v>458</v>
      </c>
      <c r="F307">
        <v>1.7</v>
      </c>
      <c r="G307" s="11">
        <v>19082</v>
      </c>
      <c r="H307" s="11">
        <v>19672.16494845361</v>
      </c>
      <c r="I307" s="12">
        <v>8700</v>
      </c>
      <c r="J307" t="s">
        <v>129</v>
      </c>
      <c r="K307">
        <v>0.97</v>
      </c>
      <c r="L307" s="13">
        <v>39716.35</v>
      </c>
      <c r="M307" s="9">
        <f t="shared" si="33"/>
        <v>67517.795</v>
      </c>
      <c r="N307" s="9">
        <f t="shared" si="40"/>
        <v>757867390.6999999</v>
      </c>
      <c r="O307" s="9">
        <f t="shared" si="40"/>
        <v>781306588.3505155</v>
      </c>
      <c r="P307" s="9">
        <v>303</v>
      </c>
      <c r="Q307" s="10" t="s">
        <v>458</v>
      </c>
      <c r="R307" s="13">
        <v>39716.35</v>
      </c>
      <c r="S307" s="14">
        <v>0.20799997985716212</v>
      </c>
      <c r="T307">
        <v>8261</v>
      </c>
      <c r="U307">
        <f t="shared" si="34"/>
        <v>15769.369603296629</v>
      </c>
      <c r="V307">
        <f t="shared" si="35"/>
        <v>703097.9216604724</v>
      </c>
      <c r="W307">
        <v>27.7</v>
      </c>
      <c r="X307">
        <v>2965</v>
      </c>
      <c r="Z307" s="5">
        <v>0.397049819615766</v>
      </c>
      <c r="AA307" s="5">
        <v>17.702984329135795</v>
      </c>
      <c r="AB307">
        <f t="shared" si="36"/>
        <v>0.5306282510621704</v>
      </c>
      <c r="AC307" s="5">
        <f t="shared" si="37"/>
        <v>2.3085360875229277</v>
      </c>
      <c r="AD307">
        <f t="shared" si="38"/>
        <v>9.856500761311791</v>
      </c>
      <c r="AE307" s="5">
        <f t="shared" si="39"/>
        <v>21230.147456531737</v>
      </c>
    </row>
    <row r="308" spans="1:31" ht="12.75">
      <c r="A308" s="9">
        <v>304</v>
      </c>
      <c r="B308" s="10" t="s">
        <v>459</v>
      </c>
      <c r="C308">
        <v>70</v>
      </c>
      <c r="D308">
        <v>243</v>
      </c>
      <c r="E308" t="s">
        <v>459</v>
      </c>
      <c r="F308">
        <v>2.6</v>
      </c>
      <c r="G308" s="11">
        <v>21038</v>
      </c>
      <c r="H308" s="11">
        <v>21688.659793814433</v>
      </c>
      <c r="I308" s="12">
        <v>12589</v>
      </c>
      <c r="J308" t="s">
        <v>129</v>
      </c>
      <c r="K308">
        <v>0.97</v>
      </c>
      <c r="L308" s="13">
        <v>39413.46</v>
      </c>
      <c r="M308" s="9">
        <f t="shared" si="33"/>
        <v>102474.996</v>
      </c>
      <c r="N308" s="9">
        <f t="shared" si="40"/>
        <v>829180371.48</v>
      </c>
      <c r="O308" s="9">
        <f t="shared" si="40"/>
        <v>854825125.2371134</v>
      </c>
      <c r="P308" s="9">
        <v>304</v>
      </c>
      <c r="Q308" s="10" t="s">
        <v>459</v>
      </c>
      <c r="R308" s="13">
        <v>39413.46</v>
      </c>
      <c r="S308" s="14">
        <v>0.20800000811905375</v>
      </c>
      <c r="T308">
        <v>8198</v>
      </c>
      <c r="U308">
        <f t="shared" si="34"/>
        <v>-23489.880605030376</v>
      </c>
      <c r="V308">
        <f t="shared" si="35"/>
        <v>755120.5453301038</v>
      </c>
      <c r="W308">
        <v>22.4</v>
      </c>
      <c r="X308">
        <v>1802</v>
      </c>
      <c r="Z308" s="5">
        <v>-0.5959862596440499</v>
      </c>
      <c r="AA308" s="5">
        <v>19.15895090992021</v>
      </c>
      <c r="AB308">
        <f t="shared" si="36"/>
        <v>0.9555114450274363</v>
      </c>
      <c r="AC308" s="5">
        <f t="shared" si="37"/>
        <v>2.6068672157291326</v>
      </c>
      <c r="AD308">
        <f t="shared" si="38"/>
        <v>9.95408560529922</v>
      </c>
      <c r="AE308" s="5">
        <f t="shared" si="39"/>
        <v>21878.489844010463</v>
      </c>
    </row>
    <row r="309" spans="1:31" ht="12.75">
      <c r="A309" s="9">
        <v>305</v>
      </c>
      <c r="B309" s="10" t="s">
        <v>460</v>
      </c>
      <c r="C309">
        <v>41</v>
      </c>
      <c r="D309">
        <v>276</v>
      </c>
      <c r="E309" t="s">
        <v>460</v>
      </c>
      <c r="F309">
        <v>3.3</v>
      </c>
      <c r="G309" s="11">
        <v>22393</v>
      </c>
      <c r="H309" s="11">
        <v>23085.567010309278</v>
      </c>
      <c r="I309" s="12">
        <v>15846</v>
      </c>
      <c r="J309" t="s">
        <v>129</v>
      </c>
      <c r="K309">
        <v>0.97</v>
      </c>
      <c r="L309" s="13">
        <v>33165.61</v>
      </c>
      <c r="M309" s="9">
        <f t="shared" si="33"/>
        <v>109446.51299999999</v>
      </c>
      <c r="N309" s="9">
        <f t="shared" si="40"/>
        <v>742677504.73</v>
      </c>
      <c r="O309" s="9">
        <f t="shared" si="40"/>
        <v>765646912.0927835</v>
      </c>
      <c r="P309" s="9">
        <v>305</v>
      </c>
      <c r="Q309" s="10" t="s">
        <v>460</v>
      </c>
      <c r="R309" s="13">
        <v>33165.61</v>
      </c>
      <c r="S309" s="14">
        <v>0.15699997678317992</v>
      </c>
      <c r="T309">
        <v>5207</v>
      </c>
      <c r="U309">
        <f t="shared" si="34"/>
        <v>-90362.35223637236</v>
      </c>
      <c r="V309">
        <f t="shared" si="35"/>
        <v>-675037.0421912215</v>
      </c>
      <c r="W309">
        <v>18.4</v>
      </c>
      <c r="X309">
        <v>1507</v>
      </c>
      <c r="Z309" s="5">
        <v>-2.7245798354492003</v>
      </c>
      <c r="AA309" s="5">
        <v>-20.353524092914963</v>
      </c>
      <c r="AB309">
        <f t="shared" si="36"/>
        <v>1.1939224684724346</v>
      </c>
      <c r="AC309" s="5">
        <f t="shared" si="37"/>
        <v>3.3826631271868868</v>
      </c>
      <c r="AD309">
        <f t="shared" si="38"/>
        <v>10.016503689004832</v>
      </c>
      <c r="AE309" s="5">
        <f t="shared" si="39"/>
        <v>23335.709411041335</v>
      </c>
    </row>
    <row r="310" spans="1:31" ht="12.75">
      <c r="A310" s="9">
        <v>306</v>
      </c>
      <c r="B310" s="10" t="s">
        <v>461</v>
      </c>
      <c r="C310">
        <v>41</v>
      </c>
      <c r="D310">
        <v>527</v>
      </c>
      <c r="E310" t="s">
        <v>461</v>
      </c>
      <c r="F310">
        <v>6.3</v>
      </c>
      <c r="G310" s="11">
        <v>26368</v>
      </c>
      <c r="H310" s="11">
        <v>27183.505154639177</v>
      </c>
      <c r="I310" s="12">
        <v>11911</v>
      </c>
      <c r="J310" t="s">
        <v>129</v>
      </c>
      <c r="K310">
        <v>0.97</v>
      </c>
      <c r="L310" s="13">
        <v>37975.61</v>
      </c>
      <c r="M310" s="9">
        <f t="shared" si="33"/>
        <v>239246.343</v>
      </c>
      <c r="N310" s="9">
        <f t="shared" si="40"/>
        <v>1001340884.48</v>
      </c>
      <c r="O310" s="9">
        <f t="shared" si="40"/>
        <v>1032310190.1855671</v>
      </c>
      <c r="P310" s="9">
        <v>306</v>
      </c>
      <c r="Q310" s="10" t="s">
        <v>461</v>
      </c>
      <c r="R310" s="13">
        <v>37975.61</v>
      </c>
      <c r="S310" s="14">
        <v>0.12299999921001926</v>
      </c>
      <c r="T310">
        <v>4671</v>
      </c>
      <c r="U310">
        <f t="shared" si="34"/>
        <v>-168254.54497917186</v>
      </c>
      <c r="V310">
        <f t="shared" si="35"/>
        <v>-741775.2461523846</v>
      </c>
      <c r="W310">
        <v>12.1</v>
      </c>
      <c r="X310">
        <v>1449</v>
      </c>
      <c r="Z310" s="5">
        <v>-4.430594926037314</v>
      </c>
      <c r="AA310" s="5">
        <v>-19.532938276761968</v>
      </c>
      <c r="AB310">
        <f t="shared" si="36"/>
        <v>1.840549633397487</v>
      </c>
      <c r="AC310" s="5">
        <f t="shared" si="37"/>
        <v>4.168094255640979</v>
      </c>
      <c r="AD310">
        <f t="shared" si="38"/>
        <v>10.179906432709199</v>
      </c>
      <c r="AE310" s="5">
        <f t="shared" si="39"/>
        <v>24573.400218572795</v>
      </c>
    </row>
    <row r="311" spans="1:31" ht="12.75">
      <c r="A311" s="9">
        <v>307</v>
      </c>
      <c r="B311" s="10" t="s">
        <v>462</v>
      </c>
      <c r="C311">
        <v>43</v>
      </c>
      <c r="D311">
        <v>18</v>
      </c>
      <c r="E311" t="s">
        <v>462</v>
      </c>
      <c r="F311">
        <v>2.2</v>
      </c>
      <c r="G311" s="11">
        <v>22066</v>
      </c>
      <c r="H311" s="11">
        <v>26082.742316784872</v>
      </c>
      <c r="I311" s="12">
        <v>12396</v>
      </c>
      <c r="J311" t="s">
        <v>330</v>
      </c>
      <c r="K311">
        <v>0.846</v>
      </c>
      <c r="L311" s="13">
        <v>37850.75</v>
      </c>
      <c r="M311" s="9">
        <f t="shared" si="33"/>
        <v>83271.65000000001</v>
      </c>
      <c r="N311" s="9">
        <f t="shared" si="40"/>
        <v>835214649.5</v>
      </c>
      <c r="O311" s="9">
        <f t="shared" si="40"/>
        <v>987251358.747045</v>
      </c>
      <c r="P311" s="9">
        <v>307</v>
      </c>
      <c r="Q311" s="10" t="s">
        <v>462</v>
      </c>
      <c r="R311" s="13">
        <v>37850.75</v>
      </c>
      <c r="S311" s="14">
        <v>0.2009999801853332</v>
      </c>
      <c r="T311">
        <v>7608</v>
      </c>
      <c r="U311">
        <f t="shared" si="34"/>
        <v>3703.729812350976</v>
      </c>
      <c r="V311">
        <f t="shared" si="35"/>
        <v>-413619.04958998767</v>
      </c>
      <c r="W311">
        <v>27</v>
      </c>
      <c r="X311">
        <v>3449</v>
      </c>
      <c r="Z311" s="5">
        <v>0.09785089627949184</v>
      </c>
      <c r="AA311" s="5">
        <v>-10.927631542043095</v>
      </c>
      <c r="AB311">
        <f t="shared" si="36"/>
        <v>0.7884573603642703</v>
      </c>
      <c r="AC311" s="5">
        <f t="shared" si="37"/>
        <v>2.3946376486436125</v>
      </c>
      <c r="AD311">
        <f t="shared" si="38"/>
        <v>10.001793241320252</v>
      </c>
      <c r="AE311" s="5">
        <f t="shared" si="39"/>
        <v>21423.442395734593</v>
      </c>
    </row>
    <row r="312" spans="1:31" ht="12.75">
      <c r="A312" s="9">
        <v>308</v>
      </c>
      <c r="B312" s="10" t="s">
        <v>463</v>
      </c>
      <c r="C312">
        <v>43</v>
      </c>
      <c r="D312">
        <v>32</v>
      </c>
      <c r="E312" t="s">
        <v>463</v>
      </c>
      <c r="F312">
        <v>3.8</v>
      </c>
      <c r="G312" s="11">
        <v>24069</v>
      </c>
      <c r="H312" s="11">
        <v>28450.35460992908</v>
      </c>
      <c r="I312" s="12">
        <v>12174</v>
      </c>
      <c r="J312" t="s">
        <v>330</v>
      </c>
      <c r="K312">
        <v>0.846</v>
      </c>
      <c r="L312" s="13">
        <v>36835.44</v>
      </c>
      <c r="M312" s="9">
        <f t="shared" si="33"/>
        <v>139974.672</v>
      </c>
      <c r="N312" s="9">
        <f t="shared" si="40"/>
        <v>886592205.36</v>
      </c>
      <c r="O312" s="9">
        <f t="shared" si="40"/>
        <v>1047981330.212766</v>
      </c>
      <c r="P312" s="9">
        <v>308</v>
      </c>
      <c r="Q312" s="10" t="s">
        <v>463</v>
      </c>
      <c r="R312" s="13">
        <v>36835.44</v>
      </c>
      <c r="S312" s="14">
        <v>0.1580000130309289</v>
      </c>
      <c r="T312">
        <v>5820</v>
      </c>
      <c r="U312">
        <f t="shared" si="34"/>
        <v>-103331.59580885024</v>
      </c>
      <c r="V312">
        <f t="shared" si="35"/>
        <v>-594026.1166964929</v>
      </c>
      <c r="W312">
        <v>18.9</v>
      </c>
      <c r="X312">
        <v>2397</v>
      </c>
      <c r="Z312" s="5">
        <v>-2.805222248162374</v>
      </c>
      <c r="AA312" s="5">
        <v>-16.126483535869067</v>
      </c>
      <c r="AB312">
        <f t="shared" si="36"/>
        <v>1.33500106673234</v>
      </c>
      <c r="AC312" s="5">
        <f t="shared" si="37"/>
        <v>3.416214144383582</v>
      </c>
      <c r="AD312">
        <f t="shared" si="38"/>
        <v>10.088679984421766</v>
      </c>
      <c r="AE312" s="5">
        <f t="shared" si="39"/>
        <v>23392.785332267922</v>
      </c>
    </row>
    <row r="313" spans="1:31" ht="12.75">
      <c r="A313" s="9">
        <v>309</v>
      </c>
      <c r="B313" s="10" t="s">
        <v>464</v>
      </c>
      <c r="C313">
        <v>42</v>
      </c>
      <c r="D313">
        <v>66</v>
      </c>
      <c r="E313" t="s">
        <v>464</v>
      </c>
      <c r="F313">
        <v>3.3</v>
      </c>
      <c r="G313" s="11">
        <v>22897</v>
      </c>
      <c r="H313" s="11">
        <v>27065.01182033097</v>
      </c>
      <c r="I313" s="12">
        <v>12073</v>
      </c>
      <c r="J313" t="s">
        <v>330</v>
      </c>
      <c r="K313">
        <v>0.846</v>
      </c>
      <c r="L313" s="13">
        <v>35248.59</v>
      </c>
      <c r="M313" s="9">
        <f t="shared" si="33"/>
        <v>116320.34699999998</v>
      </c>
      <c r="N313" s="9">
        <f t="shared" si="40"/>
        <v>807086965.2299999</v>
      </c>
      <c r="O313" s="9">
        <f t="shared" si="40"/>
        <v>954003504.9999999</v>
      </c>
      <c r="P313" s="9">
        <v>309</v>
      </c>
      <c r="Q313" s="10" t="s">
        <v>464</v>
      </c>
      <c r="R313" s="13">
        <v>35248.59</v>
      </c>
      <c r="S313" s="14">
        <v>0.17699998780093049</v>
      </c>
      <c r="T313">
        <v>6239</v>
      </c>
      <c r="U313">
        <f t="shared" si="34"/>
        <v>-74321.90065645281</v>
      </c>
      <c r="V313">
        <f t="shared" si="35"/>
        <v>-618662.3115604465</v>
      </c>
      <c r="W313">
        <v>20.5</v>
      </c>
      <c r="X313">
        <v>2393</v>
      </c>
      <c r="Z313" s="5">
        <v>-2.1085070539403934</v>
      </c>
      <c r="AA313" s="5">
        <v>-17.551405930292432</v>
      </c>
      <c r="AB313">
        <f t="shared" si="36"/>
        <v>1.1939224684724346</v>
      </c>
      <c r="AC313" s="5">
        <f t="shared" si="37"/>
        <v>3.136989086054011</v>
      </c>
      <c r="AD313">
        <f t="shared" si="38"/>
        <v>10.038761176593697</v>
      </c>
      <c r="AE313" s="5">
        <f t="shared" si="39"/>
        <v>22904.245318096622</v>
      </c>
    </row>
    <row r="314" spans="1:31" ht="12.75">
      <c r="A314" s="9">
        <v>310</v>
      </c>
      <c r="B314" s="10" t="s">
        <v>465</v>
      </c>
      <c r="C314">
        <v>44</v>
      </c>
      <c r="D314">
        <v>72</v>
      </c>
      <c r="E314" t="s">
        <v>465</v>
      </c>
      <c r="F314">
        <v>6.6</v>
      </c>
      <c r="G314" s="11">
        <v>27054</v>
      </c>
      <c r="H314" s="11">
        <v>31978.72340425532</v>
      </c>
      <c r="I314" s="12">
        <v>13090</v>
      </c>
      <c r="J314" t="s">
        <v>330</v>
      </c>
      <c r="K314">
        <v>0.846</v>
      </c>
      <c r="L314" s="13">
        <v>33179.1</v>
      </c>
      <c r="M314" s="9">
        <f t="shared" si="33"/>
        <v>218982.05999999997</v>
      </c>
      <c r="N314" s="9">
        <f t="shared" si="40"/>
        <v>897627371.4</v>
      </c>
      <c r="O314" s="9">
        <f t="shared" si="40"/>
        <v>1061025261.7021277</v>
      </c>
      <c r="P314" s="9">
        <v>310</v>
      </c>
      <c r="Q314" s="10" t="s">
        <v>465</v>
      </c>
      <c r="R314" s="13">
        <v>33179.1</v>
      </c>
      <c r="S314" s="14">
        <v>0.13400001808367315</v>
      </c>
      <c r="T314">
        <v>4446</v>
      </c>
      <c r="U314">
        <f t="shared" si="34"/>
        <v>-144776.44434096466</v>
      </c>
      <c r="V314">
        <f t="shared" si="35"/>
        <v>-632895.3639146221</v>
      </c>
      <c r="W314">
        <v>13</v>
      </c>
      <c r="X314">
        <v>1228</v>
      </c>
      <c r="Z314" s="5">
        <v>-4.363483166841918</v>
      </c>
      <c r="AA314" s="5">
        <v>-19.075121504640638</v>
      </c>
      <c r="AB314">
        <f t="shared" si="36"/>
        <v>1.8870696490323797</v>
      </c>
      <c r="AC314" s="5">
        <f t="shared" si="37"/>
        <v>4.133999129763487</v>
      </c>
      <c r="AD314">
        <f t="shared" si="38"/>
        <v>10.20559014764914</v>
      </c>
      <c r="AE314" s="5">
        <f t="shared" si="39"/>
        <v>24523.493348967197</v>
      </c>
    </row>
    <row r="315" spans="1:31" ht="12.75">
      <c r="A315" s="9">
        <v>311</v>
      </c>
      <c r="B315" s="10" t="s">
        <v>466</v>
      </c>
      <c r="C315">
        <v>43</v>
      </c>
      <c r="D315">
        <v>107</v>
      </c>
      <c r="E315" t="s">
        <v>466</v>
      </c>
      <c r="F315">
        <v>2.4</v>
      </c>
      <c r="G315" s="11">
        <v>22145</v>
      </c>
      <c r="H315" s="11">
        <v>26176.12293144208</v>
      </c>
      <c r="I315" s="12">
        <v>14629</v>
      </c>
      <c r="J315" t="s">
        <v>330</v>
      </c>
      <c r="K315">
        <v>0.846</v>
      </c>
      <c r="L315" s="13">
        <v>32404.76</v>
      </c>
      <c r="M315" s="9">
        <f t="shared" si="33"/>
        <v>77771.424</v>
      </c>
      <c r="N315" s="9">
        <f t="shared" si="40"/>
        <v>717603410.1999999</v>
      </c>
      <c r="O315" s="9">
        <f t="shared" si="40"/>
        <v>848230981.3238771</v>
      </c>
      <c r="P315" s="9">
        <v>311</v>
      </c>
      <c r="Q315" s="10" t="s">
        <v>466</v>
      </c>
      <c r="R315" s="13">
        <v>32404.76</v>
      </c>
      <c r="S315" s="14">
        <v>0.12600000740631934</v>
      </c>
      <c r="T315">
        <v>4083</v>
      </c>
      <c r="U315">
        <f t="shared" si="34"/>
        <v>-96841.3090592164</v>
      </c>
      <c r="V315">
        <f t="shared" si="35"/>
        <v>-553642.0457968201</v>
      </c>
      <c r="W315">
        <v>14.3</v>
      </c>
      <c r="X315">
        <v>1517</v>
      </c>
      <c r="Z315" s="5">
        <v>-2.988490242150116</v>
      </c>
      <c r="AA315" s="5">
        <v>-17.085207413874386</v>
      </c>
      <c r="AB315">
        <f t="shared" si="36"/>
        <v>0.8754687373538999</v>
      </c>
      <c r="AC315" s="5">
        <f t="shared" si="37"/>
        <v>3.4937048973143057</v>
      </c>
      <c r="AD315">
        <f t="shared" si="38"/>
        <v>10.0053670163573</v>
      </c>
      <c r="AE315" s="5">
        <f t="shared" si="39"/>
        <v>23523.015766548033</v>
      </c>
    </row>
    <row r="316" spans="1:31" ht="12.75">
      <c r="A316" s="9">
        <v>312</v>
      </c>
      <c r="B316" s="10" t="s">
        <v>467</v>
      </c>
      <c r="C316">
        <v>42</v>
      </c>
      <c r="D316">
        <v>126</v>
      </c>
      <c r="E316" t="s">
        <v>467</v>
      </c>
      <c r="F316">
        <v>2.5</v>
      </c>
      <c r="G316" s="11">
        <v>20689</v>
      </c>
      <c r="H316" s="11">
        <v>24455.082742316787</v>
      </c>
      <c r="I316" s="12">
        <v>9255</v>
      </c>
      <c r="J316" t="s">
        <v>330</v>
      </c>
      <c r="K316">
        <v>0.846</v>
      </c>
      <c r="L316" s="13">
        <v>36721.93</v>
      </c>
      <c r="M316" s="9">
        <f t="shared" si="33"/>
        <v>91804.825</v>
      </c>
      <c r="N316" s="9">
        <f t="shared" si="40"/>
        <v>759740009.77</v>
      </c>
      <c r="O316" s="9">
        <f t="shared" si="40"/>
        <v>898037836.607565</v>
      </c>
      <c r="P316" s="9">
        <v>312</v>
      </c>
      <c r="Q316" s="10" t="s">
        <v>467</v>
      </c>
      <c r="R316" s="13">
        <v>36721.93</v>
      </c>
      <c r="S316" s="14">
        <v>0.1869999752191674</v>
      </c>
      <c r="T316">
        <v>6867</v>
      </c>
      <c r="U316">
        <f t="shared" si="34"/>
        <v>-48004.9185255924</v>
      </c>
      <c r="V316">
        <f t="shared" si="35"/>
        <v>-452230.4440949512</v>
      </c>
      <c r="W316">
        <v>23.8</v>
      </c>
      <c r="X316">
        <v>2753</v>
      </c>
      <c r="Z316" s="5">
        <v>-1.3072547800617342</v>
      </c>
      <c r="AA316" s="5">
        <v>-12.314996627218427</v>
      </c>
      <c r="AB316">
        <f t="shared" si="36"/>
        <v>0.9162907318741551</v>
      </c>
      <c r="AC316" s="5">
        <f t="shared" si="37"/>
        <v>2.84396687203323</v>
      </c>
      <c r="AD316">
        <f t="shared" si="38"/>
        <v>9.937357437043744</v>
      </c>
      <c r="AE316" s="5">
        <f t="shared" si="39"/>
        <v>22355.004073005097</v>
      </c>
    </row>
    <row r="317" spans="1:31" ht="12.75">
      <c r="A317" s="9">
        <v>313</v>
      </c>
      <c r="B317" s="10" t="s">
        <v>468</v>
      </c>
      <c r="C317">
        <v>44</v>
      </c>
      <c r="D317">
        <v>181</v>
      </c>
      <c r="E317" t="s">
        <v>468</v>
      </c>
      <c r="F317">
        <v>6</v>
      </c>
      <c r="G317" s="11">
        <v>26994</v>
      </c>
      <c r="H317" s="11">
        <v>31907.801418439718</v>
      </c>
      <c r="I317" s="12">
        <v>16458</v>
      </c>
      <c r="J317" t="s">
        <v>330</v>
      </c>
      <c r="K317">
        <v>0.846</v>
      </c>
      <c r="L317" s="13">
        <v>36422.08</v>
      </c>
      <c r="M317" s="9">
        <f t="shared" si="33"/>
        <v>218532.48</v>
      </c>
      <c r="N317" s="9">
        <f t="shared" si="40"/>
        <v>983177627.5200001</v>
      </c>
      <c r="O317" s="9">
        <f t="shared" si="40"/>
        <v>1162148495.886525</v>
      </c>
      <c r="P317" s="9">
        <v>313</v>
      </c>
      <c r="Q317" s="10" t="s">
        <v>468</v>
      </c>
      <c r="R317" s="13">
        <v>36422.08</v>
      </c>
      <c r="S317" s="14">
        <v>0.15399999121412067</v>
      </c>
      <c r="T317">
        <v>5609</v>
      </c>
      <c r="U317">
        <f t="shared" si="34"/>
        <v>-123986.92284728898</v>
      </c>
      <c r="V317">
        <f t="shared" si="35"/>
        <v>-530318.4229544724</v>
      </c>
      <c r="W317">
        <v>15.4</v>
      </c>
      <c r="X317">
        <v>1586</v>
      </c>
      <c r="Z317" s="5">
        <v>-3.4041691975661186</v>
      </c>
      <c r="AA317" s="5">
        <v>-14.560355228325026</v>
      </c>
      <c r="AB317">
        <f t="shared" si="36"/>
        <v>1.791759469228055</v>
      </c>
      <c r="AC317" s="5">
        <f t="shared" si="37"/>
        <v>3.676042715425467</v>
      </c>
      <c r="AD317">
        <f t="shared" si="38"/>
        <v>10.203369898069226</v>
      </c>
      <c r="AE317" s="5">
        <f t="shared" si="39"/>
        <v>23821.091121377245</v>
      </c>
    </row>
    <row r="318" spans="1:31" ht="12.75">
      <c r="A318" s="9">
        <v>314</v>
      </c>
      <c r="B318" s="10" t="s">
        <v>469</v>
      </c>
      <c r="C318">
        <v>44</v>
      </c>
      <c r="D318">
        <v>217</v>
      </c>
      <c r="E318" t="s">
        <v>469</v>
      </c>
      <c r="F318">
        <v>2.6</v>
      </c>
      <c r="G318" s="11">
        <v>22628</v>
      </c>
      <c r="H318" s="11">
        <v>26747.044917257685</v>
      </c>
      <c r="I318" s="12">
        <v>11949</v>
      </c>
      <c r="J318" t="s">
        <v>330</v>
      </c>
      <c r="K318">
        <v>0.846</v>
      </c>
      <c r="L318" s="13">
        <v>32964.44</v>
      </c>
      <c r="M318" s="9">
        <f t="shared" si="33"/>
        <v>85707.54400000001</v>
      </c>
      <c r="N318" s="9">
        <f t="shared" si="40"/>
        <v>745919348.32</v>
      </c>
      <c r="O318" s="9">
        <f t="shared" si="40"/>
        <v>881701357.3522459</v>
      </c>
      <c r="P318" s="9">
        <v>314</v>
      </c>
      <c r="Q318" s="10" t="s">
        <v>469</v>
      </c>
      <c r="R318" s="13">
        <v>32964.44</v>
      </c>
      <c r="S318" s="14">
        <v>0.22500003033571933</v>
      </c>
      <c r="T318">
        <v>7417</v>
      </c>
      <c r="U318">
        <f t="shared" si="34"/>
        <v>2204.3076570149688</v>
      </c>
      <c r="V318">
        <f t="shared" si="35"/>
        <v>-253663.5111063167</v>
      </c>
      <c r="W318">
        <v>29.4</v>
      </c>
      <c r="X318">
        <v>3043</v>
      </c>
      <c r="Z318" s="5">
        <v>0.06686925841952628</v>
      </c>
      <c r="AA318" s="5">
        <v>-7.695065079410319</v>
      </c>
      <c r="AB318">
        <f t="shared" si="36"/>
        <v>0.9555114450274363</v>
      </c>
      <c r="AC318" s="5">
        <f t="shared" si="37"/>
        <v>2.4037348186719223</v>
      </c>
      <c r="AD318">
        <f t="shared" si="38"/>
        <v>10.026943356463047</v>
      </c>
      <c r="AE318" s="5">
        <f t="shared" si="39"/>
        <v>21443.5581017076</v>
      </c>
    </row>
    <row r="319" spans="1:31" ht="12.75">
      <c r="A319" s="9">
        <v>315</v>
      </c>
      <c r="B319" s="10" t="s">
        <v>470</v>
      </c>
      <c r="C319">
        <v>42</v>
      </c>
      <c r="D319">
        <v>222</v>
      </c>
      <c r="E319" t="s">
        <v>470</v>
      </c>
      <c r="F319">
        <v>1.1</v>
      </c>
      <c r="G319" s="11">
        <v>17532</v>
      </c>
      <c r="H319" s="11">
        <v>20723.40425531915</v>
      </c>
      <c r="I319" s="12">
        <v>13680</v>
      </c>
      <c r="J319" t="s">
        <v>330</v>
      </c>
      <c r="K319">
        <v>0.846</v>
      </c>
      <c r="L319" s="13">
        <v>39480.45</v>
      </c>
      <c r="M319" s="9">
        <f t="shared" si="33"/>
        <v>43428.495</v>
      </c>
      <c r="N319" s="9">
        <f t="shared" si="40"/>
        <v>692171249.4</v>
      </c>
      <c r="O319" s="9">
        <f t="shared" si="40"/>
        <v>818169325.5319148</v>
      </c>
      <c r="P319" s="9">
        <v>315</v>
      </c>
      <c r="Q319" s="10" t="s">
        <v>470</v>
      </c>
      <c r="R319" s="13">
        <v>39480.45</v>
      </c>
      <c r="S319" s="14">
        <v>0.17899998606905446</v>
      </c>
      <c r="T319">
        <v>7067</v>
      </c>
      <c r="U319">
        <f t="shared" si="34"/>
        <v>25711.178172396918</v>
      </c>
      <c r="V319">
        <f t="shared" si="35"/>
        <v>470311.92144763534</v>
      </c>
      <c r="W319">
        <v>24.2</v>
      </c>
      <c r="X319">
        <v>2123</v>
      </c>
      <c r="Z319" s="5">
        <v>0.6512382248023242</v>
      </c>
      <c r="AA319" s="5">
        <v>11.912526869567985</v>
      </c>
      <c r="AB319">
        <f t="shared" si="36"/>
        <v>0.09531017980432493</v>
      </c>
      <c r="AC319" s="5">
        <f t="shared" si="37"/>
        <v>2.237824098335933</v>
      </c>
      <c r="AD319">
        <f t="shared" si="38"/>
        <v>9.7717830615387</v>
      </c>
      <c r="AE319" s="5">
        <f t="shared" si="39"/>
        <v>21067.3020125989</v>
      </c>
    </row>
    <row r="320" spans="1:31" ht="12.75">
      <c r="A320" s="9">
        <v>316</v>
      </c>
      <c r="B320" s="10" t="s">
        <v>471</v>
      </c>
      <c r="C320">
        <v>42</v>
      </c>
      <c r="D320">
        <v>298</v>
      </c>
      <c r="E320" t="s">
        <v>471</v>
      </c>
      <c r="F320">
        <v>4.7</v>
      </c>
      <c r="G320" s="11">
        <v>23913</v>
      </c>
      <c r="H320" s="11">
        <v>28265.957446808512</v>
      </c>
      <c r="I320" s="12">
        <v>16602</v>
      </c>
      <c r="J320" t="s">
        <v>330</v>
      </c>
      <c r="K320">
        <v>0.846</v>
      </c>
      <c r="L320" s="13">
        <v>31686.13</v>
      </c>
      <c r="M320" s="9">
        <f t="shared" si="33"/>
        <v>148924.81100000002</v>
      </c>
      <c r="N320" s="9">
        <f t="shared" si="40"/>
        <v>757710426.69</v>
      </c>
      <c r="O320" s="9">
        <f t="shared" si="40"/>
        <v>895638802.2340426</v>
      </c>
      <c r="P320" s="9">
        <v>316</v>
      </c>
      <c r="Q320" s="10" t="s">
        <v>471</v>
      </c>
      <c r="R320" s="13">
        <v>31686.13</v>
      </c>
      <c r="S320" s="14">
        <v>0.13700000599631448</v>
      </c>
      <c r="T320">
        <v>4341</v>
      </c>
      <c r="U320">
        <f t="shared" si="34"/>
        <v>-122112.17381842923</v>
      </c>
      <c r="V320">
        <f t="shared" si="35"/>
        <v>-592397.139838309</v>
      </c>
      <c r="W320">
        <v>13.8</v>
      </c>
      <c r="X320">
        <v>1397</v>
      </c>
      <c r="Z320" s="5">
        <v>-3.8538052396562543</v>
      </c>
      <c r="AA320" s="5">
        <v>-18.69578707902508</v>
      </c>
      <c r="AB320">
        <f t="shared" si="36"/>
        <v>1.547562508716013</v>
      </c>
      <c r="AC320" s="5">
        <f t="shared" si="37"/>
        <v>3.8840049985511906</v>
      </c>
      <c r="AD320">
        <f t="shared" si="38"/>
        <v>10.082177523096034</v>
      </c>
      <c r="AE320" s="5">
        <f t="shared" si="39"/>
        <v>24147.770450739998</v>
      </c>
    </row>
    <row r="321" spans="1:31" ht="12.75">
      <c r="A321" s="9">
        <v>317</v>
      </c>
      <c r="B321" s="10" t="s">
        <v>472</v>
      </c>
      <c r="C321">
        <v>42</v>
      </c>
      <c r="D321">
        <v>344</v>
      </c>
      <c r="E321" t="s">
        <v>473</v>
      </c>
      <c r="F321">
        <v>3.7</v>
      </c>
      <c r="G321" s="11">
        <v>23189</v>
      </c>
      <c r="H321" s="11">
        <v>27410.16548463357</v>
      </c>
      <c r="I321" s="12">
        <v>21787</v>
      </c>
      <c r="J321" t="s">
        <v>330</v>
      </c>
      <c r="K321">
        <v>0.846</v>
      </c>
      <c r="L321" s="13">
        <v>32192.31</v>
      </c>
      <c r="M321" s="9">
        <f t="shared" si="33"/>
        <v>119111.547</v>
      </c>
      <c r="N321" s="9">
        <f t="shared" si="40"/>
        <v>746507476.59</v>
      </c>
      <c r="O321" s="9">
        <f t="shared" si="40"/>
        <v>882396544.4326241</v>
      </c>
      <c r="P321" s="9">
        <v>317</v>
      </c>
      <c r="Q321" s="10" t="s">
        <v>472</v>
      </c>
      <c r="R321" s="13">
        <v>32192.31</v>
      </c>
      <c r="S321" s="14">
        <v>0.12999999068100423</v>
      </c>
      <c r="T321">
        <v>4185</v>
      </c>
      <c r="U321">
        <f t="shared" si="34"/>
        <v>-119110.17197012439</v>
      </c>
      <c r="V321">
        <f t="shared" si="35"/>
        <v>-660230.3243722565</v>
      </c>
      <c r="W321">
        <v>13.8</v>
      </c>
      <c r="X321">
        <v>1352</v>
      </c>
      <c r="Z321" s="5">
        <v>-3.6999572870081203</v>
      </c>
      <c r="AA321" s="5">
        <v>-20.50894528451846</v>
      </c>
      <c r="AB321">
        <f t="shared" si="36"/>
        <v>1.308332819650179</v>
      </c>
      <c r="AC321" s="5">
        <f t="shared" si="37"/>
        <v>3.811556778203047</v>
      </c>
      <c r="AD321">
        <f t="shared" si="38"/>
        <v>10.051433307284436</v>
      </c>
      <c r="AE321" s="5">
        <f t="shared" si="39"/>
        <v>24035.49236942337</v>
      </c>
    </row>
    <row r="322" spans="1:31" ht="12.75">
      <c r="A322" s="9">
        <v>318</v>
      </c>
      <c r="B322" s="10" t="s">
        <v>474</v>
      </c>
      <c r="C322">
        <v>43</v>
      </c>
      <c r="D322">
        <v>389</v>
      </c>
      <c r="E322" t="s">
        <v>474</v>
      </c>
      <c r="F322">
        <v>4.2</v>
      </c>
      <c r="G322" s="11">
        <v>24298</v>
      </c>
      <c r="H322" s="11">
        <v>28721.040189125295</v>
      </c>
      <c r="I322" s="12">
        <v>18526</v>
      </c>
      <c r="J322" t="s">
        <v>330</v>
      </c>
      <c r="K322">
        <v>0.846</v>
      </c>
      <c r="L322" s="13">
        <v>31934.58</v>
      </c>
      <c r="M322" s="9">
        <f t="shared" si="33"/>
        <v>134125.236</v>
      </c>
      <c r="N322" s="9">
        <f t="shared" si="40"/>
        <v>775946424.84</v>
      </c>
      <c r="O322" s="9">
        <f t="shared" si="40"/>
        <v>917194355.602837</v>
      </c>
      <c r="P322" s="9">
        <v>318</v>
      </c>
      <c r="Q322" s="10" t="s">
        <v>474</v>
      </c>
      <c r="R322" s="13">
        <v>31934.58</v>
      </c>
      <c r="S322" s="14">
        <v>0.10699999812115894</v>
      </c>
      <c r="T322">
        <v>3417</v>
      </c>
      <c r="U322">
        <f t="shared" si="34"/>
        <v>-157032.23469269698</v>
      </c>
      <c r="V322">
        <f t="shared" si="35"/>
        <v>-568588.7692540549</v>
      </c>
      <c r="W322">
        <v>9.8</v>
      </c>
      <c r="X322">
        <v>1111</v>
      </c>
      <c r="Z322" s="5">
        <v>-4.9173101601053455</v>
      </c>
      <c r="AA322" s="5">
        <v>-17.80479872458178</v>
      </c>
      <c r="AB322">
        <f t="shared" si="36"/>
        <v>1.4350845252893227</v>
      </c>
      <c r="AC322" s="5">
        <f t="shared" si="37"/>
        <v>4.423923516646678</v>
      </c>
      <c r="AD322">
        <f t="shared" si="38"/>
        <v>10.098149321414688</v>
      </c>
      <c r="AE322" s="5">
        <f t="shared" si="39"/>
        <v>24938.3924028529</v>
      </c>
    </row>
    <row r="323" spans="1:31" ht="12.75">
      <c r="A323" s="9">
        <v>319</v>
      </c>
      <c r="B323" s="10" t="s">
        <v>475</v>
      </c>
      <c r="C323">
        <v>43</v>
      </c>
      <c r="D323">
        <v>401</v>
      </c>
      <c r="E323" t="s">
        <v>475</v>
      </c>
      <c r="F323">
        <v>2.6</v>
      </c>
      <c r="G323" s="11">
        <v>21053</v>
      </c>
      <c r="H323" s="11">
        <v>24885.34278959811</v>
      </c>
      <c r="I323" s="12">
        <v>13604</v>
      </c>
      <c r="J323" t="s">
        <v>330</v>
      </c>
      <c r="K323">
        <v>0.846</v>
      </c>
      <c r="L323" s="13">
        <v>37836.63</v>
      </c>
      <c r="M323" s="9">
        <f t="shared" si="33"/>
        <v>98375.238</v>
      </c>
      <c r="N323" s="9">
        <f t="shared" si="40"/>
        <v>796574571.39</v>
      </c>
      <c r="O323" s="9">
        <f t="shared" si="40"/>
        <v>941577507.5531915</v>
      </c>
      <c r="P323" s="9">
        <v>319</v>
      </c>
      <c r="Q323" s="10" t="s">
        <v>475</v>
      </c>
      <c r="R323" s="13">
        <v>37836.63</v>
      </c>
      <c r="S323" s="14">
        <v>0.2020000195577672</v>
      </c>
      <c r="T323">
        <v>7643</v>
      </c>
      <c r="U323">
        <f t="shared" si="34"/>
        <v>-8633.216063393062</v>
      </c>
      <c r="V323">
        <f t="shared" si="35"/>
        <v>674322.3244824726</v>
      </c>
      <c r="W323">
        <v>26</v>
      </c>
      <c r="X323">
        <v>2628</v>
      </c>
      <c r="Z323" s="5">
        <v>-0.2281708509291938</v>
      </c>
      <c r="AA323" s="5">
        <v>17.821944620397552</v>
      </c>
      <c r="AB323">
        <f t="shared" si="36"/>
        <v>0.9555114450274363</v>
      </c>
      <c r="AC323" s="5">
        <f t="shared" si="37"/>
        <v>2.4921182281475116</v>
      </c>
      <c r="AD323">
        <f t="shared" si="38"/>
        <v>9.954798346770556</v>
      </c>
      <c r="AE323" s="5">
        <f t="shared" si="39"/>
        <v>21636.070169228104</v>
      </c>
    </row>
    <row r="324" spans="1:31" ht="12.75">
      <c r="A324" s="9">
        <v>320</v>
      </c>
      <c r="B324" s="10" t="s">
        <v>476</v>
      </c>
      <c r="C324">
        <v>44</v>
      </c>
      <c r="D324">
        <v>413</v>
      </c>
      <c r="E324" t="s">
        <v>476</v>
      </c>
      <c r="F324">
        <v>5.9</v>
      </c>
      <c r="G324" s="11">
        <v>26128</v>
      </c>
      <c r="H324" s="11">
        <v>30884.160756501184</v>
      </c>
      <c r="I324" s="12">
        <v>20413</v>
      </c>
      <c r="J324" t="s">
        <v>330</v>
      </c>
      <c r="K324">
        <v>0.846</v>
      </c>
      <c r="L324" s="13">
        <v>35524.48</v>
      </c>
      <c r="M324" s="9">
        <f t="shared" si="33"/>
        <v>209594.43200000003</v>
      </c>
      <c r="N324" s="9">
        <f t="shared" si="40"/>
        <v>928183613.44</v>
      </c>
      <c r="O324" s="9">
        <f t="shared" si="40"/>
        <v>1097143751.1111112</v>
      </c>
      <c r="P324" s="9">
        <v>320</v>
      </c>
      <c r="Q324" s="10" t="s">
        <v>476</v>
      </c>
      <c r="R324" s="13">
        <v>35524.48</v>
      </c>
      <c r="S324" s="14">
        <v>0.14299998198425423</v>
      </c>
      <c r="T324">
        <v>5080</v>
      </c>
      <c r="U324">
        <f t="shared" si="34"/>
        <v>-153303.77363249537</v>
      </c>
      <c r="V324">
        <f t="shared" si="35"/>
        <v>-788438.7530176787</v>
      </c>
      <c r="W324">
        <v>13.1</v>
      </c>
      <c r="X324">
        <v>1482</v>
      </c>
      <c r="Z324" s="5">
        <v>-4.315440328260832</v>
      </c>
      <c r="AA324" s="5">
        <v>-22.19423769236534</v>
      </c>
      <c r="AB324">
        <f t="shared" si="36"/>
        <v>1.7749523509116738</v>
      </c>
      <c r="AC324" s="5">
        <f t="shared" si="37"/>
        <v>4.109763106077232</v>
      </c>
      <c r="AD324">
        <f t="shared" si="38"/>
        <v>10.170762815210246</v>
      </c>
      <c r="AE324" s="5">
        <f t="shared" si="39"/>
        <v>24487.82911947694</v>
      </c>
    </row>
    <row r="325" spans="1:31" ht="12.75">
      <c r="A325" s="9">
        <v>321</v>
      </c>
      <c r="B325" s="10" t="s">
        <v>477</v>
      </c>
      <c r="C325">
        <v>43</v>
      </c>
      <c r="D325">
        <v>456</v>
      </c>
      <c r="E325" t="s">
        <v>477</v>
      </c>
      <c r="F325">
        <v>3</v>
      </c>
      <c r="G325" s="11">
        <v>23110</v>
      </c>
      <c r="H325" s="11">
        <v>27316.78486997636</v>
      </c>
      <c r="I325" s="12">
        <v>11762</v>
      </c>
      <c r="J325" t="s">
        <v>330</v>
      </c>
      <c r="K325">
        <v>0.846</v>
      </c>
      <c r="L325" s="13">
        <v>34912.5</v>
      </c>
      <c r="M325" s="9">
        <f aca="true" t="shared" si="41" ref="M325:M388">F325*$L325</f>
        <v>104737.5</v>
      </c>
      <c r="N325" s="9">
        <f t="shared" si="40"/>
        <v>806827875</v>
      </c>
      <c r="O325" s="9">
        <f t="shared" si="40"/>
        <v>953697251.7730497</v>
      </c>
      <c r="P325" s="9">
        <v>321</v>
      </c>
      <c r="Q325" s="10" t="s">
        <v>477</v>
      </c>
      <c r="R325" s="13">
        <v>34912.5</v>
      </c>
      <c r="S325" s="14">
        <v>0.16</v>
      </c>
      <c r="T325">
        <v>5586</v>
      </c>
      <c r="U325">
        <f t="shared" si="34"/>
        <v>-83934.47871264604</v>
      </c>
      <c r="V325">
        <f t="shared" si="35"/>
        <v>-578974.7022819605</v>
      </c>
      <c r="W325">
        <v>16.6</v>
      </c>
      <c r="X325">
        <v>1471</v>
      </c>
      <c r="Z325" s="5">
        <v>-2.4041383089909356</v>
      </c>
      <c r="AA325" s="5">
        <v>-16.58359333424878</v>
      </c>
      <c r="AB325">
        <f t="shared" si="36"/>
        <v>1.0986122886681098</v>
      </c>
      <c r="AC325" s="5">
        <f t="shared" si="37"/>
        <v>3.252568981180776</v>
      </c>
      <c r="AD325">
        <f t="shared" si="38"/>
        <v>10.048020703268426</v>
      </c>
      <c r="AE325" s="5">
        <f t="shared" si="39"/>
        <v>23110.28471833023</v>
      </c>
    </row>
    <row r="326" spans="1:31" ht="12.75">
      <c r="A326" s="9">
        <v>322</v>
      </c>
      <c r="B326" s="10" t="s">
        <v>478</v>
      </c>
      <c r="C326">
        <v>43</v>
      </c>
      <c r="D326">
        <v>493</v>
      </c>
      <c r="E326" t="s">
        <v>478</v>
      </c>
      <c r="F326">
        <v>1.8</v>
      </c>
      <c r="G326" s="11">
        <v>22050</v>
      </c>
      <c r="H326" s="11">
        <v>26063.829787234044</v>
      </c>
      <c r="I326" s="12">
        <v>12874</v>
      </c>
      <c r="J326" t="s">
        <v>330</v>
      </c>
      <c r="K326">
        <v>0.846</v>
      </c>
      <c r="L326" s="13">
        <v>36295.24</v>
      </c>
      <c r="M326" s="9">
        <f t="shared" si="41"/>
        <v>65331.432</v>
      </c>
      <c r="N326" s="9">
        <f t="shared" si="40"/>
        <v>800310042</v>
      </c>
      <c r="O326" s="9">
        <f t="shared" si="40"/>
        <v>945992957.4468086</v>
      </c>
      <c r="P326" s="9">
        <v>322</v>
      </c>
      <c r="Q326" s="10" t="s">
        <v>478</v>
      </c>
      <c r="R326" s="13">
        <v>36295.24</v>
      </c>
      <c r="S326" s="14">
        <v>0.20999998897927113</v>
      </c>
      <c r="T326">
        <v>7622</v>
      </c>
      <c r="U326">
        <f aca="true" t="shared" si="42" ref="U326:U389">R326*Z326</f>
        <v>57113.38363457418</v>
      </c>
      <c r="V326">
        <f aca="true" t="shared" si="43" ref="V326:V389">R326*AA326</f>
        <v>461248.29086481093</v>
      </c>
      <c r="W326">
        <v>30.1</v>
      </c>
      <c r="X326">
        <v>3460</v>
      </c>
      <c r="Z326" s="5">
        <v>1.5735777924205538</v>
      </c>
      <c r="AA326" s="5">
        <v>12.708230910301488</v>
      </c>
      <c r="AB326">
        <f aca="true" t="shared" si="44" ref="AB326:AB389">LN(F326)</f>
        <v>0.5877866649021191</v>
      </c>
      <c r="AC326" s="5">
        <f aca="true" t="shared" si="45" ref="AC326:AC389">EXP(Z326*AB$3+AC$3)</f>
        <v>1.9989475206715406</v>
      </c>
      <c r="AD326">
        <f aca="true" t="shared" si="46" ref="AD326:AD389">LN(G326)</f>
        <v>10.001067880874992</v>
      </c>
      <c r="AE326" s="5">
        <f aca="true" t="shared" si="47" ref="AE326:AE389">EXP(Z326*AD$3+AE$3)</f>
        <v>20486.825570693672</v>
      </c>
    </row>
    <row r="327" spans="1:31" ht="12.75">
      <c r="A327" s="9">
        <v>323</v>
      </c>
      <c r="B327" s="10" t="s">
        <v>479</v>
      </c>
      <c r="C327">
        <v>42</v>
      </c>
      <c r="D327">
        <v>535</v>
      </c>
      <c r="E327" t="s">
        <v>479</v>
      </c>
      <c r="F327">
        <v>4.6</v>
      </c>
      <c r="G327" s="11">
        <v>25157</v>
      </c>
      <c r="H327" s="11">
        <v>29736.406619385343</v>
      </c>
      <c r="I327" s="12">
        <v>14616</v>
      </c>
      <c r="J327" t="s">
        <v>330</v>
      </c>
      <c r="K327">
        <v>0.846</v>
      </c>
      <c r="L327" s="13">
        <v>37568.49</v>
      </c>
      <c r="M327" s="9">
        <f t="shared" si="41"/>
        <v>172815.05399999997</v>
      </c>
      <c r="N327" s="9">
        <f t="shared" si="40"/>
        <v>945110502.93</v>
      </c>
      <c r="O327" s="9">
        <f t="shared" si="40"/>
        <v>1117151894.716312</v>
      </c>
      <c r="P327" s="9">
        <v>323</v>
      </c>
      <c r="Q327" s="10" t="s">
        <v>479</v>
      </c>
      <c r="R327" s="13">
        <v>37568.49</v>
      </c>
      <c r="S327" s="14">
        <v>0.14600001224430367</v>
      </c>
      <c r="T327">
        <v>5485</v>
      </c>
      <c r="U327">
        <f t="shared" si="42"/>
        <v>-126498.78548223645</v>
      </c>
      <c r="V327">
        <f t="shared" si="43"/>
        <v>-769201.2378387284</v>
      </c>
      <c r="W327">
        <v>16.5</v>
      </c>
      <c r="X327">
        <v>1881</v>
      </c>
      <c r="Z327" s="5">
        <v>-3.3671511812754904</v>
      </c>
      <c r="AA327" s="5">
        <v>-20.47463812995221</v>
      </c>
      <c r="AB327">
        <f t="shared" si="44"/>
        <v>1.5260563034950492</v>
      </c>
      <c r="AC327" s="5">
        <f t="shared" si="45"/>
        <v>3.659425862997474</v>
      </c>
      <c r="AD327">
        <f t="shared" si="46"/>
        <v>10.132891466821151</v>
      </c>
      <c r="AE327" s="5">
        <f t="shared" si="47"/>
        <v>23794.393710270244</v>
      </c>
    </row>
    <row r="328" spans="1:31" ht="12.75">
      <c r="A328" s="9">
        <v>324</v>
      </c>
      <c r="B328" s="10" t="s">
        <v>480</v>
      </c>
      <c r="C328">
        <v>45</v>
      </c>
      <c r="D328">
        <v>113</v>
      </c>
      <c r="E328" t="s">
        <v>480</v>
      </c>
      <c r="F328">
        <v>4.6</v>
      </c>
      <c r="G328" s="11">
        <v>24323</v>
      </c>
      <c r="H328" s="11">
        <v>33047.55434782609</v>
      </c>
      <c r="I328" s="12">
        <v>5970</v>
      </c>
      <c r="J328" t="s">
        <v>346</v>
      </c>
      <c r="K328">
        <v>0.736</v>
      </c>
      <c r="L328" s="13">
        <v>37059.46</v>
      </c>
      <c r="M328" s="9">
        <f t="shared" si="41"/>
        <v>170473.51599999997</v>
      </c>
      <c r="N328" s="9">
        <f t="shared" si="40"/>
        <v>901397245.5799999</v>
      </c>
      <c r="O328" s="9">
        <f t="shared" si="40"/>
        <v>1224724518.451087</v>
      </c>
      <c r="P328" s="9">
        <v>324</v>
      </c>
      <c r="Q328" s="10" t="s">
        <v>480</v>
      </c>
      <c r="R328" s="13">
        <v>37059.46</v>
      </c>
      <c r="S328" s="14">
        <v>0.18499999730163366</v>
      </c>
      <c r="T328">
        <v>6856</v>
      </c>
      <c r="U328">
        <f t="shared" si="42"/>
        <v>-41271.12014014413</v>
      </c>
      <c r="V328">
        <f t="shared" si="43"/>
        <v>-241670.29646292055</v>
      </c>
      <c r="W328">
        <v>25.3</v>
      </c>
      <c r="X328">
        <v>2375</v>
      </c>
      <c r="Z328" s="5">
        <v>-1.1136460202103358</v>
      </c>
      <c r="AA328" s="5">
        <v>-6.521149969884088</v>
      </c>
      <c r="AB328">
        <f t="shared" si="44"/>
        <v>1.5260563034950492</v>
      </c>
      <c r="AC328" s="5">
        <f t="shared" si="45"/>
        <v>2.7773701565841606</v>
      </c>
      <c r="AD328">
        <f t="shared" si="46"/>
        <v>10.099177683735626</v>
      </c>
      <c r="AE328" s="5">
        <f t="shared" si="47"/>
        <v>22224.277263247874</v>
      </c>
    </row>
    <row r="329" spans="1:31" ht="12.75">
      <c r="A329" s="9">
        <v>325</v>
      </c>
      <c r="B329" s="10" t="s">
        <v>481</v>
      </c>
      <c r="C329">
        <v>45</v>
      </c>
      <c r="D329">
        <v>132</v>
      </c>
      <c r="E329" t="s">
        <v>481</v>
      </c>
      <c r="F329">
        <v>6.4</v>
      </c>
      <c r="G329" s="11">
        <v>26389</v>
      </c>
      <c r="H329" s="11">
        <v>35854.61956521739</v>
      </c>
      <c r="I329" s="12">
        <v>10442</v>
      </c>
      <c r="J329" t="s">
        <v>346</v>
      </c>
      <c r="K329">
        <v>0.736</v>
      </c>
      <c r="L329" s="13">
        <v>32730.54</v>
      </c>
      <c r="M329" s="9">
        <f t="shared" si="41"/>
        <v>209475.456</v>
      </c>
      <c r="N329" s="9">
        <f t="shared" si="40"/>
        <v>863726220.0600001</v>
      </c>
      <c r="O329" s="9">
        <f t="shared" si="40"/>
        <v>1173541059.8641305</v>
      </c>
      <c r="P329" s="9">
        <v>325</v>
      </c>
      <c r="Q329" s="10" t="s">
        <v>481</v>
      </c>
      <c r="R329" s="13">
        <v>32730.54</v>
      </c>
      <c r="S329" s="14">
        <v>0.16699999450054903</v>
      </c>
      <c r="T329">
        <v>5466</v>
      </c>
      <c r="U329">
        <f t="shared" si="42"/>
        <v>-94605.75363459323</v>
      </c>
      <c r="V329">
        <f t="shared" si="43"/>
        <v>-659962.8183380201</v>
      </c>
      <c r="W329">
        <v>18.7</v>
      </c>
      <c r="X329">
        <v>1719</v>
      </c>
      <c r="Z329" s="5">
        <v>-2.89044279851763</v>
      </c>
      <c r="AA329" s="5">
        <v>-20.163517569157737</v>
      </c>
      <c r="AB329">
        <f t="shared" si="44"/>
        <v>1.8562979903656263</v>
      </c>
      <c r="AC329" s="5">
        <f t="shared" si="45"/>
        <v>3.4520315995333943</v>
      </c>
      <c r="AD329">
        <f t="shared" si="46"/>
        <v>10.180702535638066</v>
      </c>
      <c r="AE329" s="5">
        <f t="shared" si="47"/>
        <v>23453.253221174888</v>
      </c>
    </row>
    <row r="330" spans="1:31" ht="12.75">
      <c r="A330" s="9">
        <v>326</v>
      </c>
      <c r="B330" s="10" t="s">
        <v>482</v>
      </c>
      <c r="C330">
        <v>45</v>
      </c>
      <c r="D330">
        <v>193</v>
      </c>
      <c r="E330" t="s">
        <v>482</v>
      </c>
      <c r="F330">
        <v>3.9</v>
      </c>
      <c r="G330" s="11">
        <v>23205</v>
      </c>
      <c r="H330" s="11">
        <v>32051.10497237569</v>
      </c>
      <c r="I330" s="12">
        <v>5865</v>
      </c>
      <c r="J330" t="s">
        <v>200</v>
      </c>
      <c r="K330">
        <v>0.724</v>
      </c>
      <c r="L330" s="13">
        <v>30128.21</v>
      </c>
      <c r="M330" s="9">
        <f t="shared" si="41"/>
        <v>117500.019</v>
      </c>
      <c r="N330" s="9">
        <f t="shared" si="40"/>
        <v>699125113.05</v>
      </c>
      <c r="O330" s="9">
        <f t="shared" si="40"/>
        <v>965642421.339779</v>
      </c>
      <c r="P330" s="9">
        <v>326</v>
      </c>
      <c r="Q330" s="10" t="s">
        <v>482</v>
      </c>
      <c r="R330" s="13">
        <v>30128.21</v>
      </c>
      <c r="S330" s="14">
        <v>0.15599997477447217</v>
      </c>
      <c r="T330">
        <v>4700</v>
      </c>
      <c r="U330">
        <f t="shared" si="42"/>
        <v>-69187.0891287038</v>
      </c>
      <c r="V330">
        <f t="shared" si="43"/>
        <v>-427513.22306373966</v>
      </c>
      <c r="W330">
        <v>18.9</v>
      </c>
      <c r="X330">
        <v>1773</v>
      </c>
      <c r="Z330" s="5">
        <v>-2.2964221614461593</v>
      </c>
      <c r="AA330" s="5">
        <v>-14.189798300786528</v>
      </c>
      <c r="AB330">
        <f t="shared" si="44"/>
        <v>1.3609765531356006</v>
      </c>
      <c r="AC330" s="5">
        <f t="shared" si="45"/>
        <v>3.209971267891215</v>
      </c>
      <c r="AD330">
        <f t="shared" si="46"/>
        <v>10.052123051675276</v>
      </c>
      <c r="AE330" s="5">
        <f t="shared" si="47"/>
        <v>23034.998482371844</v>
      </c>
    </row>
    <row r="331" spans="1:31" ht="12.75">
      <c r="A331" s="9">
        <v>327</v>
      </c>
      <c r="B331" s="10" t="s">
        <v>483</v>
      </c>
      <c r="C331">
        <v>45</v>
      </c>
      <c r="D331">
        <v>199</v>
      </c>
      <c r="E331" t="s">
        <v>483</v>
      </c>
      <c r="F331">
        <v>1.6</v>
      </c>
      <c r="G331" s="11">
        <v>20615</v>
      </c>
      <c r="H331" s="11">
        <v>28009.510869565216</v>
      </c>
      <c r="I331" s="12">
        <v>11225</v>
      </c>
      <c r="J331" t="s">
        <v>346</v>
      </c>
      <c r="K331">
        <v>0.736</v>
      </c>
      <c r="L331" s="13">
        <v>40143.65</v>
      </c>
      <c r="M331" s="9">
        <f t="shared" si="41"/>
        <v>64229.840000000004</v>
      </c>
      <c r="N331" s="9">
        <f t="shared" si="40"/>
        <v>827561344.75</v>
      </c>
      <c r="O331" s="9">
        <f t="shared" si="40"/>
        <v>1124404001.0190217</v>
      </c>
      <c r="P331" s="9">
        <v>327</v>
      </c>
      <c r="Q331" s="10" t="s">
        <v>483</v>
      </c>
      <c r="R331" s="13">
        <v>40143.65</v>
      </c>
      <c r="S331" s="14">
        <v>0.18099998380814897</v>
      </c>
      <c r="T331">
        <v>7266</v>
      </c>
      <c r="U331">
        <f t="shared" si="42"/>
        <v>8467.448590643218</v>
      </c>
      <c r="V331">
        <f t="shared" si="43"/>
        <v>-396917.8948535589</v>
      </c>
      <c r="W331">
        <v>26.4</v>
      </c>
      <c r="X331">
        <v>3306</v>
      </c>
      <c r="Z331" s="5">
        <v>0.21092871701111426</v>
      </c>
      <c r="AA331" s="5">
        <v>-9.887439105650804</v>
      </c>
      <c r="AB331">
        <f t="shared" si="44"/>
        <v>0.47000362924573563</v>
      </c>
      <c r="AC331" s="5">
        <f t="shared" si="45"/>
        <v>2.3617256677717493</v>
      </c>
      <c r="AD331">
        <f t="shared" si="46"/>
        <v>9.933774245141</v>
      </c>
      <c r="AE331" s="5">
        <f t="shared" si="47"/>
        <v>21350.183408102952</v>
      </c>
    </row>
    <row r="332" spans="1:31" ht="12.75">
      <c r="A332" s="9">
        <v>328</v>
      </c>
      <c r="B332" s="10" t="s">
        <v>484</v>
      </c>
      <c r="C332">
        <v>29</v>
      </c>
      <c r="D332">
        <v>360</v>
      </c>
      <c r="E332" t="s">
        <v>484</v>
      </c>
      <c r="F332">
        <v>4.7</v>
      </c>
      <c r="G332" s="11">
        <v>25412</v>
      </c>
      <c r="H332" s="11">
        <v>34527.17391304348</v>
      </c>
      <c r="I332" s="12">
        <v>10449</v>
      </c>
      <c r="J332" t="s">
        <v>346</v>
      </c>
      <c r="K332">
        <v>0.736</v>
      </c>
      <c r="L332" s="13">
        <v>36082.57</v>
      </c>
      <c r="M332" s="9">
        <f t="shared" si="41"/>
        <v>169588.079</v>
      </c>
      <c r="N332" s="9">
        <f t="shared" si="40"/>
        <v>916930268.84</v>
      </c>
      <c r="O332" s="9">
        <f t="shared" si="40"/>
        <v>1245829169.6195652</v>
      </c>
      <c r="P332" s="9">
        <v>328</v>
      </c>
      <c r="Q332" s="10" t="s">
        <v>484</v>
      </c>
      <c r="R332" s="13">
        <v>36082.57</v>
      </c>
      <c r="S332" s="14">
        <v>0.10899999639715242</v>
      </c>
      <c r="T332">
        <v>3933</v>
      </c>
      <c r="U332">
        <f t="shared" si="42"/>
        <v>-158034.06530340397</v>
      </c>
      <c r="V332">
        <f t="shared" si="43"/>
        <v>-758020.2492115374</v>
      </c>
      <c r="W332">
        <v>11.3</v>
      </c>
      <c r="X332">
        <v>1368</v>
      </c>
      <c r="Z332" s="5">
        <v>-4.379789613195623</v>
      </c>
      <c r="AA332" s="5">
        <v>-21.0079340028035</v>
      </c>
      <c r="AB332">
        <f t="shared" si="44"/>
        <v>1.547562508716013</v>
      </c>
      <c r="AC332" s="5">
        <f t="shared" si="45"/>
        <v>4.142257638649835</v>
      </c>
      <c r="AD332">
        <f t="shared" si="46"/>
        <v>10.142976782386423</v>
      </c>
      <c r="AE332" s="5">
        <f t="shared" si="47"/>
        <v>24535.610116234086</v>
      </c>
    </row>
    <row r="333" spans="1:31" ht="12.75">
      <c r="A333" s="9">
        <v>329</v>
      </c>
      <c r="B333" s="10" t="s">
        <v>485</v>
      </c>
      <c r="C333">
        <v>45</v>
      </c>
      <c r="D333">
        <v>478</v>
      </c>
      <c r="E333" t="s">
        <v>485</v>
      </c>
      <c r="F333">
        <v>3.8</v>
      </c>
      <c r="G333" s="11">
        <v>24851</v>
      </c>
      <c r="H333" s="11">
        <v>33764.94565217391</v>
      </c>
      <c r="I333" s="12">
        <v>10531</v>
      </c>
      <c r="J333" t="s">
        <v>346</v>
      </c>
      <c r="K333">
        <v>0.736</v>
      </c>
      <c r="L333" s="13">
        <v>37276.32</v>
      </c>
      <c r="M333" s="9">
        <f t="shared" si="41"/>
        <v>141650.016</v>
      </c>
      <c r="N333" s="9">
        <f t="shared" si="40"/>
        <v>926353828.3199999</v>
      </c>
      <c r="O333" s="9">
        <f t="shared" si="40"/>
        <v>1258632918.9130435</v>
      </c>
      <c r="P333" s="9">
        <v>329</v>
      </c>
      <c r="Q333" s="10" t="s">
        <v>485</v>
      </c>
      <c r="R333" s="13">
        <v>37276.32</v>
      </c>
      <c r="S333" s="14">
        <v>0.15199998283092322</v>
      </c>
      <c r="T333">
        <v>5666</v>
      </c>
      <c r="U333">
        <f t="shared" si="42"/>
        <v>-109039.30551359805</v>
      </c>
      <c r="V333">
        <f t="shared" si="43"/>
        <v>-686525.4282845651</v>
      </c>
      <c r="W333">
        <v>17.8</v>
      </c>
      <c r="X333">
        <v>2011</v>
      </c>
      <c r="Z333" s="5">
        <v>-2.925162824913995</v>
      </c>
      <c r="AA333" s="5">
        <v>-18.417199666827763</v>
      </c>
      <c r="AB333">
        <f t="shared" si="44"/>
        <v>1.33500106673234</v>
      </c>
      <c r="AC333" s="5">
        <f t="shared" si="45"/>
        <v>3.4667315665520664</v>
      </c>
      <c r="AD333">
        <f t="shared" si="46"/>
        <v>10.120653272163802</v>
      </c>
      <c r="AE333" s="5">
        <f t="shared" si="47"/>
        <v>23477.933461483444</v>
      </c>
    </row>
    <row r="334" spans="1:31" ht="12.75">
      <c r="A334" s="9">
        <v>330</v>
      </c>
      <c r="B334" s="10" t="s">
        <v>486</v>
      </c>
      <c r="C334">
        <v>45</v>
      </c>
      <c r="D334">
        <v>492</v>
      </c>
      <c r="E334" t="s">
        <v>486</v>
      </c>
      <c r="F334">
        <v>3.2</v>
      </c>
      <c r="G334" s="11">
        <v>22624</v>
      </c>
      <c r="H334" s="11">
        <v>30739.130434782608</v>
      </c>
      <c r="I334" s="12">
        <v>11166</v>
      </c>
      <c r="J334" t="s">
        <v>346</v>
      </c>
      <c r="K334">
        <v>0.736</v>
      </c>
      <c r="L334" s="13">
        <v>32237.41</v>
      </c>
      <c r="M334" s="9">
        <f t="shared" si="41"/>
        <v>103159.712</v>
      </c>
      <c r="N334" s="9">
        <f t="shared" si="40"/>
        <v>729339163.84</v>
      </c>
      <c r="O334" s="9">
        <f t="shared" si="40"/>
        <v>990949950.8695652</v>
      </c>
      <c r="P334" s="9">
        <v>330</v>
      </c>
      <c r="Q334" s="10" t="s">
        <v>486</v>
      </c>
      <c r="R334" s="13">
        <v>32237.41</v>
      </c>
      <c r="S334" s="14">
        <v>0.13900000031019863</v>
      </c>
      <c r="T334">
        <v>4481</v>
      </c>
      <c r="U334">
        <f t="shared" si="42"/>
        <v>-106805.78441430377</v>
      </c>
      <c r="V334">
        <f t="shared" si="43"/>
        <v>-415630.64855249564</v>
      </c>
      <c r="W334">
        <v>16.7</v>
      </c>
      <c r="X334">
        <v>1590</v>
      </c>
      <c r="Z334" s="5">
        <v>-3.313100662066331</v>
      </c>
      <c r="AA334" s="5">
        <v>-12.892805239394097</v>
      </c>
      <c r="AB334">
        <f t="shared" si="44"/>
        <v>1.1631508098056809</v>
      </c>
      <c r="AC334" s="5">
        <f t="shared" si="45"/>
        <v>3.635298177895495</v>
      </c>
      <c r="AD334">
        <f t="shared" si="46"/>
        <v>10.0267665686963</v>
      </c>
      <c r="AE334" s="5">
        <f t="shared" si="47"/>
        <v>23755.466179526516</v>
      </c>
    </row>
    <row r="335" spans="1:31" ht="12.75">
      <c r="A335" s="9">
        <v>331</v>
      </c>
      <c r="B335" s="10" t="s">
        <v>487</v>
      </c>
      <c r="C335">
        <v>71</v>
      </c>
      <c r="D335">
        <v>519</v>
      </c>
      <c r="E335" t="s">
        <v>487</v>
      </c>
      <c r="F335">
        <v>4.5</v>
      </c>
      <c r="G335" s="11">
        <v>24517</v>
      </c>
      <c r="H335" s="11">
        <v>33311.141304347824</v>
      </c>
      <c r="I335" s="12">
        <v>6406</v>
      </c>
      <c r="J335" t="s">
        <v>346</v>
      </c>
      <c r="K335">
        <v>0.736</v>
      </c>
      <c r="L335" s="13">
        <v>32698.41</v>
      </c>
      <c r="M335" s="9">
        <f t="shared" si="41"/>
        <v>147142.845</v>
      </c>
      <c r="N335" s="9">
        <f t="shared" si="40"/>
        <v>801666917.97</v>
      </c>
      <c r="O335" s="9">
        <f t="shared" si="40"/>
        <v>1089221355.9375</v>
      </c>
      <c r="P335" s="9">
        <v>331</v>
      </c>
      <c r="Q335" s="10" t="s">
        <v>487</v>
      </c>
      <c r="R335" s="13">
        <v>32698.41</v>
      </c>
      <c r="S335" s="14">
        <v>0.1260000103980591</v>
      </c>
      <c r="T335">
        <v>4120</v>
      </c>
      <c r="U335">
        <f t="shared" si="42"/>
        <v>-139189.17788580665</v>
      </c>
      <c r="V335">
        <f t="shared" si="43"/>
        <v>-722975.4657773103</v>
      </c>
      <c r="W335">
        <v>12.8</v>
      </c>
      <c r="X335">
        <v>1321</v>
      </c>
      <c r="Z335" s="5">
        <v>-4.256756762356538</v>
      </c>
      <c r="AA335" s="5">
        <v>-22.11041655472882</v>
      </c>
      <c r="AB335">
        <f t="shared" si="44"/>
        <v>1.5040773967762742</v>
      </c>
      <c r="AC335" s="5">
        <f t="shared" si="45"/>
        <v>4.0803518799233185</v>
      </c>
      <c r="AD335">
        <f t="shared" si="46"/>
        <v>10.107122033462112</v>
      </c>
      <c r="AE335" s="5">
        <f t="shared" si="47"/>
        <v>24444.336190325215</v>
      </c>
    </row>
    <row r="336" spans="1:31" ht="12.75">
      <c r="A336" s="9">
        <v>332</v>
      </c>
      <c r="B336" s="10" t="s">
        <v>488</v>
      </c>
      <c r="C336">
        <v>47</v>
      </c>
      <c r="D336">
        <v>2</v>
      </c>
      <c r="E336" t="s">
        <v>488</v>
      </c>
      <c r="F336">
        <v>3.7</v>
      </c>
      <c r="G336" s="11">
        <v>25007</v>
      </c>
      <c r="H336" s="11">
        <v>25780.41237113402</v>
      </c>
      <c r="I336" s="12">
        <v>14631</v>
      </c>
      <c r="J336" t="s">
        <v>129</v>
      </c>
      <c r="K336">
        <v>0.97</v>
      </c>
      <c r="L336" s="13">
        <v>39706.67</v>
      </c>
      <c r="M336" s="9">
        <f t="shared" si="41"/>
        <v>146914.679</v>
      </c>
      <c r="N336" s="9">
        <f t="shared" si="40"/>
        <v>992944696.6899999</v>
      </c>
      <c r="O336" s="9">
        <f t="shared" si="40"/>
        <v>1023654326.484536</v>
      </c>
      <c r="P336" s="9">
        <v>332</v>
      </c>
      <c r="Q336" s="10" t="s">
        <v>488</v>
      </c>
      <c r="R336" s="13">
        <v>39706.67</v>
      </c>
      <c r="S336" s="14">
        <v>0.14999998740765721</v>
      </c>
      <c r="T336">
        <v>5956</v>
      </c>
      <c r="U336">
        <f t="shared" si="42"/>
        <v>-141355.5236423483</v>
      </c>
      <c r="V336">
        <f t="shared" si="43"/>
        <v>-575805.8999459923</v>
      </c>
      <c r="W336">
        <v>16.4</v>
      </c>
      <c r="X336">
        <v>2319</v>
      </c>
      <c r="Z336" s="5">
        <v>-3.5599944201402005</v>
      </c>
      <c r="AA336" s="5">
        <v>-14.501490554256812</v>
      </c>
      <c r="AB336">
        <f t="shared" si="44"/>
        <v>1.308332819650179</v>
      </c>
      <c r="AC336" s="5">
        <f t="shared" si="45"/>
        <v>3.7468217486654822</v>
      </c>
      <c r="AD336">
        <f t="shared" si="46"/>
        <v>10.126911064657653</v>
      </c>
      <c r="AE336" s="5">
        <f t="shared" si="47"/>
        <v>23933.801176214292</v>
      </c>
    </row>
    <row r="337" spans="1:31" ht="12.75">
      <c r="A337" s="9">
        <v>333</v>
      </c>
      <c r="B337" s="10" t="s">
        <v>489</v>
      </c>
      <c r="C337">
        <v>62</v>
      </c>
      <c r="D337">
        <v>19</v>
      </c>
      <c r="E337" t="s">
        <v>489</v>
      </c>
      <c r="F337">
        <v>5.6</v>
      </c>
      <c r="G337" s="11">
        <v>26926</v>
      </c>
      <c r="H337" s="11">
        <v>27758.76288659794</v>
      </c>
      <c r="I337" s="12">
        <v>10190</v>
      </c>
      <c r="J337" t="s">
        <v>129</v>
      </c>
      <c r="K337">
        <v>0.97</v>
      </c>
      <c r="L337" s="13">
        <v>37353.66</v>
      </c>
      <c r="M337" s="9">
        <f t="shared" si="41"/>
        <v>209180.496</v>
      </c>
      <c r="N337" s="9">
        <f t="shared" si="40"/>
        <v>1005784649.1600001</v>
      </c>
      <c r="O337" s="9">
        <f t="shared" si="40"/>
        <v>1036891390.8865981</v>
      </c>
      <c r="P337" s="9">
        <v>333</v>
      </c>
      <c r="Q337" s="10" t="s">
        <v>489</v>
      </c>
      <c r="R337" s="13">
        <v>37353.66</v>
      </c>
      <c r="S337" s="14">
        <v>0.16399999357492678</v>
      </c>
      <c r="T337">
        <v>6126</v>
      </c>
      <c r="U337">
        <f t="shared" si="42"/>
        <v>-87294.41188494505</v>
      </c>
      <c r="V337">
        <f t="shared" si="43"/>
        <v>-641456.663266118</v>
      </c>
      <c r="W337">
        <v>21.1</v>
      </c>
      <c r="X337">
        <v>2647</v>
      </c>
      <c r="Z337" s="5">
        <v>-2.336970778364022</v>
      </c>
      <c r="AA337" s="5">
        <v>-17.172525082311022</v>
      </c>
      <c r="AB337">
        <f t="shared" si="44"/>
        <v>1.7227665977411035</v>
      </c>
      <c r="AC337" s="5">
        <f t="shared" si="45"/>
        <v>3.2259408577423416</v>
      </c>
      <c r="AD337">
        <f t="shared" si="46"/>
        <v>10.20084764153918</v>
      </c>
      <c r="AE337" s="5">
        <f t="shared" si="47"/>
        <v>23063.310369988016</v>
      </c>
    </row>
    <row r="338" spans="1:31" ht="12.75">
      <c r="A338" s="9">
        <v>334</v>
      </c>
      <c r="B338" s="10" t="s">
        <v>490</v>
      </c>
      <c r="C338">
        <v>47</v>
      </c>
      <c r="D338">
        <v>167</v>
      </c>
      <c r="E338" t="s">
        <v>491</v>
      </c>
      <c r="F338">
        <v>5.3</v>
      </c>
      <c r="G338" s="11">
        <v>26070</v>
      </c>
      <c r="H338" s="11">
        <v>26876.288659793816</v>
      </c>
      <c r="I338" s="12">
        <v>10132</v>
      </c>
      <c r="J338" t="s">
        <v>129</v>
      </c>
      <c r="K338">
        <v>0.97</v>
      </c>
      <c r="L338" s="13">
        <v>37086.61</v>
      </c>
      <c r="M338" s="9">
        <f t="shared" si="41"/>
        <v>196559.033</v>
      </c>
      <c r="N338" s="9">
        <f t="shared" si="40"/>
        <v>966847922.7</v>
      </c>
      <c r="O338" s="9">
        <f t="shared" si="40"/>
        <v>996750435.773196</v>
      </c>
      <c r="P338" s="9">
        <v>334</v>
      </c>
      <c r="Q338" s="10" t="s">
        <v>490</v>
      </c>
      <c r="R338" s="13">
        <v>37086.61</v>
      </c>
      <c r="S338" s="14">
        <v>0.1270000142908721</v>
      </c>
      <c r="T338">
        <v>4710</v>
      </c>
      <c r="U338">
        <f t="shared" si="42"/>
        <v>-149303.81908431862</v>
      </c>
      <c r="V338">
        <f t="shared" si="43"/>
        <v>-689922.8712366462</v>
      </c>
      <c r="W338">
        <v>13.3</v>
      </c>
      <c r="X338">
        <v>1579</v>
      </c>
      <c r="Z338" s="5">
        <v>-4.025814683097717</v>
      </c>
      <c r="AA338" s="5">
        <v>-18.603017941964666</v>
      </c>
      <c r="AB338">
        <f t="shared" si="44"/>
        <v>1.667706820558076</v>
      </c>
      <c r="AC338" s="5">
        <f t="shared" si="45"/>
        <v>3.966637318349346</v>
      </c>
      <c r="AD338">
        <f t="shared" si="46"/>
        <v>10.168540506927547</v>
      </c>
      <c r="AE338" s="5">
        <f t="shared" si="47"/>
        <v>24273.923900671143</v>
      </c>
    </row>
    <row r="339" spans="1:31" ht="12.75">
      <c r="A339" s="9">
        <v>335</v>
      </c>
      <c r="B339" s="10" t="s">
        <v>492</v>
      </c>
      <c r="C339">
        <v>48</v>
      </c>
      <c r="D339">
        <v>172</v>
      </c>
      <c r="E339" t="s">
        <v>492</v>
      </c>
      <c r="F339">
        <v>2.8</v>
      </c>
      <c r="G339" s="11">
        <v>23389</v>
      </c>
      <c r="H339" s="11">
        <v>24112.37113402062</v>
      </c>
      <c r="I339" s="12">
        <v>11455</v>
      </c>
      <c r="J339" t="s">
        <v>129</v>
      </c>
      <c r="K339">
        <v>0.97</v>
      </c>
      <c r="L339" s="13">
        <v>34195.65</v>
      </c>
      <c r="M339" s="9">
        <f t="shared" si="41"/>
        <v>95747.81999999999</v>
      </c>
      <c r="N339" s="9">
        <f t="shared" si="40"/>
        <v>799802057.85</v>
      </c>
      <c r="O339" s="9">
        <f t="shared" si="40"/>
        <v>824538203.9690722</v>
      </c>
      <c r="P339" s="9">
        <v>335</v>
      </c>
      <c r="Q339" s="10" t="s">
        <v>492</v>
      </c>
      <c r="R339" s="13">
        <v>34195.65</v>
      </c>
      <c r="S339" s="14">
        <v>0.1380000087730457</v>
      </c>
      <c r="T339">
        <v>4719</v>
      </c>
      <c r="U339">
        <f t="shared" si="42"/>
        <v>-113488.56455690596</v>
      </c>
      <c r="V339">
        <f t="shared" si="43"/>
        <v>-542361.6533387887</v>
      </c>
      <c r="W339">
        <v>15.9</v>
      </c>
      <c r="X339">
        <v>1784</v>
      </c>
      <c r="Z339" s="5">
        <v>-3.318801208835216</v>
      </c>
      <c r="AA339" s="5">
        <v>-15.860545225453784</v>
      </c>
      <c r="AB339">
        <f t="shared" si="44"/>
        <v>1.0296194171811581</v>
      </c>
      <c r="AC339" s="5">
        <f t="shared" si="45"/>
        <v>3.6378353303116344</v>
      </c>
      <c r="AD339">
        <f t="shared" si="46"/>
        <v>10.060021105350893</v>
      </c>
      <c r="AE339" s="5">
        <f t="shared" si="47"/>
        <v>23759.568743920572</v>
      </c>
    </row>
    <row r="340" spans="1:31" ht="12.75">
      <c r="A340" s="9">
        <v>336</v>
      </c>
      <c r="B340" s="10" t="s">
        <v>493</v>
      </c>
      <c r="C340">
        <v>48</v>
      </c>
      <c r="D340">
        <v>188</v>
      </c>
      <c r="E340" t="s">
        <v>493</v>
      </c>
      <c r="F340">
        <v>3.9</v>
      </c>
      <c r="G340" s="11">
        <v>24791</v>
      </c>
      <c r="H340" s="11">
        <v>25557.731958762888</v>
      </c>
      <c r="I340" s="12">
        <v>8806</v>
      </c>
      <c r="J340" t="s">
        <v>129</v>
      </c>
      <c r="K340">
        <v>0.97</v>
      </c>
      <c r="L340" s="13">
        <v>32435.9</v>
      </c>
      <c r="M340" s="9">
        <f t="shared" si="41"/>
        <v>126500.01000000001</v>
      </c>
      <c r="N340" s="9">
        <f t="shared" si="40"/>
        <v>804118396.9000001</v>
      </c>
      <c r="O340" s="9">
        <f t="shared" si="40"/>
        <v>828988038.0412372</v>
      </c>
      <c r="P340" s="9">
        <v>336</v>
      </c>
      <c r="Q340" s="10" t="s">
        <v>493</v>
      </c>
      <c r="R340" s="13">
        <v>32435.9</v>
      </c>
      <c r="S340" s="14">
        <v>0.11699999075098887</v>
      </c>
      <c r="T340">
        <v>3795</v>
      </c>
      <c r="U340">
        <f t="shared" si="42"/>
        <v>-140551.33487225894</v>
      </c>
      <c r="V340">
        <f t="shared" si="43"/>
        <v>-707352.6818990278</v>
      </c>
      <c r="W340">
        <v>12.6</v>
      </c>
      <c r="X340">
        <v>1280</v>
      </c>
      <c r="Z340" s="5">
        <v>-4.333202866954792</v>
      </c>
      <c r="AA340" s="5">
        <v>-21.807709417621457</v>
      </c>
      <c r="AB340">
        <f t="shared" si="44"/>
        <v>1.3609765531356006</v>
      </c>
      <c r="AC340" s="5">
        <f t="shared" si="45"/>
        <v>4.1187071200803445</v>
      </c>
      <c r="AD340">
        <f t="shared" si="46"/>
        <v>10.118235963061956</v>
      </c>
      <c r="AE340" s="5">
        <f t="shared" si="47"/>
        <v>24501.008955502642</v>
      </c>
    </row>
    <row r="341" spans="1:31" ht="12.75">
      <c r="A341" s="9">
        <v>337</v>
      </c>
      <c r="B341" s="10" t="s">
        <v>494</v>
      </c>
      <c r="C341">
        <v>48</v>
      </c>
      <c r="D341">
        <v>200</v>
      </c>
      <c r="E341" t="s">
        <v>494</v>
      </c>
      <c r="F341">
        <v>2.2</v>
      </c>
      <c r="G341" s="11">
        <v>21482</v>
      </c>
      <c r="H341" s="11">
        <v>22146.39175257732</v>
      </c>
      <c r="I341" s="12">
        <v>10515</v>
      </c>
      <c r="J341" t="s">
        <v>129</v>
      </c>
      <c r="K341">
        <v>0.97</v>
      </c>
      <c r="L341" s="13">
        <v>34757.23</v>
      </c>
      <c r="M341" s="9">
        <f t="shared" si="41"/>
        <v>76465.90600000002</v>
      </c>
      <c r="N341" s="9">
        <f aca="true" t="shared" si="48" ref="N341:O404">G341*$L341</f>
        <v>746654814.86</v>
      </c>
      <c r="O341" s="9">
        <f t="shared" si="48"/>
        <v>769747231.8144331</v>
      </c>
      <c r="P341" s="9">
        <v>337</v>
      </c>
      <c r="Q341" s="10" t="s">
        <v>494</v>
      </c>
      <c r="R341" s="13">
        <v>34757.23</v>
      </c>
      <c r="S341" s="14">
        <v>0.17299997727091598</v>
      </c>
      <c r="T341">
        <v>6013</v>
      </c>
      <c r="U341">
        <f t="shared" si="42"/>
        <v>-79247.15332146121</v>
      </c>
      <c r="V341">
        <f t="shared" si="43"/>
        <v>-613928.7386493606</v>
      </c>
      <c r="W341">
        <v>21.9</v>
      </c>
      <c r="X341">
        <v>2473</v>
      </c>
      <c r="Z341" s="5">
        <v>-2.280019245534273</v>
      </c>
      <c r="AA341" s="5">
        <v>-17.663339070730334</v>
      </c>
      <c r="AB341">
        <f t="shared" si="44"/>
        <v>0.7884573603642703</v>
      </c>
      <c r="AC341" s="5">
        <f t="shared" si="45"/>
        <v>3.2035336551538416</v>
      </c>
      <c r="AD341">
        <f t="shared" si="46"/>
        <v>9.974970654157993</v>
      </c>
      <c r="AE341" s="5">
        <f t="shared" si="47"/>
        <v>23023.555501015882</v>
      </c>
    </row>
    <row r="342" spans="1:31" ht="12.75">
      <c r="A342" s="9">
        <v>338</v>
      </c>
      <c r="B342" s="10" t="s">
        <v>495</v>
      </c>
      <c r="C342">
        <v>48</v>
      </c>
      <c r="D342">
        <v>224</v>
      </c>
      <c r="E342" t="s">
        <v>495</v>
      </c>
      <c r="F342">
        <v>2.8</v>
      </c>
      <c r="G342" s="11">
        <v>21418</v>
      </c>
      <c r="H342" s="11">
        <v>30337.110481586406</v>
      </c>
      <c r="I342" s="12">
        <v>8707</v>
      </c>
      <c r="J342" t="s">
        <v>129</v>
      </c>
      <c r="K342">
        <v>0.706</v>
      </c>
      <c r="L342" s="13">
        <v>34952.88</v>
      </c>
      <c r="M342" s="9">
        <f t="shared" si="41"/>
        <v>97868.06399999998</v>
      </c>
      <c r="N342" s="9">
        <f t="shared" si="48"/>
        <v>748620783.8399999</v>
      </c>
      <c r="O342" s="9">
        <f t="shared" si="48"/>
        <v>1060369382.2096318</v>
      </c>
      <c r="P342" s="9">
        <v>338</v>
      </c>
      <c r="Q342" s="10" t="s">
        <v>495</v>
      </c>
      <c r="R342" s="13">
        <v>34952.88</v>
      </c>
      <c r="S342" s="14">
        <v>0.19099999771120435</v>
      </c>
      <c r="T342">
        <v>6676</v>
      </c>
      <c r="U342">
        <f t="shared" si="42"/>
        <v>8083.799005123354</v>
      </c>
      <c r="V342">
        <f t="shared" si="43"/>
        <v>231018.4818693812</v>
      </c>
      <c r="W342">
        <v>28.5</v>
      </c>
      <c r="X342">
        <v>3171</v>
      </c>
      <c r="Z342" s="5">
        <v>0.23127705085026912</v>
      </c>
      <c r="AA342" s="5">
        <v>6.609426229523325</v>
      </c>
      <c r="AB342">
        <f t="shared" si="44"/>
        <v>1.0296194171811581</v>
      </c>
      <c r="AC342" s="5">
        <f t="shared" si="45"/>
        <v>2.355851367626644</v>
      </c>
      <c r="AD342">
        <f t="shared" si="46"/>
        <v>9.97198696896082</v>
      </c>
      <c r="AE342" s="5">
        <f t="shared" si="47"/>
        <v>21337.027087210332</v>
      </c>
    </row>
    <row r="343" spans="1:31" ht="12.75">
      <c r="A343" s="9">
        <v>339</v>
      </c>
      <c r="B343" s="10" t="s">
        <v>496</v>
      </c>
      <c r="C343">
        <v>46</v>
      </c>
      <c r="D343">
        <v>323</v>
      </c>
      <c r="E343" t="s">
        <v>496</v>
      </c>
      <c r="F343">
        <v>3</v>
      </c>
      <c r="G343" s="11">
        <v>23932</v>
      </c>
      <c r="H343" s="11">
        <v>24672.16494845361</v>
      </c>
      <c r="I343" s="12">
        <v>10027</v>
      </c>
      <c r="J343" t="s">
        <v>129</v>
      </c>
      <c r="K343">
        <v>0.97</v>
      </c>
      <c r="L343" s="13">
        <v>31519.08</v>
      </c>
      <c r="M343" s="9">
        <f t="shared" si="41"/>
        <v>94557.24</v>
      </c>
      <c r="N343" s="9">
        <f t="shared" si="48"/>
        <v>754314622.5600001</v>
      </c>
      <c r="O343" s="9">
        <f t="shared" si="48"/>
        <v>777643940.7835052</v>
      </c>
      <c r="P343" s="9">
        <v>339</v>
      </c>
      <c r="Q343" s="10" t="s">
        <v>496</v>
      </c>
      <c r="R343" s="13">
        <v>31519.08</v>
      </c>
      <c r="S343" s="14">
        <v>0.13100001649794346</v>
      </c>
      <c r="T343">
        <v>4129</v>
      </c>
      <c r="U343">
        <f t="shared" si="42"/>
        <v>-90443.33081727005</v>
      </c>
      <c r="V343">
        <f t="shared" si="43"/>
        <v>-467349.61843943293</v>
      </c>
      <c r="W343">
        <v>17.1</v>
      </c>
      <c r="X343">
        <v>1706</v>
      </c>
      <c r="Z343" s="5">
        <v>-2.869478767060144</v>
      </c>
      <c r="AA343" s="5">
        <v>-14.827514586067643</v>
      </c>
      <c r="AB343">
        <f t="shared" si="44"/>
        <v>1.0986122886681098</v>
      </c>
      <c r="AC343" s="5">
        <f t="shared" si="45"/>
        <v>3.443185923322018</v>
      </c>
      <c r="AD343">
        <f t="shared" si="46"/>
        <v>10.082971754509922</v>
      </c>
      <c r="AE343" s="5">
        <f t="shared" si="47"/>
        <v>23438.36379917163</v>
      </c>
    </row>
    <row r="344" spans="1:31" ht="12.75">
      <c r="A344" s="9">
        <v>340</v>
      </c>
      <c r="B344" s="10" t="s">
        <v>497</v>
      </c>
      <c r="C344">
        <v>46</v>
      </c>
      <c r="D344">
        <v>324</v>
      </c>
      <c r="E344" t="s">
        <v>497</v>
      </c>
      <c r="F344">
        <v>3.8</v>
      </c>
      <c r="G344" s="11">
        <v>23188</v>
      </c>
      <c r="H344" s="11">
        <v>23905.15463917526</v>
      </c>
      <c r="I344" s="12">
        <v>12044</v>
      </c>
      <c r="J344" t="s">
        <v>129</v>
      </c>
      <c r="K344">
        <v>0.97</v>
      </c>
      <c r="L344" s="13">
        <v>32576.64</v>
      </c>
      <c r="M344" s="9">
        <f t="shared" si="41"/>
        <v>123791.23199999999</v>
      </c>
      <c r="N344" s="9">
        <f t="shared" si="48"/>
        <v>755387128.3199999</v>
      </c>
      <c r="O344" s="9">
        <f t="shared" si="48"/>
        <v>778749616.8247423</v>
      </c>
      <c r="P344" s="9">
        <v>340</v>
      </c>
      <c r="Q344" s="10" t="s">
        <v>497</v>
      </c>
      <c r="R344" s="13">
        <v>32576.64</v>
      </c>
      <c r="S344" s="14">
        <v>0.13700000982298974</v>
      </c>
      <c r="T344">
        <v>4463</v>
      </c>
      <c r="U344">
        <f t="shared" si="42"/>
        <v>-110628.78702542516</v>
      </c>
      <c r="V344">
        <f t="shared" si="43"/>
        <v>-564880.7295282134</v>
      </c>
      <c r="W344">
        <v>15.5</v>
      </c>
      <c r="X344">
        <v>1175</v>
      </c>
      <c r="Z344" s="5">
        <v>-3.3959544945526967</v>
      </c>
      <c r="AA344" s="5">
        <v>-17.34005500653884</v>
      </c>
      <c r="AB344">
        <f t="shared" si="44"/>
        <v>1.33500106673234</v>
      </c>
      <c r="AC344" s="5">
        <f t="shared" si="45"/>
        <v>3.6723487517788884</v>
      </c>
      <c r="AD344">
        <f t="shared" si="46"/>
        <v>10.051390182459624</v>
      </c>
      <c r="AE344" s="5">
        <f t="shared" si="47"/>
        <v>23815.164088725905</v>
      </c>
    </row>
    <row r="345" spans="1:31" ht="12.75">
      <c r="A345" s="9">
        <v>341</v>
      </c>
      <c r="B345" s="10" t="s">
        <v>498</v>
      </c>
      <c r="C345">
        <v>47</v>
      </c>
      <c r="D345">
        <v>341</v>
      </c>
      <c r="E345" t="s">
        <v>499</v>
      </c>
      <c r="F345">
        <v>9.5</v>
      </c>
      <c r="G345" s="11">
        <v>31880</v>
      </c>
      <c r="H345" s="11">
        <v>32865.9793814433</v>
      </c>
      <c r="I345" s="12">
        <v>6104</v>
      </c>
      <c r="J345" t="s">
        <v>129</v>
      </c>
      <c r="K345">
        <v>0.97</v>
      </c>
      <c r="L345" s="13">
        <v>32371.9</v>
      </c>
      <c r="M345" s="9">
        <f t="shared" si="41"/>
        <v>307533.05</v>
      </c>
      <c r="N345" s="9">
        <f t="shared" si="48"/>
        <v>1032016172</v>
      </c>
      <c r="O345" s="9">
        <f t="shared" si="48"/>
        <v>1063934197.9381444</v>
      </c>
      <c r="P345" s="9">
        <v>341</v>
      </c>
      <c r="Q345" s="10" t="s">
        <v>498</v>
      </c>
      <c r="R345" s="13">
        <v>32371.9</v>
      </c>
      <c r="S345" s="14">
        <v>0.12100000308909888</v>
      </c>
      <c r="T345">
        <v>3917</v>
      </c>
      <c r="U345">
        <f t="shared" si="42"/>
        <v>-168449.79162378024</v>
      </c>
      <c r="V345">
        <f t="shared" si="43"/>
        <v>-615376.1833016283</v>
      </c>
      <c r="W345">
        <v>11.6</v>
      </c>
      <c r="X345">
        <v>1319</v>
      </c>
      <c r="Z345" s="5">
        <v>-5.203580624670787</v>
      </c>
      <c r="AA345" s="5">
        <v>-19.00957877979446</v>
      </c>
      <c r="AB345">
        <f t="shared" si="44"/>
        <v>2.2512917986064953</v>
      </c>
      <c r="AC345" s="5">
        <f t="shared" si="45"/>
        <v>4.581667514529322</v>
      </c>
      <c r="AD345">
        <f t="shared" si="46"/>
        <v>10.369734132904151</v>
      </c>
      <c r="AE345" s="5">
        <f t="shared" si="47"/>
        <v>25155.596130755657</v>
      </c>
    </row>
    <row r="346" spans="1:31" ht="12.75">
      <c r="A346" s="9">
        <v>342</v>
      </c>
      <c r="B346" s="10" t="s">
        <v>500</v>
      </c>
      <c r="C346">
        <v>62</v>
      </c>
      <c r="D346">
        <v>354</v>
      </c>
      <c r="E346" t="s">
        <v>501</v>
      </c>
      <c r="F346">
        <v>4.9</v>
      </c>
      <c r="G346" s="11">
        <v>26389</v>
      </c>
      <c r="H346" s="11">
        <v>27205.15463917526</v>
      </c>
      <c r="I346" s="12">
        <v>14054</v>
      </c>
      <c r="J346" t="s">
        <v>129</v>
      </c>
      <c r="K346">
        <v>0.97</v>
      </c>
      <c r="L346" s="13">
        <v>34401.27</v>
      </c>
      <c r="M346" s="9">
        <f t="shared" si="41"/>
        <v>168566.223</v>
      </c>
      <c r="N346" s="9">
        <f t="shared" si="48"/>
        <v>907815114.03</v>
      </c>
      <c r="O346" s="9">
        <f t="shared" si="48"/>
        <v>935891870.1340206</v>
      </c>
      <c r="P346" s="9">
        <v>342</v>
      </c>
      <c r="Q346" s="10" t="s">
        <v>500</v>
      </c>
      <c r="R346" s="13">
        <v>34401.27</v>
      </c>
      <c r="S346" s="14">
        <v>0.15700001773190353</v>
      </c>
      <c r="T346">
        <v>5401</v>
      </c>
      <c r="U346">
        <f t="shared" si="42"/>
        <v>-126313.23412290981</v>
      </c>
      <c r="V346">
        <f t="shared" si="43"/>
        <v>-769627.1727786622</v>
      </c>
      <c r="W346">
        <v>17.5</v>
      </c>
      <c r="X346">
        <v>2002</v>
      </c>
      <c r="Z346" s="5">
        <v>-3.6717607844974856</v>
      </c>
      <c r="AA346" s="5">
        <v>-22.37205698448523</v>
      </c>
      <c r="AB346">
        <f t="shared" si="44"/>
        <v>1.589235205116581</v>
      </c>
      <c r="AC346" s="5">
        <f t="shared" si="45"/>
        <v>3.7984261049831214</v>
      </c>
      <c r="AD346">
        <f t="shared" si="46"/>
        <v>10.180702535638066</v>
      </c>
      <c r="AE346" s="5">
        <f t="shared" si="47"/>
        <v>24014.971269284993</v>
      </c>
    </row>
    <row r="347" spans="1:31" ht="12.75">
      <c r="A347" s="9">
        <v>343</v>
      </c>
      <c r="B347" s="10" t="s">
        <v>502</v>
      </c>
      <c r="C347">
        <v>48</v>
      </c>
      <c r="D347">
        <v>383</v>
      </c>
      <c r="E347" t="s">
        <v>502</v>
      </c>
      <c r="F347">
        <v>1.6</v>
      </c>
      <c r="G347" s="11">
        <v>20915</v>
      </c>
      <c r="H347" s="11">
        <v>21561.855670103094</v>
      </c>
      <c r="I347" s="12">
        <v>6365</v>
      </c>
      <c r="J347" t="s">
        <v>129</v>
      </c>
      <c r="K347">
        <v>0.97</v>
      </c>
      <c r="L347" s="13">
        <v>32637.76</v>
      </c>
      <c r="M347" s="9">
        <f t="shared" si="41"/>
        <v>52220.416</v>
      </c>
      <c r="N347" s="9">
        <f t="shared" si="48"/>
        <v>682618750.4</v>
      </c>
      <c r="O347" s="9">
        <f t="shared" si="48"/>
        <v>703730670.515464</v>
      </c>
      <c r="P347" s="9">
        <v>343</v>
      </c>
      <c r="Q347" s="10" t="s">
        <v>502</v>
      </c>
      <c r="R347" s="13">
        <v>32637.76</v>
      </c>
      <c r="S347" s="14">
        <v>0.1959999705862167</v>
      </c>
      <c r="T347">
        <v>6397</v>
      </c>
      <c r="U347">
        <f t="shared" si="42"/>
        <v>5120.057416294459</v>
      </c>
      <c r="V347">
        <f t="shared" si="43"/>
        <v>-141483.98872675633</v>
      </c>
      <c r="W347">
        <v>26.6</v>
      </c>
      <c r="X347">
        <v>2728</v>
      </c>
      <c r="Z347" s="5">
        <v>0.15687527012559865</v>
      </c>
      <c r="AA347" s="5">
        <v>-4.334978525694053</v>
      </c>
      <c r="AB347">
        <f t="shared" si="44"/>
        <v>0.47000362924573563</v>
      </c>
      <c r="AC347" s="5">
        <f t="shared" si="45"/>
        <v>2.377401430021673</v>
      </c>
      <c r="AD347">
        <f t="shared" si="46"/>
        <v>9.948221883876299</v>
      </c>
      <c r="AE347" s="5">
        <f t="shared" si="47"/>
        <v>21385.171354418882</v>
      </c>
    </row>
    <row r="348" spans="1:31" ht="12.75">
      <c r="A348" s="9">
        <v>344</v>
      </c>
      <c r="B348" s="10" t="s">
        <v>503</v>
      </c>
      <c r="C348">
        <v>48</v>
      </c>
      <c r="D348">
        <v>384</v>
      </c>
      <c r="E348" t="s">
        <v>503</v>
      </c>
      <c r="F348">
        <v>1.8</v>
      </c>
      <c r="G348" s="11">
        <v>19778</v>
      </c>
      <c r="H348" s="11">
        <v>20389.690721649484</v>
      </c>
      <c r="I348" s="12">
        <v>7874</v>
      </c>
      <c r="J348" t="s">
        <v>129</v>
      </c>
      <c r="K348">
        <v>0.97</v>
      </c>
      <c r="L348" s="13">
        <v>39836.73</v>
      </c>
      <c r="M348" s="9">
        <f t="shared" si="41"/>
        <v>71706.114</v>
      </c>
      <c r="N348" s="9">
        <f t="shared" si="48"/>
        <v>787890845.94</v>
      </c>
      <c r="O348" s="9">
        <f t="shared" si="48"/>
        <v>812258604.0618557</v>
      </c>
      <c r="P348" s="9">
        <v>344</v>
      </c>
      <c r="Q348" s="10" t="s">
        <v>503</v>
      </c>
      <c r="R348" s="13">
        <v>39836.73</v>
      </c>
      <c r="S348" s="14">
        <v>0.24500002886783126</v>
      </c>
      <c r="T348">
        <v>9760</v>
      </c>
      <c r="U348">
        <f t="shared" si="42"/>
        <v>79071.10067348038</v>
      </c>
      <c r="V348">
        <f t="shared" si="43"/>
        <v>1014392.4791363368</v>
      </c>
      <c r="W348">
        <v>33.7</v>
      </c>
      <c r="X348">
        <v>3164</v>
      </c>
      <c r="Z348" s="5">
        <v>1.9848792979112588</v>
      </c>
      <c r="AA348" s="5">
        <v>25.463748634396868</v>
      </c>
      <c r="AB348">
        <f t="shared" si="44"/>
        <v>0.5877866649021191</v>
      </c>
      <c r="AC348" s="5">
        <f t="shared" si="45"/>
        <v>1.9008144896898247</v>
      </c>
      <c r="AD348">
        <f t="shared" si="46"/>
        <v>9.892325487829936</v>
      </c>
      <c r="AE348" s="5">
        <f t="shared" si="47"/>
        <v>20233.155000695486</v>
      </c>
    </row>
    <row r="349" spans="1:31" ht="12.75">
      <c r="A349" s="9">
        <v>345</v>
      </c>
      <c r="B349" s="10" t="s">
        <v>504</v>
      </c>
      <c r="C349">
        <v>46</v>
      </c>
      <c r="D349">
        <v>403</v>
      </c>
      <c r="E349" t="s">
        <v>504</v>
      </c>
      <c r="F349">
        <v>5.5</v>
      </c>
      <c r="G349" s="11">
        <v>27136</v>
      </c>
      <c r="H349" s="11">
        <v>27975.257731958765</v>
      </c>
      <c r="I349" s="12">
        <v>10616</v>
      </c>
      <c r="J349" t="s">
        <v>129</v>
      </c>
      <c r="K349">
        <v>0.97</v>
      </c>
      <c r="L349" s="13">
        <v>31701.61</v>
      </c>
      <c r="M349" s="9">
        <f t="shared" si="41"/>
        <v>174358.855</v>
      </c>
      <c r="N349" s="9">
        <f t="shared" si="48"/>
        <v>860254888.96</v>
      </c>
      <c r="O349" s="9">
        <f t="shared" si="48"/>
        <v>886860710.2680414</v>
      </c>
      <c r="P349" s="9">
        <v>345</v>
      </c>
      <c r="Q349" s="10" t="s">
        <v>504</v>
      </c>
      <c r="R349" s="13">
        <v>31701.61</v>
      </c>
      <c r="S349" s="14">
        <v>0.12400001135589013</v>
      </c>
      <c r="T349">
        <v>3931</v>
      </c>
      <c r="U349">
        <f t="shared" si="42"/>
        <v>-137844.32756302386</v>
      </c>
      <c r="V349">
        <f t="shared" si="43"/>
        <v>-676570.2017571495</v>
      </c>
      <c r="W349">
        <v>12.4</v>
      </c>
      <c r="X349">
        <v>1264</v>
      </c>
      <c r="Z349" s="5">
        <v>-4.348180662213177</v>
      </c>
      <c r="AA349" s="5">
        <v>-21.341824650456225</v>
      </c>
      <c r="AB349">
        <f t="shared" si="44"/>
        <v>1.7047480922384253</v>
      </c>
      <c r="AC349" s="5">
        <f t="shared" si="45"/>
        <v>4.126264050299013</v>
      </c>
      <c r="AD349">
        <f t="shared" si="46"/>
        <v>10.20861653859163</v>
      </c>
      <c r="AE349" s="5">
        <f t="shared" si="47"/>
        <v>24512.12801933091</v>
      </c>
    </row>
    <row r="350" spans="1:31" ht="12.75">
      <c r="A350" s="9">
        <v>346</v>
      </c>
      <c r="B350" s="10" t="s">
        <v>505</v>
      </c>
      <c r="C350">
        <v>46</v>
      </c>
      <c r="D350">
        <v>454</v>
      </c>
      <c r="E350" t="s">
        <v>505</v>
      </c>
      <c r="F350">
        <v>1.3</v>
      </c>
      <c r="G350" s="11">
        <v>19672</v>
      </c>
      <c r="H350" s="11">
        <v>20280.41237113402</v>
      </c>
      <c r="I350" s="12">
        <v>7729</v>
      </c>
      <c r="J350" t="s">
        <v>129</v>
      </c>
      <c r="K350">
        <v>0.97</v>
      </c>
      <c r="L350" s="13">
        <v>38296.94</v>
      </c>
      <c r="M350" s="9">
        <f t="shared" si="41"/>
        <v>49786.022000000004</v>
      </c>
      <c r="N350" s="9">
        <f t="shared" si="48"/>
        <v>753377403.6800001</v>
      </c>
      <c r="O350" s="9">
        <f t="shared" si="48"/>
        <v>776677735.7525774</v>
      </c>
      <c r="P350" s="9">
        <v>346</v>
      </c>
      <c r="Q350" s="10" t="s">
        <v>505</v>
      </c>
      <c r="R350" s="13">
        <v>38296.94</v>
      </c>
      <c r="S350" s="14">
        <v>0.22900001932269262</v>
      </c>
      <c r="T350">
        <v>8770</v>
      </c>
      <c r="U350">
        <f t="shared" si="42"/>
        <v>66507.713311692</v>
      </c>
      <c r="V350">
        <f t="shared" si="43"/>
        <v>783289.7894241698</v>
      </c>
      <c r="W350">
        <v>32.3</v>
      </c>
      <c r="X350">
        <v>3573</v>
      </c>
      <c r="Z350" s="5">
        <v>1.736632569382619</v>
      </c>
      <c r="AA350" s="5">
        <v>20.453064642349226</v>
      </c>
      <c r="AB350">
        <f t="shared" si="44"/>
        <v>0.26236426446749106</v>
      </c>
      <c r="AC350" s="5">
        <f t="shared" si="45"/>
        <v>1.9594520541507645</v>
      </c>
      <c r="AD350">
        <f t="shared" si="46"/>
        <v>9.886951583896028</v>
      </c>
      <c r="AE350" s="5">
        <f t="shared" si="47"/>
        <v>20385.883105860703</v>
      </c>
    </row>
    <row r="351" spans="1:31" ht="12.75">
      <c r="A351" s="9">
        <v>347</v>
      </c>
      <c r="B351" s="10" t="s">
        <v>506</v>
      </c>
      <c r="C351">
        <v>46</v>
      </c>
      <c r="D351">
        <v>455</v>
      </c>
      <c r="E351" t="s">
        <v>506</v>
      </c>
      <c r="F351">
        <v>1.7</v>
      </c>
      <c r="G351" s="11">
        <v>19910</v>
      </c>
      <c r="H351" s="11">
        <v>20525.77319587629</v>
      </c>
      <c r="I351" s="12">
        <v>7678</v>
      </c>
      <c r="J351" t="s">
        <v>129</v>
      </c>
      <c r="K351">
        <v>0.97</v>
      </c>
      <c r="L351" s="13">
        <v>37560.34</v>
      </c>
      <c r="M351" s="9">
        <f t="shared" si="41"/>
        <v>63852.577999999994</v>
      </c>
      <c r="N351" s="9">
        <f t="shared" si="48"/>
        <v>747826369.4</v>
      </c>
      <c r="O351" s="9">
        <f t="shared" si="48"/>
        <v>770955019.9999999</v>
      </c>
      <c r="P351" s="9">
        <v>347</v>
      </c>
      <c r="Q351" s="10" t="s">
        <v>506</v>
      </c>
      <c r="R351" s="13">
        <v>37560.34</v>
      </c>
      <c r="S351" s="14">
        <v>0.23200002981868642</v>
      </c>
      <c r="T351">
        <v>8714</v>
      </c>
      <c r="U351">
        <f t="shared" si="42"/>
        <v>96531.05614116354</v>
      </c>
      <c r="V351">
        <f t="shared" si="43"/>
        <v>861667.5701888693</v>
      </c>
      <c r="W351">
        <v>32.6</v>
      </c>
      <c r="X351">
        <v>3304</v>
      </c>
      <c r="Z351" s="5">
        <v>2.5700261536813445</v>
      </c>
      <c r="AA351" s="5">
        <v>22.94088845279008</v>
      </c>
      <c r="AB351">
        <f t="shared" si="44"/>
        <v>0.5306282510621704</v>
      </c>
      <c r="AC351" s="5">
        <f t="shared" si="45"/>
        <v>1.7694478977061796</v>
      </c>
      <c r="AD351">
        <f t="shared" si="46"/>
        <v>9.898977397058243</v>
      </c>
      <c r="AE351" s="5">
        <f t="shared" si="47"/>
        <v>19877.668653054086</v>
      </c>
    </row>
    <row r="352" spans="1:31" ht="12.75">
      <c r="A352" s="9">
        <v>348</v>
      </c>
      <c r="B352" s="10" t="s">
        <v>507</v>
      </c>
      <c r="C352">
        <v>47</v>
      </c>
      <c r="D352">
        <v>547</v>
      </c>
      <c r="E352" t="s">
        <v>507</v>
      </c>
      <c r="F352">
        <v>7</v>
      </c>
      <c r="G352" s="11">
        <v>27993</v>
      </c>
      <c r="H352" s="11">
        <v>28858.76288659794</v>
      </c>
      <c r="I352" s="12">
        <v>16162</v>
      </c>
      <c r="J352" t="s">
        <v>129</v>
      </c>
      <c r="K352">
        <v>0.97</v>
      </c>
      <c r="L352" s="13">
        <v>37117.65</v>
      </c>
      <c r="M352" s="9">
        <f t="shared" si="41"/>
        <v>259823.55000000002</v>
      </c>
      <c r="N352" s="9">
        <f t="shared" si="48"/>
        <v>1039034376.45</v>
      </c>
      <c r="O352" s="9">
        <f t="shared" si="48"/>
        <v>1071169460.257732</v>
      </c>
      <c r="P352" s="9">
        <v>348</v>
      </c>
      <c r="Q352" s="10" t="s">
        <v>507</v>
      </c>
      <c r="R352" s="13">
        <v>37117.65</v>
      </c>
      <c r="S352" s="14">
        <v>0.15299998787638763</v>
      </c>
      <c r="T352">
        <v>5679</v>
      </c>
      <c r="U352">
        <f t="shared" si="42"/>
        <v>-151219.17000362184</v>
      </c>
      <c r="V352">
        <f t="shared" si="43"/>
        <v>-715113.7169948473</v>
      </c>
      <c r="W352">
        <v>14.7</v>
      </c>
      <c r="X352">
        <v>1607</v>
      </c>
      <c r="Z352" s="5">
        <v>-4.074050216099937</v>
      </c>
      <c r="AA352" s="5">
        <v>-19.266136649137195</v>
      </c>
      <c r="AB352">
        <f t="shared" si="44"/>
        <v>1.9459101490553132</v>
      </c>
      <c r="AC352" s="5">
        <f t="shared" si="45"/>
        <v>3.9901234029548682</v>
      </c>
      <c r="AD352">
        <f t="shared" si="46"/>
        <v>10.239709757902132</v>
      </c>
      <c r="AE352" s="5">
        <f t="shared" si="47"/>
        <v>24309.418496554616</v>
      </c>
    </row>
    <row r="353" spans="1:31" ht="12.75">
      <c r="A353" s="9">
        <v>349</v>
      </c>
      <c r="B353" s="10" t="s">
        <v>508</v>
      </c>
      <c r="C353">
        <v>63</v>
      </c>
      <c r="D353">
        <v>231</v>
      </c>
      <c r="E353" t="s">
        <v>508</v>
      </c>
      <c r="F353">
        <v>2.1</v>
      </c>
      <c r="G353" s="11">
        <v>20383</v>
      </c>
      <c r="H353" s="11">
        <v>28153.314917127074</v>
      </c>
      <c r="I353" s="12">
        <v>11937</v>
      </c>
      <c r="J353" t="s">
        <v>200</v>
      </c>
      <c r="K353">
        <v>0.724</v>
      </c>
      <c r="L353" s="13">
        <v>34870.27</v>
      </c>
      <c r="M353" s="9">
        <f t="shared" si="41"/>
        <v>73227.567</v>
      </c>
      <c r="N353" s="9">
        <f t="shared" si="48"/>
        <v>710760713.41</v>
      </c>
      <c r="O353" s="9">
        <f t="shared" si="48"/>
        <v>981713692.5552486</v>
      </c>
      <c r="P353" s="9">
        <v>349</v>
      </c>
      <c r="Q353" s="10" t="s">
        <v>508</v>
      </c>
      <c r="R353" s="13">
        <v>34870.27</v>
      </c>
      <c r="S353" s="14">
        <v>0.18500000143388626</v>
      </c>
      <c r="T353">
        <v>6451</v>
      </c>
      <c r="U353">
        <f t="shared" si="42"/>
        <v>-43627.76348409966</v>
      </c>
      <c r="V353">
        <f t="shared" si="43"/>
        <v>-353794.47154414706</v>
      </c>
      <c r="W353">
        <v>24.4</v>
      </c>
      <c r="X353">
        <v>2542</v>
      </c>
      <c r="Z353" s="5">
        <v>-1.2511449863766373</v>
      </c>
      <c r="AA353" s="5">
        <v>-10.146020422100175</v>
      </c>
      <c r="AB353">
        <f t="shared" si="44"/>
        <v>0.7419373447293773</v>
      </c>
      <c r="AC353" s="5">
        <f t="shared" si="45"/>
        <v>2.8245038008208034</v>
      </c>
      <c r="AD353">
        <f t="shared" si="46"/>
        <v>9.922456499083731</v>
      </c>
      <c r="AE353" s="5">
        <f t="shared" si="47"/>
        <v>22317.039176002894</v>
      </c>
    </row>
    <row r="354" spans="1:31" ht="12.75">
      <c r="A354" s="9">
        <v>350</v>
      </c>
      <c r="B354" s="10" t="s">
        <v>509</v>
      </c>
      <c r="C354">
        <v>44</v>
      </c>
      <c r="D354">
        <v>84</v>
      </c>
      <c r="E354" t="s">
        <v>509</v>
      </c>
      <c r="F354">
        <v>3.6</v>
      </c>
      <c r="G354" s="11">
        <v>24011</v>
      </c>
      <c r="H354" s="11">
        <v>28381.79669030733</v>
      </c>
      <c r="I354" s="12">
        <v>18917</v>
      </c>
      <c r="J354" t="s">
        <v>330</v>
      </c>
      <c r="K354">
        <v>0.846</v>
      </c>
      <c r="L354" s="13">
        <v>32914.89</v>
      </c>
      <c r="M354" s="9">
        <f t="shared" si="41"/>
        <v>118493.604</v>
      </c>
      <c r="N354" s="9">
        <f t="shared" si="48"/>
        <v>790319423.79</v>
      </c>
      <c r="O354" s="9">
        <f t="shared" si="48"/>
        <v>934183716.0638298</v>
      </c>
      <c r="P354" s="9">
        <v>350</v>
      </c>
      <c r="Q354" s="10" t="s">
        <v>509</v>
      </c>
      <c r="R354" s="13">
        <v>32914.89</v>
      </c>
      <c r="S354" s="14">
        <v>0.1410000154945072</v>
      </c>
      <c r="T354">
        <v>4641</v>
      </c>
      <c r="U354">
        <f t="shared" si="42"/>
        <v>-99960.70730945708</v>
      </c>
      <c r="V354">
        <f t="shared" si="43"/>
        <v>-604538.6689259942</v>
      </c>
      <c r="W354">
        <v>14.9</v>
      </c>
      <c r="X354">
        <v>1587</v>
      </c>
      <c r="Z354" s="5">
        <v>-3.036944899693029</v>
      </c>
      <c r="AA354" s="5">
        <v>-18.36672305227191</v>
      </c>
      <c r="AB354">
        <f t="shared" si="44"/>
        <v>1.2809338454620642</v>
      </c>
      <c r="AC354" s="5">
        <f t="shared" si="45"/>
        <v>3.5144850446355043</v>
      </c>
      <c r="AD354">
        <f t="shared" si="46"/>
        <v>10.086267337660777</v>
      </c>
      <c r="AE354" s="5">
        <f t="shared" si="47"/>
        <v>23557.568717045735</v>
      </c>
    </row>
    <row r="355" spans="1:31" ht="12.75">
      <c r="A355" s="9">
        <v>351</v>
      </c>
      <c r="B355" s="10" t="s">
        <v>510</v>
      </c>
      <c r="C355">
        <v>49</v>
      </c>
      <c r="D355">
        <v>227</v>
      </c>
      <c r="E355" t="s">
        <v>510</v>
      </c>
      <c r="F355">
        <v>4.4</v>
      </c>
      <c r="G355" s="11">
        <v>24803</v>
      </c>
      <c r="H355" s="11">
        <v>25570.103092783505</v>
      </c>
      <c r="I355" s="12">
        <v>11471</v>
      </c>
      <c r="J355" t="s">
        <v>129</v>
      </c>
      <c r="K355">
        <v>0.97</v>
      </c>
      <c r="L355" s="13">
        <v>36233.7</v>
      </c>
      <c r="M355" s="9">
        <f t="shared" si="41"/>
        <v>159428.28</v>
      </c>
      <c r="N355" s="9">
        <f t="shared" si="48"/>
        <v>898704461.0999999</v>
      </c>
      <c r="O355" s="9">
        <f t="shared" si="48"/>
        <v>926499444.4329896</v>
      </c>
      <c r="P355" s="9">
        <v>351</v>
      </c>
      <c r="Q355" s="10" t="s">
        <v>510</v>
      </c>
      <c r="R355" s="13">
        <v>36233.7</v>
      </c>
      <c r="S355" s="14">
        <v>0.18399997792110662</v>
      </c>
      <c r="T355">
        <v>6667</v>
      </c>
      <c r="U355">
        <f t="shared" si="42"/>
        <v>-96361.39101185059</v>
      </c>
      <c r="V355">
        <f t="shared" si="43"/>
        <v>-693418.7376524804</v>
      </c>
      <c r="W355">
        <v>21.4</v>
      </c>
      <c r="X355">
        <v>2430</v>
      </c>
      <c r="Z355" s="5">
        <v>-2.6594411007391074</v>
      </c>
      <c r="AA355" s="5">
        <v>-19.13739799282106</v>
      </c>
      <c r="AB355">
        <f t="shared" si="44"/>
        <v>1.4816045409242156</v>
      </c>
      <c r="AC355" s="5">
        <f t="shared" si="45"/>
        <v>3.355803092064577</v>
      </c>
      <c r="AD355">
        <f t="shared" si="46"/>
        <v>10.118719892579001</v>
      </c>
      <c r="AE355" s="5">
        <f t="shared" si="47"/>
        <v>23289.70814829924</v>
      </c>
    </row>
    <row r="356" spans="1:31" ht="12.75">
      <c r="A356" s="9">
        <v>352</v>
      </c>
      <c r="B356" s="10" t="s">
        <v>511</v>
      </c>
      <c r="C356">
        <v>44</v>
      </c>
      <c r="D356">
        <v>232</v>
      </c>
      <c r="E356" t="s">
        <v>511</v>
      </c>
      <c r="F356">
        <v>6.5</v>
      </c>
      <c r="G356" s="11">
        <v>27851</v>
      </c>
      <c r="H356" s="11">
        <v>28712.37113402062</v>
      </c>
      <c r="I356" s="12">
        <v>12089</v>
      </c>
      <c r="J356" t="s">
        <v>129</v>
      </c>
      <c r="K356">
        <v>0.97</v>
      </c>
      <c r="L356" s="13">
        <v>35095.59</v>
      </c>
      <c r="M356" s="9">
        <f t="shared" si="41"/>
        <v>228121.33499999996</v>
      </c>
      <c r="N356" s="9">
        <f t="shared" si="48"/>
        <v>977447277.0899999</v>
      </c>
      <c r="O356" s="9">
        <f t="shared" si="48"/>
        <v>1007677605.2474227</v>
      </c>
      <c r="P356" s="9">
        <v>352</v>
      </c>
      <c r="Q356" s="10" t="s">
        <v>511</v>
      </c>
      <c r="R356" s="13">
        <v>35095.59</v>
      </c>
      <c r="S356" s="14">
        <v>0.135999993161534</v>
      </c>
      <c r="T356">
        <v>4773</v>
      </c>
      <c r="U356">
        <f t="shared" si="42"/>
        <v>-151177.38689813006</v>
      </c>
      <c r="V356">
        <f t="shared" si="43"/>
        <v>-817849.7225481278</v>
      </c>
      <c r="W356">
        <v>14.1</v>
      </c>
      <c r="X356">
        <v>1489</v>
      </c>
      <c r="Z356" s="5">
        <v>-4.3075892697096725</v>
      </c>
      <c r="AA356" s="5">
        <v>-23.303489770313817</v>
      </c>
      <c r="AB356">
        <f t="shared" si="44"/>
        <v>1.8718021769015913</v>
      </c>
      <c r="AC356" s="5">
        <f t="shared" si="45"/>
        <v>4.105816035710109</v>
      </c>
      <c r="AD356">
        <f t="shared" si="46"/>
        <v>10.23462415135353</v>
      </c>
      <c r="AE356" s="5">
        <f t="shared" si="47"/>
        <v>24482.005879383454</v>
      </c>
    </row>
    <row r="357" spans="1:31" ht="12.75">
      <c r="A357" s="9">
        <v>353</v>
      </c>
      <c r="B357" s="10" t="s">
        <v>512</v>
      </c>
      <c r="C357">
        <v>49</v>
      </c>
      <c r="D357">
        <v>233</v>
      </c>
      <c r="E357" t="s">
        <v>512</v>
      </c>
      <c r="F357">
        <v>6.4</v>
      </c>
      <c r="G357" s="11">
        <v>28079</v>
      </c>
      <c r="H357" s="11">
        <v>28947.422680412372</v>
      </c>
      <c r="I357" s="12">
        <v>14932</v>
      </c>
      <c r="J357" t="s">
        <v>129</v>
      </c>
      <c r="K357">
        <v>0.97</v>
      </c>
      <c r="L357" s="13">
        <v>34038.96</v>
      </c>
      <c r="M357" s="9">
        <f t="shared" si="41"/>
        <v>217849.344</v>
      </c>
      <c r="N357" s="9">
        <f t="shared" si="48"/>
        <v>955779957.84</v>
      </c>
      <c r="O357" s="9">
        <f t="shared" si="48"/>
        <v>985340162.7216495</v>
      </c>
      <c r="P357" s="9">
        <v>353</v>
      </c>
      <c r="Q357" s="10" t="s">
        <v>512</v>
      </c>
      <c r="R357" s="13">
        <v>34038.96</v>
      </c>
      <c r="S357" s="14">
        <v>0.15400000470049613</v>
      </c>
      <c r="T357">
        <v>5242</v>
      </c>
      <c r="U357">
        <f t="shared" si="42"/>
        <v>-130638.61204554628</v>
      </c>
      <c r="V357">
        <f t="shared" si="43"/>
        <v>-626037.0838069711</v>
      </c>
      <c r="W357">
        <v>15.3</v>
      </c>
      <c r="X357">
        <v>1617</v>
      </c>
      <c r="Z357" s="5">
        <v>-3.8379143206944715</v>
      </c>
      <c r="AA357" s="5">
        <v>-18.391780589270972</v>
      </c>
      <c r="AB357">
        <f t="shared" si="44"/>
        <v>1.8562979903656263</v>
      </c>
      <c r="AC357" s="5">
        <f t="shared" si="45"/>
        <v>3.876458507880366</v>
      </c>
      <c r="AD357">
        <f t="shared" si="46"/>
        <v>10.242777244969993</v>
      </c>
      <c r="AE357" s="5">
        <f t="shared" si="47"/>
        <v>24136.149026291983</v>
      </c>
    </row>
    <row r="358" spans="1:31" ht="12.75">
      <c r="A358" s="9">
        <v>354</v>
      </c>
      <c r="B358" s="10" t="s">
        <v>513</v>
      </c>
      <c r="C358">
        <v>49</v>
      </c>
      <c r="D358">
        <v>237</v>
      </c>
      <c r="E358" t="s">
        <v>513</v>
      </c>
      <c r="F358">
        <v>7.3</v>
      </c>
      <c r="G358" s="11">
        <v>28340</v>
      </c>
      <c r="H358" s="11">
        <v>33498.81796690307</v>
      </c>
      <c r="I358" s="12">
        <v>18783</v>
      </c>
      <c r="J358" t="s">
        <v>330</v>
      </c>
      <c r="K358">
        <v>0.846</v>
      </c>
      <c r="L358" s="13">
        <v>33429.58</v>
      </c>
      <c r="M358" s="9">
        <f t="shared" si="41"/>
        <v>244035.934</v>
      </c>
      <c r="N358" s="9">
        <f t="shared" si="48"/>
        <v>947394297.2</v>
      </c>
      <c r="O358" s="9">
        <f t="shared" si="48"/>
        <v>1119851415.1300237</v>
      </c>
      <c r="P358" s="9">
        <v>354</v>
      </c>
      <c r="Q358" s="10" t="s">
        <v>513</v>
      </c>
      <c r="R358" s="13">
        <v>33429.58</v>
      </c>
      <c r="S358" s="14">
        <v>0.14199998923109414</v>
      </c>
      <c r="T358">
        <v>4747</v>
      </c>
      <c r="U358">
        <f t="shared" si="42"/>
        <v>-133464.75962959387</v>
      </c>
      <c r="V358">
        <f t="shared" si="43"/>
        <v>-681982.4901437192</v>
      </c>
      <c r="W358">
        <v>14.3</v>
      </c>
      <c r="X358">
        <v>1490</v>
      </c>
      <c r="Z358" s="5">
        <v>-3.992415089558225</v>
      </c>
      <c r="AA358" s="5">
        <v>-20.400570098210004</v>
      </c>
      <c r="AB358">
        <f t="shared" si="44"/>
        <v>1.9878743481543455</v>
      </c>
      <c r="AC358" s="5">
        <f t="shared" si="45"/>
        <v>3.9504559650051587</v>
      </c>
      <c r="AD358">
        <f t="shared" si="46"/>
        <v>10.252029513244672</v>
      </c>
      <c r="AE358" s="5">
        <f t="shared" si="47"/>
        <v>24249.3768498405</v>
      </c>
    </row>
    <row r="359" spans="1:31" ht="12.75">
      <c r="A359" s="9">
        <v>355</v>
      </c>
      <c r="B359" s="10" t="s">
        <v>514</v>
      </c>
      <c r="C359">
        <v>44</v>
      </c>
      <c r="D359">
        <v>342</v>
      </c>
      <c r="E359" t="s">
        <v>515</v>
      </c>
      <c r="F359">
        <v>4.9</v>
      </c>
      <c r="G359" s="11">
        <v>25543</v>
      </c>
      <c r="H359" s="11">
        <v>30192.671394799054</v>
      </c>
      <c r="I359" s="12">
        <v>16982</v>
      </c>
      <c r="J359" t="s">
        <v>330</v>
      </c>
      <c r="K359">
        <v>0.846</v>
      </c>
      <c r="L359" s="13">
        <v>32766.08</v>
      </c>
      <c r="M359" s="9">
        <f t="shared" si="41"/>
        <v>160553.79200000002</v>
      </c>
      <c r="N359" s="9">
        <f t="shared" si="48"/>
        <v>836943981.44</v>
      </c>
      <c r="O359" s="9">
        <f t="shared" si="48"/>
        <v>989295486.3356974</v>
      </c>
      <c r="P359" s="9">
        <v>355</v>
      </c>
      <c r="Q359" s="10" t="s">
        <v>514</v>
      </c>
      <c r="R359" s="13">
        <v>32766.08</v>
      </c>
      <c r="S359" s="14">
        <v>0.17100000976619723</v>
      </c>
      <c r="T359">
        <v>5603</v>
      </c>
      <c r="U359">
        <f t="shared" si="42"/>
        <v>-94566.36045457522</v>
      </c>
      <c r="V359">
        <f t="shared" si="43"/>
        <v>-617995.7755146343</v>
      </c>
      <c r="W359">
        <v>18.3</v>
      </c>
      <c r="X359">
        <v>1898</v>
      </c>
      <c r="Z359" s="5">
        <v>-2.886105400907744</v>
      </c>
      <c r="AA359" s="5">
        <v>-18.860839487501536</v>
      </c>
      <c r="AB359">
        <f t="shared" si="44"/>
        <v>1.589235205116581</v>
      </c>
      <c r="AC359" s="5">
        <f t="shared" si="45"/>
        <v>3.450199592105907</v>
      </c>
      <c r="AD359">
        <f t="shared" si="46"/>
        <v>10.14811858549176</v>
      </c>
      <c r="AE359" s="5">
        <f t="shared" si="47"/>
        <v>23450.171866892193</v>
      </c>
    </row>
    <row r="360" spans="1:31" ht="12.75">
      <c r="A360" s="9">
        <v>356</v>
      </c>
      <c r="B360" s="10" t="s">
        <v>516</v>
      </c>
      <c r="C360">
        <v>49</v>
      </c>
      <c r="D360">
        <v>451</v>
      </c>
      <c r="E360" t="s">
        <v>517</v>
      </c>
      <c r="F360">
        <v>7.7</v>
      </c>
      <c r="G360" s="11">
        <v>29779</v>
      </c>
      <c r="H360" s="11">
        <v>30700</v>
      </c>
      <c r="I360" s="12">
        <v>16263</v>
      </c>
      <c r="J360" t="s">
        <v>129</v>
      </c>
      <c r="K360">
        <v>0.97</v>
      </c>
      <c r="L360" s="13">
        <v>36268.97</v>
      </c>
      <c r="M360" s="9">
        <f t="shared" si="41"/>
        <v>279271.069</v>
      </c>
      <c r="N360" s="9">
        <f t="shared" si="48"/>
        <v>1080053657.63</v>
      </c>
      <c r="O360" s="9">
        <f t="shared" si="48"/>
        <v>1113457379</v>
      </c>
      <c r="P360" s="9">
        <v>356</v>
      </c>
      <c r="Q360" s="10" t="s">
        <v>516</v>
      </c>
      <c r="R360" s="13">
        <v>36268.97</v>
      </c>
      <c r="S360" s="14">
        <v>0.1449999820783441</v>
      </c>
      <c r="T360">
        <v>5259</v>
      </c>
      <c r="U360">
        <f t="shared" si="42"/>
        <v>-146122.54695266148</v>
      </c>
      <c r="V360">
        <f t="shared" si="43"/>
        <v>-736643.7305119766</v>
      </c>
      <c r="W360">
        <v>14.7</v>
      </c>
      <c r="X360">
        <v>1690</v>
      </c>
      <c r="Z360" s="5">
        <v>-4.028858469172449</v>
      </c>
      <c r="AA360" s="5">
        <v>-20.31057762357124</v>
      </c>
      <c r="AB360">
        <f t="shared" si="44"/>
        <v>2.0412203288596382</v>
      </c>
      <c r="AC360" s="5">
        <f t="shared" si="45"/>
        <v>3.968115255656925</v>
      </c>
      <c r="AD360">
        <f t="shared" si="46"/>
        <v>10.30155872609058</v>
      </c>
      <c r="AE360" s="5">
        <f t="shared" si="47"/>
        <v>24276.162168081453</v>
      </c>
    </row>
    <row r="361" spans="1:31" ht="12.75">
      <c r="A361" s="9">
        <v>357</v>
      </c>
      <c r="B361" s="10" t="s">
        <v>518</v>
      </c>
      <c r="C361">
        <v>49</v>
      </c>
      <c r="D361">
        <v>459</v>
      </c>
      <c r="E361" t="s">
        <v>519</v>
      </c>
      <c r="F361">
        <v>6.8</v>
      </c>
      <c r="G361" s="11">
        <v>28717</v>
      </c>
      <c r="H361" s="11">
        <v>33944.444444444445</v>
      </c>
      <c r="I361" s="12">
        <v>12056</v>
      </c>
      <c r="J361" t="s">
        <v>330</v>
      </c>
      <c r="K361">
        <v>0.846</v>
      </c>
      <c r="L361" s="13">
        <v>32421.77</v>
      </c>
      <c r="M361" s="9">
        <f t="shared" si="41"/>
        <v>220468.036</v>
      </c>
      <c r="N361" s="9">
        <f t="shared" si="48"/>
        <v>931055969.09</v>
      </c>
      <c r="O361" s="9">
        <f t="shared" si="48"/>
        <v>1100538970.5555556</v>
      </c>
      <c r="P361" s="9">
        <v>357</v>
      </c>
      <c r="Q361" s="10" t="s">
        <v>518</v>
      </c>
      <c r="R361" s="13">
        <v>32421.77</v>
      </c>
      <c r="S361" s="14">
        <v>0.14699999413974005</v>
      </c>
      <c r="T361">
        <v>4766</v>
      </c>
      <c r="U361">
        <f t="shared" si="42"/>
        <v>-111549.09247981921</v>
      </c>
      <c r="V361">
        <f t="shared" si="43"/>
        <v>-471249.1142490248</v>
      </c>
      <c r="W361">
        <v>16.5</v>
      </c>
      <c r="X361">
        <v>1588</v>
      </c>
      <c r="Z361" s="5">
        <v>-3.4405614647139626</v>
      </c>
      <c r="AA361" s="5">
        <v>-14.53495951174241</v>
      </c>
      <c r="AB361">
        <f t="shared" si="44"/>
        <v>1.916922612182061</v>
      </c>
      <c r="AC361" s="5">
        <f t="shared" si="45"/>
        <v>3.692452228197927</v>
      </c>
      <c r="AD361">
        <f t="shared" si="46"/>
        <v>10.265244560881653</v>
      </c>
      <c r="AE361" s="5">
        <f t="shared" si="47"/>
        <v>23847.366441081434</v>
      </c>
    </row>
    <row r="362" spans="1:31" ht="12.75">
      <c r="A362" s="9">
        <v>358</v>
      </c>
      <c r="B362" s="10" t="s">
        <v>520</v>
      </c>
      <c r="C362">
        <v>44</v>
      </c>
      <c r="D362">
        <v>466</v>
      </c>
      <c r="E362" t="s">
        <v>520</v>
      </c>
      <c r="F362">
        <v>2.7</v>
      </c>
      <c r="G362" s="11">
        <v>22847</v>
      </c>
      <c r="H362" s="11">
        <v>27005.910165484634</v>
      </c>
      <c r="I362" s="12">
        <v>9942</v>
      </c>
      <c r="J362" t="s">
        <v>330</v>
      </c>
      <c r="K362">
        <v>0.846</v>
      </c>
      <c r="L362" s="13">
        <v>33873.17</v>
      </c>
      <c r="M362" s="9">
        <f t="shared" si="41"/>
        <v>91457.55900000001</v>
      </c>
      <c r="N362" s="9">
        <f t="shared" si="48"/>
        <v>773900314.99</v>
      </c>
      <c r="O362" s="9">
        <f t="shared" si="48"/>
        <v>914775786.0401891</v>
      </c>
      <c r="P362" s="9">
        <v>358</v>
      </c>
      <c r="Q362" s="10" t="s">
        <v>520</v>
      </c>
      <c r="R362" s="13">
        <v>33873.17</v>
      </c>
      <c r="S362" s="14">
        <v>0.2050000044282835</v>
      </c>
      <c r="T362">
        <v>6944</v>
      </c>
      <c r="U362">
        <f t="shared" si="42"/>
        <v>-59644.99582415163</v>
      </c>
      <c r="V362">
        <f t="shared" si="43"/>
        <v>-576611.5181998055</v>
      </c>
      <c r="W362">
        <v>26.5</v>
      </c>
      <c r="X362">
        <v>2957</v>
      </c>
      <c r="Z362" s="5">
        <v>-1.760833008075466</v>
      </c>
      <c r="AA362" s="5">
        <v>-17.022661835305215</v>
      </c>
      <c r="AB362">
        <f t="shared" si="44"/>
        <v>0.9932517730102834</v>
      </c>
      <c r="AC362" s="5">
        <f t="shared" si="45"/>
        <v>3.0063068107933857</v>
      </c>
      <c r="AD362">
        <f t="shared" si="46"/>
        <v>10.036575096674483</v>
      </c>
      <c r="AE362" s="5">
        <f t="shared" si="47"/>
        <v>22664.28407020594</v>
      </c>
    </row>
    <row r="363" spans="1:31" ht="12.75">
      <c r="A363" s="9">
        <v>359</v>
      </c>
      <c r="B363" s="10" t="s">
        <v>521</v>
      </c>
      <c r="C363">
        <v>49</v>
      </c>
      <c r="D363">
        <v>525</v>
      </c>
      <c r="E363" t="s">
        <v>521</v>
      </c>
      <c r="F363">
        <v>3.3</v>
      </c>
      <c r="G363" s="11">
        <v>23768</v>
      </c>
      <c r="H363" s="11">
        <v>28094.562647754137</v>
      </c>
      <c r="I363" s="12">
        <v>14399</v>
      </c>
      <c r="J363" t="s">
        <v>330</v>
      </c>
      <c r="K363">
        <v>0.846</v>
      </c>
      <c r="L363" s="13">
        <v>37397.59</v>
      </c>
      <c r="M363" s="9">
        <f t="shared" si="41"/>
        <v>123412.04699999998</v>
      </c>
      <c r="N363" s="9">
        <f t="shared" si="48"/>
        <v>888865919.1199999</v>
      </c>
      <c r="O363" s="9">
        <f t="shared" si="48"/>
        <v>1050668935.1300236</v>
      </c>
      <c r="P363" s="9">
        <v>359</v>
      </c>
      <c r="Q363" s="10" t="s">
        <v>521</v>
      </c>
      <c r="R363" s="13">
        <v>37397.59</v>
      </c>
      <c r="S363" s="14">
        <v>0.16600000160438147</v>
      </c>
      <c r="T363">
        <v>6208</v>
      </c>
      <c r="U363">
        <f t="shared" si="42"/>
        <v>-72312.37062907522</v>
      </c>
      <c r="V363">
        <f t="shared" si="43"/>
        <v>-522369.2095501457</v>
      </c>
      <c r="W363">
        <v>20.2</v>
      </c>
      <c r="X363">
        <v>2255</v>
      </c>
      <c r="Z363" s="5">
        <v>-1.9336104446590068</v>
      </c>
      <c r="AA363" s="5">
        <v>-13.967991240883324</v>
      </c>
      <c r="AB363">
        <f t="shared" si="44"/>
        <v>1.1939224684724346</v>
      </c>
      <c r="AC363" s="5">
        <f t="shared" si="45"/>
        <v>3.0705546733095517</v>
      </c>
      <c r="AD363">
        <f t="shared" si="46"/>
        <v>10.076095417142444</v>
      </c>
      <c r="AE363" s="5">
        <f t="shared" si="47"/>
        <v>22783.217485353143</v>
      </c>
    </row>
    <row r="364" spans="1:31" ht="12.75">
      <c r="A364" s="9">
        <v>360</v>
      </c>
      <c r="B364" s="10" t="s">
        <v>522</v>
      </c>
      <c r="C364">
        <v>49</v>
      </c>
      <c r="D364">
        <v>531</v>
      </c>
      <c r="E364" t="s">
        <v>522</v>
      </c>
      <c r="F364">
        <v>5</v>
      </c>
      <c r="G364" s="11">
        <v>24969</v>
      </c>
      <c r="H364" s="11">
        <v>25741.23711340206</v>
      </c>
      <c r="I364" s="12">
        <v>15180</v>
      </c>
      <c r="J364" t="s">
        <v>129</v>
      </c>
      <c r="K364">
        <v>0.97</v>
      </c>
      <c r="L364" s="13">
        <v>35276.92</v>
      </c>
      <c r="M364" s="9">
        <f t="shared" si="41"/>
        <v>176384.59999999998</v>
      </c>
      <c r="N364" s="9">
        <f t="shared" si="48"/>
        <v>880829415.4799999</v>
      </c>
      <c r="O364" s="9">
        <f t="shared" si="48"/>
        <v>908071562.3505154</v>
      </c>
      <c r="P364" s="9">
        <v>360</v>
      </c>
      <c r="Q364" s="10" t="s">
        <v>522</v>
      </c>
      <c r="R364" s="13">
        <v>35276.92</v>
      </c>
      <c r="S364" s="14">
        <v>0.1950000170082876</v>
      </c>
      <c r="T364">
        <v>6879</v>
      </c>
      <c r="U364">
        <f t="shared" si="42"/>
        <v>-86199.45244728227</v>
      </c>
      <c r="V364">
        <f t="shared" si="43"/>
        <v>-661908.9631986759</v>
      </c>
      <c r="W364">
        <v>24.1</v>
      </c>
      <c r="X364">
        <v>2406</v>
      </c>
      <c r="Z364" s="5">
        <v>-2.443508459561727</v>
      </c>
      <c r="AA364" s="5">
        <v>-18.763229987160894</v>
      </c>
      <c r="AB364">
        <f t="shared" si="44"/>
        <v>1.6094379124341003</v>
      </c>
      <c r="AC364" s="5">
        <f t="shared" si="45"/>
        <v>3.2682790764539438</v>
      </c>
      <c r="AD364">
        <f t="shared" si="46"/>
        <v>10.125390334414204</v>
      </c>
      <c r="AE364" s="5">
        <f t="shared" si="47"/>
        <v>23137.863127493252</v>
      </c>
    </row>
    <row r="365" spans="1:31" ht="12.75">
      <c r="A365" s="9">
        <v>361</v>
      </c>
      <c r="B365" s="10" t="s">
        <v>523</v>
      </c>
      <c r="C365">
        <v>50</v>
      </c>
      <c r="D365">
        <v>9</v>
      </c>
      <c r="E365" t="s">
        <v>523</v>
      </c>
      <c r="F365">
        <v>4.4</v>
      </c>
      <c r="G365" s="11">
        <v>24452</v>
      </c>
      <c r="H365" s="11">
        <v>25208.24742268041</v>
      </c>
      <c r="I365" s="12">
        <v>10526</v>
      </c>
      <c r="J365" t="s">
        <v>129</v>
      </c>
      <c r="K365">
        <v>0.97</v>
      </c>
      <c r="L365" s="13">
        <v>35895.35</v>
      </c>
      <c r="M365" s="9">
        <f t="shared" si="41"/>
        <v>157939.54</v>
      </c>
      <c r="N365" s="9">
        <f t="shared" si="48"/>
        <v>877713098.1999999</v>
      </c>
      <c r="O365" s="9">
        <f t="shared" si="48"/>
        <v>904858864.1237112</v>
      </c>
      <c r="P365" s="9">
        <v>361</v>
      </c>
      <c r="Q365" s="10" t="s">
        <v>523</v>
      </c>
      <c r="R365" s="13">
        <v>35895.35</v>
      </c>
      <c r="S365" s="14">
        <v>0.17199999442824768</v>
      </c>
      <c r="T365">
        <v>6174</v>
      </c>
      <c r="U365">
        <f t="shared" si="42"/>
        <v>-75018.13831062643</v>
      </c>
      <c r="V365">
        <f t="shared" si="43"/>
        <v>-446210.2224633532</v>
      </c>
      <c r="W365">
        <v>22.6</v>
      </c>
      <c r="X365">
        <v>2519</v>
      </c>
      <c r="Z365" s="5">
        <v>-2.08991243463642</v>
      </c>
      <c r="AA365" s="5">
        <v>-12.430864233482978</v>
      </c>
      <c r="AB365">
        <f t="shared" si="44"/>
        <v>1.4816045409242156</v>
      </c>
      <c r="AC365" s="5">
        <f t="shared" si="45"/>
        <v>3.129858179970894</v>
      </c>
      <c r="AD365">
        <f t="shared" si="46"/>
        <v>10.104467291148616</v>
      </c>
      <c r="AE365" s="5">
        <f t="shared" si="47"/>
        <v>22891.347424019215</v>
      </c>
    </row>
    <row r="366" spans="1:31" ht="12.75">
      <c r="A366" s="9">
        <v>362</v>
      </c>
      <c r="B366" s="10" t="s">
        <v>524</v>
      </c>
      <c r="C366">
        <v>50</v>
      </c>
      <c r="D366">
        <v>98</v>
      </c>
      <c r="E366" t="s">
        <v>524</v>
      </c>
      <c r="F366">
        <v>3.6</v>
      </c>
      <c r="G366" s="11">
        <v>22304</v>
      </c>
      <c r="H366" s="11">
        <v>22993.814432989693</v>
      </c>
      <c r="I366" s="12">
        <v>9701</v>
      </c>
      <c r="J366" t="s">
        <v>129</v>
      </c>
      <c r="K366">
        <v>0.97</v>
      </c>
      <c r="L366" s="13">
        <v>36491.62</v>
      </c>
      <c r="M366" s="9">
        <f t="shared" si="41"/>
        <v>131369.83200000002</v>
      </c>
      <c r="N366" s="9">
        <f t="shared" si="48"/>
        <v>813909092.48</v>
      </c>
      <c r="O366" s="9">
        <f t="shared" si="48"/>
        <v>839081538.6391754</v>
      </c>
      <c r="P366" s="9">
        <v>362</v>
      </c>
      <c r="Q366" s="10" t="s">
        <v>524</v>
      </c>
      <c r="R366" s="13">
        <v>36491.62</v>
      </c>
      <c r="S366" s="14">
        <v>0.17900000054807103</v>
      </c>
      <c r="T366">
        <v>6532</v>
      </c>
      <c r="U366">
        <f t="shared" si="42"/>
        <v>-63185.88770994652</v>
      </c>
      <c r="V366">
        <f t="shared" si="43"/>
        <v>-427627.8097726303</v>
      </c>
      <c r="W366">
        <v>21.6</v>
      </c>
      <c r="X366">
        <v>2171</v>
      </c>
      <c r="Z366" s="5">
        <v>-1.731517748730983</v>
      </c>
      <c r="AA366" s="5">
        <v>-11.71852084869431</v>
      </c>
      <c r="AB366">
        <f t="shared" si="44"/>
        <v>1.2809338454620642</v>
      </c>
      <c r="AC366" s="5">
        <f t="shared" si="45"/>
        <v>2.9955400098373866</v>
      </c>
      <c r="AD366">
        <f t="shared" si="46"/>
        <v>10.012521313560251</v>
      </c>
      <c r="AE366" s="5">
        <f t="shared" si="47"/>
        <v>22644.16625742953</v>
      </c>
    </row>
    <row r="367" spans="1:31" ht="12.75">
      <c r="A367" s="9">
        <v>363</v>
      </c>
      <c r="B367" s="10" t="s">
        <v>525</v>
      </c>
      <c r="C367">
        <v>51</v>
      </c>
      <c r="D367">
        <v>111</v>
      </c>
      <c r="E367" t="s">
        <v>525</v>
      </c>
      <c r="F367">
        <v>2.4</v>
      </c>
      <c r="G367" s="15">
        <v>23235</v>
      </c>
      <c r="H367" s="11">
        <v>23953.608247422682</v>
      </c>
      <c r="I367" s="12">
        <v>8758</v>
      </c>
      <c r="J367" t="s">
        <v>129</v>
      </c>
      <c r="K367">
        <v>0.97</v>
      </c>
      <c r="L367" s="13">
        <v>35578.95</v>
      </c>
      <c r="M367" s="9">
        <f t="shared" si="41"/>
        <v>85389.48</v>
      </c>
      <c r="N367" s="9">
        <f t="shared" si="48"/>
        <v>826676903.2499999</v>
      </c>
      <c r="O367" s="9">
        <f t="shared" si="48"/>
        <v>852244230.1546391</v>
      </c>
      <c r="P367" s="9">
        <v>363</v>
      </c>
      <c r="Q367" s="10" t="s">
        <v>525</v>
      </c>
      <c r="R367" s="13">
        <v>35578.95</v>
      </c>
      <c r="S367" s="14">
        <v>0.1519999887573973</v>
      </c>
      <c r="T367">
        <v>5408</v>
      </c>
      <c r="U367">
        <f t="shared" si="42"/>
        <v>-64786.83633222894</v>
      </c>
      <c r="V367">
        <f t="shared" si="43"/>
        <v>-530514.6445357399</v>
      </c>
      <c r="W367">
        <v>19.7</v>
      </c>
      <c r="X367">
        <v>2497</v>
      </c>
      <c r="Z367" s="5">
        <v>-1.8209316557185904</v>
      </c>
      <c r="AA367" s="5">
        <v>-14.910913462475424</v>
      </c>
      <c r="AB367">
        <f t="shared" si="44"/>
        <v>0.8754687373538999</v>
      </c>
      <c r="AC367" s="5">
        <f t="shared" si="45"/>
        <v>3.0285007642440416</v>
      </c>
      <c r="AD367">
        <f t="shared" si="46"/>
        <v>10.053415041519079</v>
      </c>
      <c r="AE367" s="5">
        <f t="shared" si="47"/>
        <v>22705.583107590937</v>
      </c>
    </row>
    <row r="368" spans="1:31" ht="12.75">
      <c r="A368" s="9">
        <v>364</v>
      </c>
      <c r="B368" s="10" t="s">
        <v>526</v>
      </c>
      <c r="C368">
        <v>51</v>
      </c>
      <c r="D368">
        <v>145</v>
      </c>
      <c r="E368" t="s">
        <v>526</v>
      </c>
      <c r="F368">
        <v>3.2</v>
      </c>
      <c r="G368" s="11">
        <v>23950</v>
      </c>
      <c r="H368" s="11">
        <v>24690.721649484538</v>
      </c>
      <c r="I368" s="12">
        <v>13846</v>
      </c>
      <c r="J368" t="s">
        <v>129</v>
      </c>
      <c r="K368">
        <v>0.97</v>
      </c>
      <c r="L368" s="13">
        <v>34248.45</v>
      </c>
      <c r="M368" s="9">
        <f t="shared" si="41"/>
        <v>109595.04</v>
      </c>
      <c r="N368" s="9">
        <f t="shared" si="48"/>
        <v>820250377.4999999</v>
      </c>
      <c r="O368" s="9">
        <f t="shared" si="48"/>
        <v>845618945.8762887</v>
      </c>
      <c r="P368" s="9">
        <v>364</v>
      </c>
      <c r="Q368" s="10" t="s">
        <v>526</v>
      </c>
      <c r="R368" s="13">
        <v>34248.45</v>
      </c>
      <c r="S368" s="14">
        <v>0.16099998686071926</v>
      </c>
      <c r="T368">
        <v>5514</v>
      </c>
      <c r="U368">
        <f t="shared" si="42"/>
        <v>-83655.69332141698</v>
      </c>
      <c r="V368">
        <f t="shared" si="43"/>
        <v>-553689.1163845338</v>
      </c>
      <c r="W368">
        <v>18.7</v>
      </c>
      <c r="X368">
        <v>1938</v>
      </c>
      <c r="Z368" s="5">
        <v>-2.442612536375135</v>
      </c>
      <c r="AA368" s="5">
        <v>-16.166837225758652</v>
      </c>
      <c r="AB368">
        <f t="shared" si="44"/>
        <v>1.1631508098056809</v>
      </c>
      <c r="AC368" s="5">
        <f t="shared" si="45"/>
        <v>3.267920728773163</v>
      </c>
      <c r="AD368">
        <f t="shared" si="46"/>
        <v>10.083723602839061</v>
      </c>
      <c r="AE368" s="5">
        <f t="shared" si="47"/>
        <v>23137.235176187314</v>
      </c>
    </row>
    <row r="369" spans="1:31" ht="12.75">
      <c r="A369" s="9">
        <v>365</v>
      </c>
      <c r="B369" s="10" t="s">
        <v>527</v>
      </c>
      <c r="C369">
        <v>50</v>
      </c>
      <c r="D369">
        <v>156</v>
      </c>
      <c r="E369" t="s">
        <v>527</v>
      </c>
      <c r="F369">
        <v>2.5</v>
      </c>
      <c r="G369" s="11">
        <v>21582</v>
      </c>
      <c r="H369" s="11">
        <v>22249.484536082477</v>
      </c>
      <c r="I369" s="12">
        <v>7204</v>
      </c>
      <c r="J369" t="s">
        <v>129</v>
      </c>
      <c r="K369">
        <v>0.97</v>
      </c>
      <c r="L369" s="13">
        <v>36124.38</v>
      </c>
      <c r="M369" s="9">
        <f t="shared" si="41"/>
        <v>90310.95</v>
      </c>
      <c r="N369" s="9">
        <f t="shared" si="48"/>
        <v>779636369.16</v>
      </c>
      <c r="O369" s="9">
        <f t="shared" si="48"/>
        <v>803748834.185567</v>
      </c>
      <c r="P369" s="9">
        <v>365</v>
      </c>
      <c r="Q369" s="10" t="s">
        <v>527</v>
      </c>
      <c r="R369" s="13">
        <v>36124.38</v>
      </c>
      <c r="S369" s="14">
        <v>0.20099998948078834</v>
      </c>
      <c r="T369">
        <v>7261</v>
      </c>
      <c r="U369">
        <f t="shared" si="42"/>
        <v>8697.29690646968</v>
      </c>
      <c r="V369">
        <f t="shared" si="43"/>
        <v>-289133.3993078426</v>
      </c>
      <c r="W369">
        <v>26.5</v>
      </c>
      <c r="X369">
        <v>2783</v>
      </c>
      <c r="Z369" s="5">
        <v>0.2407597557790523</v>
      </c>
      <c r="AA369" s="5">
        <v>-8.003830081176275</v>
      </c>
      <c r="AB369">
        <f t="shared" si="44"/>
        <v>0.9162907318741551</v>
      </c>
      <c r="AC369" s="5">
        <f t="shared" si="45"/>
        <v>2.353118826970921</v>
      </c>
      <c r="AD369">
        <f t="shared" si="46"/>
        <v>9.97961491292368</v>
      </c>
      <c r="AE369" s="5">
        <f t="shared" si="47"/>
        <v>21330.898764773192</v>
      </c>
    </row>
    <row r="370" spans="1:31" ht="12.75">
      <c r="A370" s="9">
        <v>366</v>
      </c>
      <c r="B370" s="10" t="s">
        <v>528</v>
      </c>
      <c r="C370">
        <v>50</v>
      </c>
      <c r="D370">
        <v>189</v>
      </c>
      <c r="E370" t="s">
        <v>528</v>
      </c>
      <c r="F370">
        <v>4.1</v>
      </c>
      <c r="G370" s="11">
        <v>25008</v>
      </c>
      <c r="H370" s="11">
        <v>25781.443298969072</v>
      </c>
      <c r="I370" s="12">
        <v>9454</v>
      </c>
      <c r="J370" t="s">
        <v>129</v>
      </c>
      <c r="K370">
        <v>0.97</v>
      </c>
      <c r="L370" s="13">
        <v>33065.87</v>
      </c>
      <c r="M370" s="9">
        <f t="shared" si="41"/>
        <v>135570.067</v>
      </c>
      <c r="N370" s="9">
        <f t="shared" si="48"/>
        <v>826911276.96</v>
      </c>
      <c r="O370" s="9">
        <f t="shared" si="48"/>
        <v>852485852.5360825</v>
      </c>
      <c r="P370" s="9">
        <v>366</v>
      </c>
      <c r="Q370" s="10" t="s">
        <v>528</v>
      </c>
      <c r="R370" s="13">
        <v>33065.87</v>
      </c>
      <c r="S370" s="14">
        <v>0.1669999912296274</v>
      </c>
      <c r="T370">
        <v>5522</v>
      </c>
      <c r="U370">
        <f t="shared" si="42"/>
        <v>-74082.77302831384</v>
      </c>
      <c r="V370">
        <f t="shared" si="43"/>
        <v>-413778.7729698465</v>
      </c>
      <c r="W370">
        <v>21.4</v>
      </c>
      <c r="X370">
        <v>2359</v>
      </c>
      <c r="Z370" s="5">
        <v>-2.2404604212232684</v>
      </c>
      <c r="AA370" s="5">
        <v>-12.513772447839614</v>
      </c>
      <c r="AB370">
        <f t="shared" si="44"/>
        <v>1.410986973710262</v>
      </c>
      <c r="AC370" s="5">
        <f t="shared" si="45"/>
        <v>3.1880611631816103</v>
      </c>
      <c r="AD370">
        <f t="shared" si="46"/>
        <v>10.126951052661259</v>
      </c>
      <c r="AE370" s="5">
        <f t="shared" si="47"/>
        <v>22995.98190462276</v>
      </c>
    </row>
    <row r="371" spans="1:31" ht="12.75">
      <c r="A371" s="9">
        <v>367</v>
      </c>
      <c r="B371" s="10" t="s">
        <v>529</v>
      </c>
      <c r="C371">
        <v>50</v>
      </c>
      <c r="D371">
        <v>192</v>
      </c>
      <c r="E371" t="s">
        <v>529</v>
      </c>
      <c r="F371">
        <v>2.2</v>
      </c>
      <c r="G371" s="11">
        <v>20768</v>
      </c>
      <c r="H371" s="11">
        <v>21410.309278350516</v>
      </c>
      <c r="I371" s="12">
        <v>7796</v>
      </c>
      <c r="J371" t="s">
        <v>129</v>
      </c>
      <c r="K371">
        <v>0.97</v>
      </c>
      <c r="L371" s="13">
        <v>38172.97</v>
      </c>
      <c r="M371" s="9">
        <f t="shared" si="41"/>
        <v>83980.53400000001</v>
      </c>
      <c r="N371" s="9">
        <f t="shared" si="48"/>
        <v>792776240.96</v>
      </c>
      <c r="O371" s="9">
        <f t="shared" si="48"/>
        <v>817295093.773196</v>
      </c>
      <c r="P371" s="9">
        <v>367</v>
      </c>
      <c r="Q371" s="10" t="s">
        <v>529</v>
      </c>
      <c r="R371" s="13">
        <v>38172.97</v>
      </c>
      <c r="S371" s="14">
        <v>0.1850000144081008</v>
      </c>
      <c r="T371">
        <v>7062</v>
      </c>
      <c r="U371">
        <f t="shared" si="42"/>
        <v>-24505.737419273086</v>
      </c>
      <c r="V371">
        <f t="shared" si="43"/>
        <v>-277988.94574998703</v>
      </c>
      <c r="W371">
        <v>24.5</v>
      </c>
      <c r="X371">
        <v>2503</v>
      </c>
      <c r="Z371" s="5">
        <v>-0.641965700318133</v>
      </c>
      <c r="AA371" s="5">
        <v>-7.282350462905742</v>
      </c>
      <c r="AB371">
        <f t="shared" si="44"/>
        <v>0.7884573603642703</v>
      </c>
      <c r="AC371" s="5">
        <f t="shared" si="45"/>
        <v>2.62157826412023</v>
      </c>
      <c r="AD371">
        <f t="shared" si="46"/>
        <v>9.941168619503816</v>
      </c>
      <c r="AE371" s="5">
        <f t="shared" si="47"/>
        <v>21908.984332261312</v>
      </c>
    </row>
    <row r="372" spans="1:31" ht="12.75">
      <c r="A372" s="9">
        <v>368</v>
      </c>
      <c r="B372" s="10" t="s">
        <v>530</v>
      </c>
      <c r="C372">
        <v>51</v>
      </c>
      <c r="D372">
        <v>198</v>
      </c>
      <c r="E372" t="s">
        <v>530</v>
      </c>
      <c r="F372">
        <v>3</v>
      </c>
      <c r="G372" s="11">
        <v>23380</v>
      </c>
      <c r="H372" s="11">
        <v>24103.092783505155</v>
      </c>
      <c r="I372" s="12">
        <v>8423</v>
      </c>
      <c r="J372" t="s">
        <v>129</v>
      </c>
      <c r="K372">
        <v>0.97</v>
      </c>
      <c r="L372" s="13">
        <v>35937.89</v>
      </c>
      <c r="M372" s="9">
        <f t="shared" si="41"/>
        <v>107813.67</v>
      </c>
      <c r="N372" s="9">
        <f t="shared" si="48"/>
        <v>840227868.1999999</v>
      </c>
      <c r="O372" s="9">
        <f t="shared" si="48"/>
        <v>866214297.1134021</v>
      </c>
      <c r="P372" s="9">
        <v>368</v>
      </c>
      <c r="Q372" s="10" t="s">
        <v>530</v>
      </c>
      <c r="R372" s="13">
        <v>35937.89</v>
      </c>
      <c r="S372" s="14">
        <v>0.16099999193052236</v>
      </c>
      <c r="T372">
        <v>5786</v>
      </c>
      <c r="U372">
        <f t="shared" si="42"/>
        <v>-42879.66509880901</v>
      </c>
      <c r="V372">
        <f t="shared" si="43"/>
        <v>-550113.7820104277</v>
      </c>
      <c r="W372">
        <v>21.4</v>
      </c>
      <c r="X372">
        <v>2720</v>
      </c>
      <c r="Z372" s="5">
        <v>-1.1931603413224596</v>
      </c>
      <c r="AA372" s="5">
        <v>-15.307347816202556</v>
      </c>
      <c r="AB372">
        <f t="shared" si="44"/>
        <v>1.0986122886681098</v>
      </c>
      <c r="AC372" s="5">
        <f t="shared" si="45"/>
        <v>2.804530328837639</v>
      </c>
      <c r="AD372">
        <f t="shared" si="46"/>
        <v>10.05963623502606</v>
      </c>
      <c r="AE372" s="5">
        <f t="shared" si="47"/>
        <v>22277.873461799005</v>
      </c>
    </row>
    <row r="373" spans="1:31" ht="12.75">
      <c r="A373" s="9">
        <v>369</v>
      </c>
      <c r="B373" s="10" t="s">
        <v>531</v>
      </c>
      <c r="C373">
        <v>51</v>
      </c>
      <c r="D373">
        <v>203</v>
      </c>
      <c r="E373" t="s">
        <v>531</v>
      </c>
      <c r="F373">
        <v>2.6</v>
      </c>
      <c r="G373" s="11">
        <v>22756</v>
      </c>
      <c r="H373" s="11">
        <v>23459.79381443299</v>
      </c>
      <c r="I373" s="12">
        <v>10799</v>
      </c>
      <c r="J373" t="s">
        <v>129</v>
      </c>
      <c r="K373">
        <v>0.97</v>
      </c>
      <c r="L373" s="13">
        <v>35470.27</v>
      </c>
      <c r="M373" s="9">
        <f t="shared" si="41"/>
        <v>92222.70199999999</v>
      </c>
      <c r="N373" s="9">
        <f t="shared" si="48"/>
        <v>807161464.1199999</v>
      </c>
      <c r="O373" s="9">
        <f t="shared" si="48"/>
        <v>832125220.742268</v>
      </c>
      <c r="P373" s="9">
        <v>369</v>
      </c>
      <c r="Q373" s="10" t="s">
        <v>531</v>
      </c>
      <c r="R373" s="13">
        <v>35470.27</v>
      </c>
      <c r="S373" s="14">
        <v>0.18500000140963124</v>
      </c>
      <c r="T373">
        <v>6562</v>
      </c>
      <c r="U373">
        <f t="shared" si="42"/>
        <v>-14364.810350907052</v>
      </c>
      <c r="V373">
        <f t="shared" si="43"/>
        <v>141277.94039891707</v>
      </c>
      <c r="W373">
        <v>24.4</v>
      </c>
      <c r="X373">
        <v>2777</v>
      </c>
      <c r="Z373" s="5">
        <v>-0.404981703012327</v>
      </c>
      <c r="AA373" s="5">
        <v>3.9829959117570035</v>
      </c>
      <c r="AB373">
        <f t="shared" si="44"/>
        <v>0.9555114450274363</v>
      </c>
      <c r="AC373" s="5">
        <f t="shared" si="45"/>
        <v>2.5466341663299676</v>
      </c>
      <c r="AD373">
        <f t="shared" si="46"/>
        <v>10.032584125870539</v>
      </c>
      <c r="AE373" s="5">
        <f t="shared" si="47"/>
        <v>21752.265509473247</v>
      </c>
    </row>
    <row r="374" spans="1:31" ht="12.75">
      <c r="A374" s="9">
        <v>370</v>
      </c>
      <c r="B374" s="10" t="s">
        <v>532</v>
      </c>
      <c r="C374">
        <v>51</v>
      </c>
      <c r="D374">
        <v>296</v>
      </c>
      <c r="E374" t="s">
        <v>532</v>
      </c>
      <c r="F374">
        <v>4.6</v>
      </c>
      <c r="G374" s="11">
        <v>25288</v>
      </c>
      <c r="H374" s="11">
        <v>26070.103092783505</v>
      </c>
      <c r="I374" s="12">
        <v>8362</v>
      </c>
      <c r="J374" t="s">
        <v>129</v>
      </c>
      <c r="K374">
        <v>0.97</v>
      </c>
      <c r="L374" s="13">
        <v>36080</v>
      </c>
      <c r="M374" s="9">
        <f t="shared" si="41"/>
        <v>165968</v>
      </c>
      <c r="N374" s="9">
        <f t="shared" si="48"/>
        <v>912391040</v>
      </c>
      <c r="O374" s="9">
        <f t="shared" si="48"/>
        <v>940609319.5876288</v>
      </c>
      <c r="P374" s="9">
        <v>370</v>
      </c>
      <c r="Q374" s="10" t="s">
        <v>532</v>
      </c>
      <c r="R374" s="13">
        <v>36080</v>
      </c>
      <c r="S374" s="14">
        <v>0.15</v>
      </c>
      <c r="T374">
        <v>5412</v>
      </c>
      <c r="U374">
        <f t="shared" si="42"/>
        <v>-110359.07689512977</v>
      </c>
      <c r="V374">
        <f t="shared" si="43"/>
        <v>-527822.2938162487</v>
      </c>
      <c r="W374">
        <v>15</v>
      </c>
      <c r="X374">
        <v>1603</v>
      </c>
      <c r="Z374" s="5">
        <v>-3.0587327299093614</v>
      </c>
      <c r="AA374" s="5">
        <v>-14.629221003776292</v>
      </c>
      <c r="AB374">
        <f t="shared" si="44"/>
        <v>1.5260563034950492</v>
      </c>
      <c r="AC374" s="5">
        <f t="shared" si="45"/>
        <v>3.5238691601773002</v>
      </c>
      <c r="AD374">
        <f t="shared" si="46"/>
        <v>10.138085253895454</v>
      </c>
      <c r="AE374" s="5">
        <f t="shared" si="47"/>
        <v>23573.12212681147</v>
      </c>
    </row>
    <row r="375" spans="1:31" ht="12.75">
      <c r="A375" s="9">
        <v>371</v>
      </c>
      <c r="B375" s="10" t="s">
        <v>533</v>
      </c>
      <c r="C375">
        <v>51</v>
      </c>
      <c r="D375">
        <v>304</v>
      </c>
      <c r="E375" t="s">
        <v>533</v>
      </c>
      <c r="F375">
        <v>2.3</v>
      </c>
      <c r="G375" s="11">
        <v>22624</v>
      </c>
      <c r="H375" s="11">
        <v>23323.711340206188</v>
      </c>
      <c r="I375" s="12">
        <v>7865</v>
      </c>
      <c r="J375" t="s">
        <v>129</v>
      </c>
      <c r="K375">
        <v>0.97</v>
      </c>
      <c r="L375" s="13">
        <v>31715.08</v>
      </c>
      <c r="M375" s="9">
        <f t="shared" si="41"/>
        <v>72944.684</v>
      </c>
      <c r="N375" s="9">
        <f t="shared" si="48"/>
        <v>717521969.9200001</v>
      </c>
      <c r="O375" s="9">
        <f t="shared" si="48"/>
        <v>739713371.0515465</v>
      </c>
      <c r="P375" s="9">
        <v>371</v>
      </c>
      <c r="Q375" s="10" t="s">
        <v>533</v>
      </c>
      <c r="R375" s="13">
        <v>31715.08</v>
      </c>
      <c r="S375" s="14">
        <v>0.17900002144090443</v>
      </c>
      <c r="T375">
        <v>5677</v>
      </c>
      <c r="U375">
        <f t="shared" si="42"/>
        <v>-8157.302636447582</v>
      </c>
      <c r="V375">
        <f t="shared" si="43"/>
        <v>284321.1913340012</v>
      </c>
      <c r="W375">
        <v>22.2</v>
      </c>
      <c r="X375">
        <v>2338</v>
      </c>
      <c r="Z375" s="5">
        <v>-0.25720580356245615</v>
      </c>
      <c r="AA375" s="5">
        <v>8.964858084356123</v>
      </c>
      <c r="AB375">
        <f t="shared" si="44"/>
        <v>0.8329091229351039</v>
      </c>
      <c r="AC375" s="5">
        <f t="shared" si="45"/>
        <v>2.5009897909007153</v>
      </c>
      <c r="AD375">
        <f t="shared" si="46"/>
        <v>10.0267665686963</v>
      </c>
      <c r="AE375" s="5">
        <f t="shared" si="47"/>
        <v>21655.108477101297</v>
      </c>
    </row>
    <row r="376" spans="1:31" ht="12.75">
      <c r="A376" s="9">
        <v>372</v>
      </c>
      <c r="B376" s="10" t="s">
        <v>534</v>
      </c>
      <c r="C376">
        <v>50</v>
      </c>
      <c r="D376">
        <v>349</v>
      </c>
      <c r="E376" t="s">
        <v>535</v>
      </c>
      <c r="F376">
        <v>1.5</v>
      </c>
      <c r="G376" s="11">
        <v>19108</v>
      </c>
      <c r="H376" s="11">
        <v>19698.96907216495</v>
      </c>
      <c r="I376" s="12">
        <v>9028</v>
      </c>
      <c r="J376" t="s">
        <v>129</v>
      </c>
      <c r="K376">
        <v>0.97</v>
      </c>
      <c r="L376" s="13">
        <v>37241.21</v>
      </c>
      <c r="M376" s="9">
        <f t="shared" si="41"/>
        <v>55861.815</v>
      </c>
      <c r="N376" s="9">
        <f t="shared" si="48"/>
        <v>711605040.68</v>
      </c>
      <c r="O376" s="9">
        <f t="shared" si="48"/>
        <v>733613444</v>
      </c>
      <c r="P376" s="9">
        <v>372</v>
      </c>
      <c r="Q376" s="10" t="s">
        <v>534</v>
      </c>
      <c r="R376" s="13">
        <v>37241.21</v>
      </c>
      <c r="S376" s="14">
        <v>0.1989999787869406</v>
      </c>
      <c r="T376">
        <v>7411</v>
      </c>
      <c r="U376">
        <f t="shared" si="42"/>
        <v>17707.215654350945</v>
      </c>
      <c r="V376">
        <f t="shared" si="43"/>
        <v>607395.9097807532</v>
      </c>
      <c r="W376">
        <v>26.3</v>
      </c>
      <c r="X376">
        <v>2527</v>
      </c>
      <c r="Z376" s="5">
        <v>0.4754736931037135</v>
      </c>
      <c r="AA376" s="5">
        <v>16.30977913394203</v>
      </c>
      <c r="AB376">
        <f t="shared" si="44"/>
        <v>0.4054651081081644</v>
      </c>
      <c r="AC376" s="5">
        <f t="shared" si="45"/>
        <v>2.286484446503657</v>
      </c>
      <c r="AD376">
        <f t="shared" si="46"/>
        <v>9.857862374509853</v>
      </c>
      <c r="AE376" s="5">
        <f t="shared" si="47"/>
        <v>21179.77149265072</v>
      </c>
    </row>
    <row r="377" spans="1:31" ht="12.75">
      <c r="A377" s="9">
        <v>373</v>
      </c>
      <c r="B377" s="10" t="s">
        <v>536</v>
      </c>
      <c r="C377">
        <v>51</v>
      </c>
      <c r="D377">
        <v>420</v>
      </c>
      <c r="E377" t="s">
        <v>536</v>
      </c>
      <c r="F377">
        <v>7.7</v>
      </c>
      <c r="G377" s="11">
        <v>28921</v>
      </c>
      <c r="H377" s="11">
        <v>29815.463917525773</v>
      </c>
      <c r="I377" s="12">
        <v>12222</v>
      </c>
      <c r="J377" t="s">
        <v>129</v>
      </c>
      <c r="K377">
        <v>0.97</v>
      </c>
      <c r="L377" s="13">
        <v>32583.94</v>
      </c>
      <c r="M377" s="9">
        <f t="shared" si="41"/>
        <v>250896.338</v>
      </c>
      <c r="N377" s="9">
        <f t="shared" si="48"/>
        <v>942360128.74</v>
      </c>
      <c r="O377" s="9">
        <f t="shared" si="48"/>
        <v>971505287.3608247</v>
      </c>
      <c r="P377" s="9">
        <v>373</v>
      </c>
      <c r="Q377" s="10" t="s">
        <v>536</v>
      </c>
      <c r="R377" s="13">
        <v>32583.94</v>
      </c>
      <c r="S377" s="14">
        <v>0.13700000675179244</v>
      </c>
      <c r="T377">
        <v>4464</v>
      </c>
      <c r="U377">
        <f t="shared" si="42"/>
        <v>-131812.2044457895</v>
      </c>
      <c r="V377">
        <f t="shared" si="43"/>
        <v>-520757.61223645415</v>
      </c>
      <c r="W377">
        <v>13.7</v>
      </c>
      <c r="X377">
        <v>1435</v>
      </c>
      <c r="Z377" s="5">
        <v>-4.0453120293552445</v>
      </c>
      <c r="AA377" s="5">
        <v>-15.982033242034394</v>
      </c>
      <c r="AB377">
        <f t="shared" si="44"/>
        <v>2.0412203288596382</v>
      </c>
      <c r="AC377" s="5">
        <f t="shared" si="45"/>
        <v>3.976113966674128</v>
      </c>
      <c r="AD377">
        <f t="shared" si="46"/>
        <v>10.272323253821503</v>
      </c>
      <c r="AE377" s="5">
        <f t="shared" si="47"/>
        <v>24288.26497171482</v>
      </c>
    </row>
    <row r="378" spans="1:31" ht="12.75">
      <c r="A378" s="9">
        <v>374</v>
      </c>
      <c r="B378" s="10" t="s">
        <v>537</v>
      </c>
      <c r="C378">
        <v>50</v>
      </c>
      <c r="D378">
        <v>430</v>
      </c>
      <c r="E378" t="s">
        <v>537</v>
      </c>
      <c r="F378">
        <v>2.3</v>
      </c>
      <c r="G378" s="11">
        <v>22118</v>
      </c>
      <c r="H378" s="11">
        <v>22802.061855670105</v>
      </c>
      <c r="I378" s="12">
        <v>9501</v>
      </c>
      <c r="J378" t="s">
        <v>129</v>
      </c>
      <c r="K378">
        <v>0.97</v>
      </c>
      <c r="L378" s="13">
        <v>32696.63</v>
      </c>
      <c r="M378" s="9">
        <f t="shared" si="41"/>
        <v>75202.249</v>
      </c>
      <c r="N378" s="9">
        <f t="shared" si="48"/>
        <v>723184062.34</v>
      </c>
      <c r="O378" s="9">
        <f t="shared" si="48"/>
        <v>745550579.7319589</v>
      </c>
      <c r="P378" s="9">
        <v>374</v>
      </c>
      <c r="Q378" s="10" t="s">
        <v>537</v>
      </c>
      <c r="R378" s="13">
        <v>32696.63</v>
      </c>
      <c r="S378" s="14">
        <v>0.17799999571821315</v>
      </c>
      <c r="T378">
        <v>5820</v>
      </c>
      <c r="U378">
        <f t="shared" si="42"/>
        <v>-6817.817125034423</v>
      </c>
      <c r="V378">
        <f t="shared" si="43"/>
        <v>214777.2376792904</v>
      </c>
      <c r="W378">
        <v>23.3</v>
      </c>
      <c r="X378">
        <v>2581</v>
      </c>
      <c r="Z378" s="5">
        <v>-0.20851742595596007</v>
      </c>
      <c r="AA378" s="5">
        <v>6.568788210873427</v>
      </c>
      <c r="AB378">
        <f t="shared" si="44"/>
        <v>0.8329091229351039</v>
      </c>
      <c r="AC378" s="5">
        <f t="shared" si="45"/>
        <v>2.4861310362717304</v>
      </c>
      <c r="AD378">
        <f t="shared" si="46"/>
        <v>10.004147035635306</v>
      </c>
      <c r="AE378" s="5">
        <f t="shared" si="47"/>
        <v>21623.19285805091</v>
      </c>
    </row>
    <row r="379" spans="1:31" ht="12.75">
      <c r="A379" s="9">
        <v>375</v>
      </c>
      <c r="B379" s="10" t="s">
        <v>538</v>
      </c>
      <c r="C379">
        <v>50</v>
      </c>
      <c r="D379">
        <v>448</v>
      </c>
      <c r="E379" t="s">
        <v>539</v>
      </c>
      <c r="F379">
        <v>2.5</v>
      </c>
      <c r="G379" s="11">
        <v>20195</v>
      </c>
      <c r="H379" s="11">
        <v>20819.58762886598</v>
      </c>
      <c r="I379" s="12">
        <v>7224</v>
      </c>
      <c r="J379" t="s">
        <v>129</v>
      </c>
      <c r="K379">
        <v>0.97</v>
      </c>
      <c r="L379" s="13">
        <v>33436.55</v>
      </c>
      <c r="M379" s="9">
        <f t="shared" si="41"/>
        <v>83591.375</v>
      </c>
      <c r="N379" s="9">
        <f t="shared" si="48"/>
        <v>675251127.25</v>
      </c>
      <c r="O379" s="9">
        <f t="shared" si="48"/>
        <v>696135182.7319587</v>
      </c>
      <c r="P379" s="9">
        <v>375</v>
      </c>
      <c r="Q379" s="10" t="s">
        <v>538</v>
      </c>
      <c r="R379" s="13">
        <v>33436.55</v>
      </c>
      <c r="S379" s="14">
        <v>0.19699998953241288</v>
      </c>
      <c r="T379">
        <v>6587</v>
      </c>
      <c r="U379">
        <f t="shared" si="42"/>
        <v>10586.62956475957</v>
      </c>
      <c r="V379">
        <f t="shared" si="43"/>
        <v>353173.6371875537</v>
      </c>
      <c r="W379">
        <v>25.3</v>
      </c>
      <c r="X379">
        <v>2237</v>
      </c>
      <c r="Z379" s="5">
        <v>0.3166184778261983</v>
      </c>
      <c r="AA379" s="5">
        <v>10.562502327170526</v>
      </c>
      <c r="AB379">
        <f t="shared" si="44"/>
        <v>0.9162907318741551</v>
      </c>
      <c r="AC379" s="5">
        <f t="shared" si="45"/>
        <v>2.331373126466556</v>
      </c>
      <c r="AD379">
        <f t="shared" si="46"/>
        <v>9.913190327997514</v>
      </c>
      <c r="AE379" s="5">
        <f t="shared" si="47"/>
        <v>21281.937388973445</v>
      </c>
    </row>
    <row r="380" spans="1:31" ht="12.75">
      <c r="A380" s="9">
        <v>376</v>
      </c>
      <c r="B380" s="10" t="s">
        <v>540</v>
      </c>
      <c r="C380">
        <v>51</v>
      </c>
      <c r="D380">
        <v>495</v>
      </c>
      <c r="E380" t="s">
        <v>540</v>
      </c>
      <c r="F380">
        <v>8.2</v>
      </c>
      <c r="G380" s="11">
        <v>29545</v>
      </c>
      <c r="H380" s="11">
        <v>30458.76288659794</v>
      </c>
      <c r="I380" s="12">
        <v>11308</v>
      </c>
      <c r="J380" t="s">
        <v>129</v>
      </c>
      <c r="K380">
        <v>0.97</v>
      </c>
      <c r="L380" s="13">
        <v>30474.68</v>
      </c>
      <c r="M380" s="9">
        <f t="shared" si="41"/>
        <v>249892.376</v>
      </c>
      <c r="N380" s="9">
        <f t="shared" si="48"/>
        <v>900374420.6</v>
      </c>
      <c r="O380" s="9">
        <f t="shared" si="48"/>
        <v>928221052.1649485</v>
      </c>
      <c r="P380" s="9">
        <v>376</v>
      </c>
      <c r="Q380" s="10" t="s">
        <v>540</v>
      </c>
      <c r="R380" s="13">
        <v>30474.68</v>
      </c>
      <c r="S380" s="14">
        <v>0.15800001837591077</v>
      </c>
      <c r="T380">
        <v>4815</v>
      </c>
      <c r="U380">
        <f t="shared" si="42"/>
        <v>-111220.74594021232</v>
      </c>
      <c r="V380">
        <f t="shared" si="43"/>
        <v>-526380.5459847725</v>
      </c>
      <c r="W380">
        <v>17.2</v>
      </c>
      <c r="X380">
        <v>1587</v>
      </c>
      <c r="Z380" s="5">
        <v>-3.6496116100386393</v>
      </c>
      <c r="AA380" s="5">
        <v>-17.272717744198545</v>
      </c>
      <c r="AB380">
        <f t="shared" si="44"/>
        <v>2.1041341542702074</v>
      </c>
      <c r="AC380" s="5">
        <f t="shared" si="45"/>
        <v>3.7881433090707524</v>
      </c>
      <c r="AD380">
        <f t="shared" si="46"/>
        <v>10.293669803779775</v>
      </c>
      <c r="AE380" s="5">
        <f t="shared" si="47"/>
        <v>23998.86363487223</v>
      </c>
    </row>
    <row r="381" spans="1:31" ht="12.75">
      <c r="A381" s="9">
        <v>377</v>
      </c>
      <c r="B381" s="10" t="s">
        <v>541</v>
      </c>
      <c r="C381">
        <v>41</v>
      </c>
      <c r="D381">
        <v>503</v>
      </c>
      <c r="E381" t="s">
        <v>541</v>
      </c>
      <c r="F381">
        <v>7.5</v>
      </c>
      <c r="G381" s="11">
        <v>28374</v>
      </c>
      <c r="H381" s="11">
        <v>29251.546391752578</v>
      </c>
      <c r="I381" s="12">
        <v>9782</v>
      </c>
      <c r="J381" t="s">
        <v>129</v>
      </c>
      <c r="K381">
        <v>0.97</v>
      </c>
      <c r="L381" s="13">
        <v>33888.2</v>
      </c>
      <c r="M381" s="9">
        <f t="shared" si="41"/>
        <v>254161.49999999997</v>
      </c>
      <c r="N381" s="9">
        <f t="shared" si="48"/>
        <v>961543786.8</v>
      </c>
      <c r="O381" s="9">
        <f t="shared" si="48"/>
        <v>991282254.4329896</v>
      </c>
      <c r="P381" s="9">
        <v>377</v>
      </c>
      <c r="Q381" s="10" t="s">
        <v>541</v>
      </c>
      <c r="R381" s="13">
        <v>33888.2</v>
      </c>
      <c r="S381" s="14">
        <v>0.1609999940982407</v>
      </c>
      <c r="T381">
        <v>5456</v>
      </c>
      <c r="U381">
        <f t="shared" si="42"/>
        <v>-98881.51748254366</v>
      </c>
      <c r="V381">
        <f t="shared" si="43"/>
        <v>-497180.1095633012</v>
      </c>
      <c r="W381">
        <v>18</v>
      </c>
      <c r="X381">
        <v>1762</v>
      </c>
      <c r="Z381" s="5">
        <v>-2.917874584148573</v>
      </c>
      <c r="AA381" s="5">
        <v>-14.671186712876494</v>
      </c>
      <c r="AB381">
        <f t="shared" si="44"/>
        <v>2.0149030205422647</v>
      </c>
      <c r="AC381" s="5">
        <f t="shared" si="45"/>
        <v>3.46364064669324</v>
      </c>
      <c r="AD381">
        <f t="shared" si="46"/>
        <v>10.253228511871932</v>
      </c>
      <c r="AE381" s="5">
        <f t="shared" si="47"/>
        <v>23472.75056571663</v>
      </c>
    </row>
    <row r="382" spans="1:31" ht="12.75">
      <c r="A382" s="9">
        <v>378</v>
      </c>
      <c r="B382" s="10" t="s">
        <v>542</v>
      </c>
      <c r="C382">
        <v>53</v>
      </c>
      <c r="D382">
        <v>46</v>
      </c>
      <c r="E382" t="s">
        <v>542</v>
      </c>
      <c r="F382">
        <v>1.4</v>
      </c>
      <c r="G382" s="11">
        <v>18710</v>
      </c>
      <c r="H382" s="11">
        <v>26501.4164305949</v>
      </c>
      <c r="I382" s="12">
        <v>5184</v>
      </c>
      <c r="J382" t="s">
        <v>198</v>
      </c>
      <c r="K382">
        <v>0.706</v>
      </c>
      <c r="L382" s="13">
        <v>37539.37</v>
      </c>
      <c r="M382" s="9">
        <f t="shared" si="41"/>
        <v>52555.118</v>
      </c>
      <c r="N382" s="9">
        <f t="shared" si="48"/>
        <v>702361612.7</v>
      </c>
      <c r="O382" s="9">
        <f t="shared" si="48"/>
        <v>994846476.9121814</v>
      </c>
      <c r="P382" s="9">
        <v>378</v>
      </c>
      <c r="Q382" s="10" t="s">
        <v>542</v>
      </c>
      <c r="R382" s="13">
        <v>37539.37</v>
      </c>
      <c r="S382" s="14">
        <v>0.254000000532774</v>
      </c>
      <c r="T382">
        <v>9535</v>
      </c>
      <c r="U382">
        <f t="shared" si="42"/>
        <v>206600.35102429998</v>
      </c>
      <c r="V382">
        <f t="shared" si="43"/>
        <v>658698.9677653437</v>
      </c>
      <c r="W382">
        <v>39.3</v>
      </c>
      <c r="X382">
        <v>5150</v>
      </c>
      <c r="Z382" s="5">
        <v>5.503564684870843</v>
      </c>
      <c r="AA382" s="5">
        <v>17.54688391854588</v>
      </c>
      <c r="AB382">
        <f t="shared" si="44"/>
        <v>0.3364722366212129</v>
      </c>
      <c r="AC382" s="5">
        <f t="shared" si="45"/>
        <v>1.2357004098220064</v>
      </c>
      <c r="AD382">
        <f t="shared" si="46"/>
        <v>9.836813419268136</v>
      </c>
      <c r="AE382" s="5">
        <f t="shared" si="47"/>
        <v>18187.45645504325</v>
      </c>
    </row>
    <row r="383" spans="1:31" ht="12.75">
      <c r="A383" s="9">
        <v>379</v>
      </c>
      <c r="B383" s="10" t="s">
        <v>543</v>
      </c>
      <c r="C383">
        <v>52</v>
      </c>
      <c r="D383">
        <v>47</v>
      </c>
      <c r="E383" t="s">
        <v>543</v>
      </c>
      <c r="F383">
        <v>1.5</v>
      </c>
      <c r="G383" s="11">
        <v>18617</v>
      </c>
      <c r="H383" s="11">
        <v>26369.688385269124</v>
      </c>
      <c r="I383" s="12">
        <v>7445</v>
      </c>
      <c r="J383" t="s">
        <v>198</v>
      </c>
      <c r="K383">
        <v>0.706</v>
      </c>
      <c r="L383" s="13">
        <v>39472.64</v>
      </c>
      <c r="M383" s="9">
        <f t="shared" si="41"/>
        <v>59208.96</v>
      </c>
      <c r="N383" s="9">
        <f t="shared" si="48"/>
        <v>734862138.88</v>
      </c>
      <c r="O383" s="9">
        <f t="shared" si="48"/>
        <v>1040881216.5439094</v>
      </c>
      <c r="P383" s="9">
        <v>379</v>
      </c>
      <c r="Q383" s="10" t="s">
        <v>543</v>
      </c>
      <c r="R383" s="13">
        <v>39472.64</v>
      </c>
      <c r="S383" s="14">
        <v>0.20099998378623776</v>
      </c>
      <c r="T383">
        <v>7934</v>
      </c>
      <c r="U383">
        <f t="shared" si="42"/>
        <v>21612.70930676322</v>
      </c>
      <c r="V383">
        <f t="shared" si="43"/>
        <v>-164329.61600698982</v>
      </c>
      <c r="W383">
        <v>25.2</v>
      </c>
      <c r="X383">
        <v>2460</v>
      </c>
      <c r="Z383" s="5">
        <v>0.5475364532689787</v>
      </c>
      <c r="AA383" s="5">
        <v>-4.163127067431766</v>
      </c>
      <c r="AB383">
        <f t="shared" si="44"/>
        <v>0.4054651081081644</v>
      </c>
      <c r="AC383" s="5">
        <f t="shared" si="45"/>
        <v>2.266407211807928</v>
      </c>
      <c r="AD383">
        <f t="shared" si="46"/>
        <v>9.831830420771897</v>
      </c>
      <c r="AE383" s="5">
        <f t="shared" si="47"/>
        <v>21133.587012523887</v>
      </c>
    </row>
    <row r="384" spans="1:31" ht="12.75">
      <c r="A384" s="9">
        <v>380</v>
      </c>
      <c r="B384" s="10" t="s">
        <v>544</v>
      </c>
      <c r="C384">
        <v>52</v>
      </c>
      <c r="D384">
        <v>48</v>
      </c>
      <c r="E384" t="s">
        <v>544</v>
      </c>
      <c r="F384">
        <v>1.2</v>
      </c>
      <c r="G384" s="11">
        <v>17231</v>
      </c>
      <c r="H384" s="11">
        <v>24406.515580736545</v>
      </c>
      <c r="I384" s="12">
        <v>5376</v>
      </c>
      <c r="J384" t="s">
        <v>198</v>
      </c>
      <c r="K384">
        <v>0.706</v>
      </c>
      <c r="L384" s="13">
        <v>41214.91</v>
      </c>
      <c r="M384" s="9">
        <f t="shared" si="41"/>
        <v>49457.892</v>
      </c>
      <c r="N384" s="9">
        <f t="shared" si="48"/>
        <v>710174114.21</v>
      </c>
      <c r="O384" s="9">
        <f t="shared" si="48"/>
        <v>1005912343.0736545</v>
      </c>
      <c r="P384" s="9">
        <v>380</v>
      </c>
      <c r="Q384" s="10" t="s">
        <v>544</v>
      </c>
      <c r="R384" s="13">
        <v>41214.91</v>
      </c>
      <c r="S384" s="14">
        <v>0.22800001261679329</v>
      </c>
      <c r="T384">
        <v>9397</v>
      </c>
      <c r="U384">
        <f t="shared" si="42"/>
        <v>87282.50983777094</v>
      </c>
      <c r="V384">
        <f t="shared" si="43"/>
        <v>895506.7523225972</v>
      </c>
      <c r="W384">
        <v>29.4</v>
      </c>
      <c r="X384">
        <v>3147</v>
      </c>
      <c r="Z384" s="5">
        <v>2.1177411242138082</v>
      </c>
      <c r="AA384" s="5">
        <v>21.727737663932714</v>
      </c>
      <c r="AB384">
        <f t="shared" si="44"/>
        <v>0.1823215567939546</v>
      </c>
      <c r="AC384" s="5">
        <f t="shared" si="45"/>
        <v>1.8701558929775035</v>
      </c>
      <c r="AD384">
        <f t="shared" si="46"/>
        <v>9.7544653661431</v>
      </c>
      <c r="AE384" s="5">
        <f t="shared" si="47"/>
        <v>20151.88542444965</v>
      </c>
    </row>
    <row r="385" spans="1:31" ht="12.75">
      <c r="A385" s="9">
        <v>381</v>
      </c>
      <c r="B385" s="10" t="s">
        <v>545</v>
      </c>
      <c r="C385">
        <v>52</v>
      </c>
      <c r="D385">
        <v>87</v>
      </c>
      <c r="E385" t="s">
        <v>545</v>
      </c>
      <c r="F385">
        <v>1.7</v>
      </c>
      <c r="G385" s="11">
        <v>19092</v>
      </c>
      <c r="H385" s="11">
        <v>27042.492917847027</v>
      </c>
      <c r="I385" s="12">
        <v>7208</v>
      </c>
      <c r="J385" t="s">
        <v>198</v>
      </c>
      <c r="K385">
        <v>0.706</v>
      </c>
      <c r="L385" s="13">
        <v>35774.34</v>
      </c>
      <c r="M385" s="9">
        <f t="shared" si="41"/>
        <v>60816.37799999999</v>
      </c>
      <c r="N385" s="9">
        <f t="shared" si="48"/>
        <v>683003699.28</v>
      </c>
      <c r="O385" s="9">
        <f t="shared" si="48"/>
        <v>967427336.0906515</v>
      </c>
      <c r="P385" s="9">
        <v>381</v>
      </c>
      <c r="Q385" s="10" t="s">
        <v>545</v>
      </c>
      <c r="R385" s="13">
        <v>35774.34</v>
      </c>
      <c r="S385" s="14">
        <v>0.22599997651948298</v>
      </c>
      <c r="T385">
        <v>8085</v>
      </c>
      <c r="U385">
        <f t="shared" si="42"/>
        <v>79188.83976861811</v>
      </c>
      <c r="V385">
        <f t="shared" si="43"/>
        <v>533449.8650038417</v>
      </c>
      <c r="W385">
        <v>31.3</v>
      </c>
      <c r="X385">
        <v>3724</v>
      </c>
      <c r="Z385" s="5">
        <v>2.2135653590986757</v>
      </c>
      <c r="AA385" s="5">
        <v>14.91152219730236</v>
      </c>
      <c r="AB385">
        <f t="shared" si="44"/>
        <v>0.5306282510621704</v>
      </c>
      <c r="AC385" s="5">
        <f t="shared" si="45"/>
        <v>1.8483513236183031</v>
      </c>
      <c r="AD385">
        <f t="shared" si="46"/>
        <v>9.857024678125788</v>
      </c>
      <c r="AE385" s="5">
        <f t="shared" si="47"/>
        <v>20093.473877775556</v>
      </c>
    </row>
    <row r="386" spans="1:31" ht="12.75">
      <c r="A386" s="9">
        <v>382</v>
      </c>
      <c r="B386" s="10" t="s">
        <v>546</v>
      </c>
      <c r="C386">
        <v>53</v>
      </c>
      <c r="D386">
        <v>120</v>
      </c>
      <c r="E386" t="s">
        <v>546</v>
      </c>
      <c r="F386">
        <v>3.9</v>
      </c>
      <c r="G386" s="11">
        <v>24038</v>
      </c>
      <c r="H386" s="11">
        <v>34048.15864022663</v>
      </c>
      <c r="I386" s="12">
        <v>5977</v>
      </c>
      <c r="J386" t="s">
        <v>198</v>
      </c>
      <c r="K386">
        <v>0.706</v>
      </c>
      <c r="L386" s="13">
        <v>36580.25</v>
      </c>
      <c r="M386" s="9">
        <f t="shared" si="41"/>
        <v>142662.975</v>
      </c>
      <c r="N386" s="9">
        <f t="shared" si="48"/>
        <v>879316049.5</v>
      </c>
      <c r="O386" s="9">
        <f t="shared" si="48"/>
        <v>1245490155.0991502</v>
      </c>
      <c r="P386" s="9">
        <v>382</v>
      </c>
      <c r="Q386" s="10" t="s">
        <v>546</v>
      </c>
      <c r="R386" s="13">
        <v>36580.25</v>
      </c>
      <c r="S386" s="14">
        <v>0.161999986331422</v>
      </c>
      <c r="T386">
        <v>5926</v>
      </c>
      <c r="U386">
        <f t="shared" si="42"/>
        <v>-79360.07330941055</v>
      </c>
      <c r="V386">
        <f t="shared" si="43"/>
        <v>-634303.7632940714</v>
      </c>
      <c r="W386">
        <v>19.6</v>
      </c>
      <c r="X386">
        <v>2458</v>
      </c>
      <c r="Z386" s="5">
        <v>-2.1694787025624636</v>
      </c>
      <c r="AA386" s="5">
        <v>-17.340060915222598</v>
      </c>
      <c r="AB386">
        <f t="shared" si="44"/>
        <v>1.3609765531356006</v>
      </c>
      <c r="AC386" s="5">
        <f t="shared" si="45"/>
        <v>3.160485460040951</v>
      </c>
      <c r="AD386">
        <f t="shared" si="46"/>
        <v>10.087391190512735</v>
      </c>
      <c r="AE386" s="5">
        <f t="shared" si="47"/>
        <v>22946.588441840406</v>
      </c>
    </row>
    <row r="387" spans="1:31" ht="12.75">
      <c r="A387" s="9">
        <v>383</v>
      </c>
      <c r="B387" s="10" t="s">
        <v>547</v>
      </c>
      <c r="C387">
        <v>52</v>
      </c>
      <c r="D387">
        <v>194</v>
      </c>
      <c r="E387" t="s">
        <v>547</v>
      </c>
      <c r="F387">
        <v>4.4</v>
      </c>
      <c r="G387" s="11">
        <v>23813</v>
      </c>
      <c r="H387" s="11">
        <v>33729.46175637394</v>
      </c>
      <c r="I387" s="12">
        <v>8112</v>
      </c>
      <c r="J387" t="s">
        <v>198</v>
      </c>
      <c r="K387">
        <v>0.706</v>
      </c>
      <c r="L387" s="13">
        <v>35628.93</v>
      </c>
      <c r="M387" s="9">
        <f t="shared" si="41"/>
        <v>156767.29200000002</v>
      </c>
      <c r="N387" s="9">
        <f t="shared" si="48"/>
        <v>848431710.09</v>
      </c>
      <c r="O387" s="9">
        <f t="shared" si="48"/>
        <v>1201744631.855524</v>
      </c>
      <c r="P387" s="9">
        <v>383</v>
      </c>
      <c r="Q387" s="10" t="s">
        <v>547</v>
      </c>
      <c r="R387" s="13">
        <v>35628.93</v>
      </c>
      <c r="S387" s="14">
        <v>0.1590000036487203</v>
      </c>
      <c r="T387">
        <v>5665</v>
      </c>
      <c r="U387">
        <f t="shared" si="42"/>
        <v>-114481.03809293757</v>
      </c>
      <c r="V387">
        <f t="shared" si="43"/>
        <v>-561835.4120094999</v>
      </c>
      <c r="W387">
        <v>18.3</v>
      </c>
      <c r="X387">
        <v>1736</v>
      </c>
      <c r="Z387" s="5">
        <v>-3.213148362663082</v>
      </c>
      <c r="AA387" s="5">
        <v>-15.769079004323167</v>
      </c>
      <c r="AB387">
        <f t="shared" si="44"/>
        <v>1.4816045409242156</v>
      </c>
      <c r="AC387" s="5">
        <f t="shared" si="45"/>
        <v>3.5910986447173308</v>
      </c>
      <c r="AD387">
        <f t="shared" si="46"/>
        <v>10.077986929023943</v>
      </c>
      <c r="AE387" s="5">
        <f t="shared" si="47"/>
        <v>23683.647590827815</v>
      </c>
    </row>
    <row r="388" spans="1:31" ht="12.75">
      <c r="A388" s="9">
        <v>384</v>
      </c>
      <c r="B388" s="10" t="s">
        <v>548</v>
      </c>
      <c r="C388">
        <v>53</v>
      </c>
      <c r="D388">
        <v>246</v>
      </c>
      <c r="E388" t="s">
        <v>548</v>
      </c>
      <c r="F388">
        <v>1.2</v>
      </c>
      <c r="G388" s="11">
        <v>18232</v>
      </c>
      <c r="H388" s="11">
        <v>25824.362606232295</v>
      </c>
      <c r="I388" s="12">
        <v>5596</v>
      </c>
      <c r="J388" t="s">
        <v>198</v>
      </c>
      <c r="K388">
        <v>0.706</v>
      </c>
      <c r="L388" s="13">
        <v>34381.19</v>
      </c>
      <c r="M388" s="9">
        <f t="shared" si="41"/>
        <v>41257.428</v>
      </c>
      <c r="N388" s="9">
        <f t="shared" si="48"/>
        <v>626837856.08</v>
      </c>
      <c r="O388" s="9">
        <f t="shared" si="48"/>
        <v>887872317.3937677</v>
      </c>
      <c r="P388" s="9">
        <v>384</v>
      </c>
      <c r="Q388" s="10" t="s">
        <v>548</v>
      </c>
      <c r="R388" s="13">
        <v>34381.19</v>
      </c>
      <c r="S388" s="14">
        <v>0.2019999889474448</v>
      </c>
      <c r="T388">
        <v>6945</v>
      </c>
      <c r="U388">
        <f t="shared" si="42"/>
        <v>40509.59196774462</v>
      </c>
      <c r="V388">
        <f t="shared" si="43"/>
        <v>-167028.26192126074</v>
      </c>
      <c r="W388">
        <v>27.7</v>
      </c>
      <c r="X388">
        <v>3048</v>
      </c>
      <c r="Z388" s="5">
        <v>1.1782486867890443</v>
      </c>
      <c r="AA388" s="5">
        <v>-4.858129166595476</v>
      </c>
      <c r="AB388">
        <f t="shared" si="44"/>
        <v>0.1823215567939546</v>
      </c>
      <c r="AC388" s="5">
        <f t="shared" si="45"/>
        <v>2.0980415264331516</v>
      </c>
      <c r="AD388">
        <f t="shared" si="46"/>
        <v>9.81093357092552</v>
      </c>
      <c r="AE388" s="5">
        <f t="shared" si="47"/>
        <v>20733.642165778714</v>
      </c>
    </row>
    <row r="389" spans="1:31" ht="12.75">
      <c r="A389" s="9">
        <v>385</v>
      </c>
      <c r="B389" s="10" t="s">
        <v>549</v>
      </c>
      <c r="C389">
        <v>35</v>
      </c>
      <c r="D389">
        <v>265</v>
      </c>
      <c r="E389" t="s">
        <v>549</v>
      </c>
      <c r="F389">
        <v>2.9</v>
      </c>
      <c r="G389" s="11">
        <v>21289</v>
      </c>
      <c r="H389" s="11">
        <v>30154.390934844196</v>
      </c>
      <c r="I389" s="12">
        <v>7602</v>
      </c>
      <c r="J389" t="s">
        <v>198</v>
      </c>
      <c r="K389">
        <v>0.706</v>
      </c>
      <c r="L389" s="13">
        <v>35493.42</v>
      </c>
      <c r="M389" s="9">
        <f aca="true" t="shared" si="49" ref="M389:M452">F389*$L389</f>
        <v>102930.91799999999</v>
      </c>
      <c r="N389" s="9">
        <f t="shared" si="48"/>
        <v>755619418.38</v>
      </c>
      <c r="O389" s="9">
        <f t="shared" si="48"/>
        <v>1070282462.2946177</v>
      </c>
      <c r="P389" s="9">
        <v>385</v>
      </c>
      <c r="Q389" s="10" t="s">
        <v>549</v>
      </c>
      <c r="R389" s="13">
        <v>35493.42</v>
      </c>
      <c r="S389" s="14">
        <v>0.15200000450787782</v>
      </c>
      <c r="T389">
        <v>5395</v>
      </c>
      <c r="U389">
        <f t="shared" si="42"/>
        <v>-89728.32048015123</v>
      </c>
      <c r="V389">
        <f t="shared" si="43"/>
        <v>-598029.6370051525</v>
      </c>
      <c r="W389">
        <v>18.3</v>
      </c>
      <c r="X389">
        <v>1812</v>
      </c>
      <c r="Z389" s="5">
        <v>-2.528026898511083</v>
      </c>
      <c r="AA389" s="5">
        <v>-16.849028270737296</v>
      </c>
      <c r="AB389">
        <f t="shared" si="44"/>
        <v>1.0647107369924282</v>
      </c>
      <c r="AC389" s="5">
        <f t="shared" si="45"/>
        <v>3.3022617241883507</v>
      </c>
      <c r="AD389">
        <f t="shared" si="46"/>
        <v>9.96594578637574</v>
      </c>
      <c r="AE389" s="5">
        <f t="shared" si="47"/>
        <v>23197.17868692297</v>
      </c>
    </row>
    <row r="390" spans="1:31" ht="12.75">
      <c r="A390" s="9">
        <v>386</v>
      </c>
      <c r="B390" s="10" t="s">
        <v>550</v>
      </c>
      <c r="C390">
        <v>35</v>
      </c>
      <c r="D390">
        <v>320</v>
      </c>
      <c r="E390" t="s">
        <v>550</v>
      </c>
      <c r="F390">
        <v>1.6</v>
      </c>
      <c r="G390" s="11">
        <v>18816</v>
      </c>
      <c r="H390" s="11">
        <v>26651.558073654393</v>
      </c>
      <c r="I390" s="12">
        <v>10589</v>
      </c>
      <c r="J390" t="s">
        <v>198</v>
      </c>
      <c r="K390">
        <v>0.706</v>
      </c>
      <c r="L390" s="13">
        <v>35328.12</v>
      </c>
      <c r="M390" s="9">
        <f t="shared" si="49"/>
        <v>56524.992000000006</v>
      </c>
      <c r="N390" s="9">
        <f t="shared" si="48"/>
        <v>664733905.9200001</v>
      </c>
      <c r="O390" s="9">
        <f t="shared" si="48"/>
        <v>941549441.8130313</v>
      </c>
      <c r="P390" s="9">
        <v>386</v>
      </c>
      <c r="Q390" s="10" t="s">
        <v>550</v>
      </c>
      <c r="R390" s="13">
        <v>35328.12</v>
      </c>
      <c r="S390" s="14">
        <v>0.19200002717382073</v>
      </c>
      <c r="T390">
        <v>6783</v>
      </c>
      <c r="U390">
        <f aca="true" t="shared" si="50" ref="U390:U453">R390*Z390</f>
        <v>-16523.40961994197</v>
      </c>
      <c r="V390">
        <f aca="true" t="shared" si="51" ref="V390:V453">R390*AA390</f>
        <v>-141385.84026687942</v>
      </c>
      <c r="W390">
        <v>25.8</v>
      </c>
      <c r="X390">
        <v>2512</v>
      </c>
      <c r="Z390" s="5">
        <v>-0.4677126781708726</v>
      </c>
      <c r="AA390" s="5">
        <v>-4.0020765403559375</v>
      </c>
      <c r="AB390">
        <f aca="true" t="shared" si="52" ref="AB390:AB453">LN(F390)</f>
        <v>0.47000362924573563</v>
      </c>
      <c r="AC390" s="5">
        <f aca="true" t="shared" si="53" ref="AC390:AC453">EXP(Z390*AB$3+AC$3)</f>
        <v>2.5662612292890916</v>
      </c>
      <c r="AD390">
        <f aca="true" t="shared" si="54" ref="AD390:AD453">LN(G390)</f>
        <v>9.842462850698354</v>
      </c>
      <c r="AE390" s="5">
        <f aca="true" t="shared" si="55" ref="AE390:AE453">EXP(Z390*AD$3+AE$3)</f>
        <v>21793.64042115727</v>
      </c>
    </row>
    <row r="391" spans="1:31" ht="12.75">
      <c r="A391" s="9">
        <v>387</v>
      </c>
      <c r="B391" s="10" t="s">
        <v>551</v>
      </c>
      <c r="C391">
        <v>52</v>
      </c>
      <c r="D391">
        <v>374</v>
      </c>
      <c r="E391" t="s">
        <v>551</v>
      </c>
      <c r="F391">
        <v>1.8</v>
      </c>
      <c r="G391" s="11">
        <v>18662</v>
      </c>
      <c r="H391" s="11">
        <v>26433.42776203966</v>
      </c>
      <c r="I391" s="12">
        <v>8344</v>
      </c>
      <c r="J391" t="s">
        <v>198</v>
      </c>
      <c r="K391">
        <v>0.706</v>
      </c>
      <c r="L391" s="13">
        <v>33868.69</v>
      </c>
      <c r="M391" s="9">
        <f t="shared" si="49"/>
        <v>60963.64200000001</v>
      </c>
      <c r="N391" s="9">
        <f t="shared" si="48"/>
        <v>632057492.7800001</v>
      </c>
      <c r="O391" s="9">
        <f t="shared" si="48"/>
        <v>895265570.5099151</v>
      </c>
      <c r="P391" s="9">
        <v>387</v>
      </c>
      <c r="Q391" s="10" t="s">
        <v>551</v>
      </c>
      <c r="R391" s="13">
        <v>33868.69</v>
      </c>
      <c r="S391" s="14">
        <v>0.19799998169400704</v>
      </c>
      <c r="T391">
        <v>6706</v>
      </c>
      <c r="U391">
        <f t="shared" si="50"/>
        <v>61151.65865411221</v>
      </c>
      <c r="V391">
        <f t="shared" si="51"/>
        <v>-204344.9994012021</v>
      </c>
      <c r="W391">
        <v>30.3</v>
      </c>
      <c r="X391">
        <v>3192</v>
      </c>
      <c r="Z391" s="5">
        <v>1.8055513411977908</v>
      </c>
      <c r="AA391" s="5">
        <v>-6.0334485745153446</v>
      </c>
      <c r="AB391">
        <f t="shared" si="52"/>
        <v>0.5877866649021191</v>
      </c>
      <c r="AC391" s="5">
        <f t="shared" si="53"/>
        <v>1.942993929116014</v>
      </c>
      <c r="AD391">
        <f t="shared" si="54"/>
        <v>9.834244649793968</v>
      </c>
      <c r="AE391" s="5">
        <f t="shared" si="55"/>
        <v>20343.367181150556</v>
      </c>
    </row>
    <row r="392" spans="1:31" ht="12.75">
      <c r="A392" s="9">
        <v>388</v>
      </c>
      <c r="B392" s="10" t="s">
        <v>552</v>
      </c>
      <c r="C392">
        <v>52</v>
      </c>
      <c r="D392">
        <v>386</v>
      </c>
      <c r="E392" t="s">
        <v>552</v>
      </c>
      <c r="F392">
        <v>1</v>
      </c>
      <c r="G392" s="11">
        <v>17972</v>
      </c>
      <c r="H392" s="11">
        <v>25456.090651558075</v>
      </c>
      <c r="I392" s="12">
        <v>4752</v>
      </c>
      <c r="J392" t="s">
        <v>198</v>
      </c>
      <c r="K392">
        <v>0.706</v>
      </c>
      <c r="L392" s="13">
        <v>37821.01</v>
      </c>
      <c r="M392" s="9">
        <f t="shared" si="49"/>
        <v>37821.01</v>
      </c>
      <c r="N392" s="9">
        <f t="shared" si="48"/>
        <v>679719191.72</v>
      </c>
      <c r="O392" s="9">
        <f t="shared" si="48"/>
        <v>962775059.0934845</v>
      </c>
      <c r="P392" s="9">
        <v>388</v>
      </c>
      <c r="Q392" s="10" t="s">
        <v>552</v>
      </c>
      <c r="R392" s="13">
        <v>37821.01</v>
      </c>
      <c r="S392" s="14">
        <v>0.25700001136934203</v>
      </c>
      <c r="T392">
        <v>9720</v>
      </c>
      <c r="U392">
        <f t="shared" si="50"/>
        <v>196581.17625687114</v>
      </c>
      <c r="V392">
        <f t="shared" si="51"/>
        <v>728097.3893238909</v>
      </c>
      <c r="W392">
        <v>38.4</v>
      </c>
      <c r="X392">
        <v>4401</v>
      </c>
      <c r="Z392" s="5">
        <v>5.197671248252522</v>
      </c>
      <c r="AA392" s="5">
        <v>19.25113552821278</v>
      </c>
      <c r="AB392">
        <f t="shared" si="52"/>
        <v>0</v>
      </c>
      <c r="AC392" s="5">
        <f t="shared" si="53"/>
        <v>1.2828390112885595</v>
      </c>
      <c r="AD392">
        <f t="shared" si="54"/>
        <v>9.79657027019005</v>
      </c>
      <c r="AE392" s="5">
        <f t="shared" si="55"/>
        <v>18356.77076905819</v>
      </c>
    </row>
    <row r="393" spans="1:31" ht="12.75">
      <c r="A393" s="9">
        <v>389</v>
      </c>
      <c r="B393" s="10" t="s">
        <v>553</v>
      </c>
      <c r="C393">
        <v>52</v>
      </c>
      <c r="D393">
        <v>397</v>
      </c>
      <c r="E393" t="s">
        <v>553</v>
      </c>
      <c r="F393">
        <v>4.8</v>
      </c>
      <c r="G393" s="11">
        <v>25336</v>
      </c>
      <c r="H393" s="11">
        <v>35886.68555240794</v>
      </c>
      <c r="I393" s="12">
        <v>9657</v>
      </c>
      <c r="J393" t="s">
        <v>198</v>
      </c>
      <c r="K393">
        <v>0.706</v>
      </c>
      <c r="L393" s="13">
        <v>33941.67</v>
      </c>
      <c r="M393" s="9">
        <f t="shared" si="49"/>
        <v>162920.01599999997</v>
      </c>
      <c r="N393" s="9">
        <f t="shared" si="48"/>
        <v>859946151.12</v>
      </c>
      <c r="O393" s="9">
        <f t="shared" si="48"/>
        <v>1218054038.4135978</v>
      </c>
      <c r="P393" s="9">
        <v>389</v>
      </c>
      <c r="Q393" s="10" t="s">
        <v>553</v>
      </c>
      <c r="R393" s="13">
        <v>33941.67</v>
      </c>
      <c r="S393" s="14">
        <v>0.11999998821507604</v>
      </c>
      <c r="T393">
        <v>4073</v>
      </c>
      <c r="U393">
        <f t="shared" si="50"/>
        <v>-169276.08630103144</v>
      </c>
      <c r="V393">
        <f t="shared" si="51"/>
        <v>-810431.3848981246</v>
      </c>
      <c r="W393">
        <v>11</v>
      </c>
      <c r="X393">
        <v>1176</v>
      </c>
      <c r="Z393" s="5">
        <v>-4.987264512943277</v>
      </c>
      <c r="AA393" s="5">
        <v>-23.87718061303774</v>
      </c>
      <c r="AB393">
        <f t="shared" si="52"/>
        <v>1.5686159179138452</v>
      </c>
      <c r="AC393" s="5">
        <f t="shared" si="53"/>
        <v>4.461961834082816</v>
      </c>
      <c r="AD393">
        <f t="shared" si="54"/>
        <v>10.139981588218475</v>
      </c>
      <c r="AE393" s="5">
        <f t="shared" si="55"/>
        <v>24991.29552142885</v>
      </c>
    </row>
    <row r="394" spans="1:31" ht="12.75">
      <c r="A394" s="9">
        <v>390</v>
      </c>
      <c r="B394" s="10" t="s">
        <v>554</v>
      </c>
      <c r="C394">
        <v>53</v>
      </c>
      <c r="D394">
        <v>404</v>
      </c>
      <c r="E394" t="s">
        <v>554</v>
      </c>
      <c r="F394">
        <v>2.6</v>
      </c>
      <c r="G394" s="11">
        <v>21563</v>
      </c>
      <c r="H394" s="11">
        <v>30542.492917847027</v>
      </c>
      <c r="I394" s="12">
        <v>10168</v>
      </c>
      <c r="J394" t="s">
        <v>198</v>
      </c>
      <c r="K394">
        <v>0.706</v>
      </c>
      <c r="L394" s="13">
        <v>35706.52</v>
      </c>
      <c r="M394" s="9">
        <f t="shared" si="49"/>
        <v>92836.95199999999</v>
      </c>
      <c r="N394" s="9">
        <f t="shared" si="48"/>
        <v>769939690.76</v>
      </c>
      <c r="O394" s="9">
        <f t="shared" si="48"/>
        <v>1090566134.220963</v>
      </c>
      <c r="P394" s="9">
        <v>390</v>
      </c>
      <c r="Q394" s="10" t="s">
        <v>554</v>
      </c>
      <c r="R394" s="13">
        <v>35706.52</v>
      </c>
      <c r="S394" s="14">
        <v>0.1840000089619487</v>
      </c>
      <c r="T394">
        <v>6570</v>
      </c>
      <c r="U394">
        <f t="shared" si="50"/>
        <v>-38318.56062517322</v>
      </c>
      <c r="V394">
        <f t="shared" si="51"/>
        <v>-478176.38873184286</v>
      </c>
      <c r="W394">
        <v>22.8</v>
      </c>
      <c r="X394">
        <v>2710</v>
      </c>
      <c r="Z394" s="5">
        <v>-1.0731530439027164</v>
      </c>
      <c r="AA394" s="5">
        <v>-13.391850808531409</v>
      </c>
      <c r="AB394">
        <f t="shared" si="52"/>
        <v>0.9555114450274363</v>
      </c>
      <c r="AC394" s="5">
        <f t="shared" si="53"/>
        <v>2.763639975745563</v>
      </c>
      <c r="AD394">
        <f t="shared" si="54"/>
        <v>9.978734161910666</v>
      </c>
      <c r="AE394" s="5">
        <f t="shared" si="55"/>
        <v>22197.032762824925</v>
      </c>
    </row>
    <row r="395" spans="1:31" ht="12.75">
      <c r="A395" s="9">
        <v>391</v>
      </c>
      <c r="B395" s="10" t="s">
        <v>555</v>
      </c>
      <c r="C395">
        <v>53</v>
      </c>
      <c r="D395">
        <v>443</v>
      </c>
      <c r="E395" t="s">
        <v>556</v>
      </c>
      <c r="F395">
        <v>2.7</v>
      </c>
      <c r="G395" s="11">
        <v>23185</v>
      </c>
      <c r="H395" s="11">
        <v>32839.943342776205</v>
      </c>
      <c r="I395" s="12">
        <v>4368</v>
      </c>
      <c r="J395" t="s">
        <v>198</v>
      </c>
      <c r="K395">
        <v>0.706</v>
      </c>
      <c r="L395" s="13">
        <v>34748.2</v>
      </c>
      <c r="M395" s="9">
        <f t="shared" si="49"/>
        <v>93820.14</v>
      </c>
      <c r="N395" s="9">
        <f t="shared" si="48"/>
        <v>805637016.9999999</v>
      </c>
      <c r="O395" s="9">
        <f t="shared" si="48"/>
        <v>1141128919.263456</v>
      </c>
      <c r="P395" s="9">
        <v>391</v>
      </c>
      <c r="Q395" s="10" t="s">
        <v>555</v>
      </c>
      <c r="R395" s="13">
        <v>34748.2</v>
      </c>
      <c r="S395" s="14">
        <v>0.13900000575569382</v>
      </c>
      <c r="T395">
        <v>4830</v>
      </c>
      <c r="U395">
        <f t="shared" si="50"/>
        <v>-98130.69924327207</v>
      </c>
      <c r="V395">
        <f t="shared" si="51"/>
        <v>-654646.7164830544</v>
      </c>
      <c r="W395">
        <v>15.7</v>
      </c>
      <c r="X395">
        <v>1882</v>
      </c>
      <c r="Z395" s="5">
        <v>-2.824051295988629</v>
      </c>
      <c r="AA395" s="5">
        <v>-18.83973030208916</v>
      </c>
      <c r="AB395">
        <f t="shared" si="52"/>
        <v>0.9932517730102834</v>
      </c>
      <c r="AC395" s="5">
        <f t="shared" si="53"/>
        <v>3.424095709060423</v>
      </c>
      <c r="AD395">
        <f t="shared" si="54"/>
        <v>10.051260796825561</v>
      </c>
      <c r="AE395" s="5">
        <f t="shared" si="55"/>
        <v>23406.131973738782</v>
      </c>
    </row>
    <row r="396" spans="1:31" ht="12.75">
      <c r="A396" s="9">
        <v>392</v>
      </c>
      <c r="B396" s="10" t="s">
        <v>557</v>
      </c>
      <c r="C396">
        <v>53</v>
      </c>
      <c r="D396">
        <v>539</v>
      </c>
      <c r="E396" t="s">
        <v>558</v>
      </c>
      <c r="F396">
        <v>2.4</v>
      </c>
      <c r="G396" s="11">
        <v>20827</v>
      </c>
      <c r="H396" s="11">
        <v>29500</v>
      </c>
      <c r="I396" s="12">
        <v>12554</v>
      </c>
      <c r="J396" t="s">
        <v>198</v>
      </c>
      <c r="K396">
        <v>0.706</v>
      </c>
      <c r="L396" s="13">
        <v>35100.5</v>
      </c>
      <c r="M396" s="9">
        <f t="shared" si="49"/>
        <v>84241.2</v>
      </c>
      <c r="N396" s="9">
        <f t="shared" si="48"/>
        <v>731038113.5</v>
      </c>
      <c r="O396" s="9">
        <f t="shared" si="48"/>
        <v>1035464750</v>
      </c>
      <c r="P396" s="9">
        <v>392</v>
      </c>
      <c r="Q396" s="10" t="s">
        <v>557</v>
      </c>
      <c r="R396" s="13">
        <v>35100.5</v>
      </c>
      <c r="S396" s="14">
        <v>0.19900001424481134</v>
      </c>
      <c r="T396">
        <v>6985</v>
      </c>
      <c r="U396">
        <f t="shared" si="50"/>
        <v>-28591.850878799156</v>
      </c>
      <c r="V396">
        <f t="shared" si="51"/>
        <v>128594.44771030238</v>
      </c>
      <c r="W396">
        <v>26.8</v>
      </c>
      <c r="X396">
        <v>3312</v>
      </c>
      <c r="Z396" s="5">
        <v>-0.8145710425435294</v>
      </c>
      <c r="AA396" s="5">
        <v>3.6636072907879482</v>
      </c>
      <c r="AB396">
        <f t="shared" si="52"/>
        <v>0.8754687373538999</v>
      </c>
      <c r="AC396" s="5">
        <f t="shared" si="53"/>
        <v>2.6775476868502834</v>
      </c>
      <c r="AD396">
        <f t="shared" si="54"/>
        <v>9.944005500839015</v>
      </c>
      <c r="AE396" s="5">
        <f t="shared" si="55"/>
        <v>22023.83941090315</v>
      </c>
    </row>
    <row r="397" spans="1:31" ht="12.75">
      <c r="A397" s="9">
        <v>393</v>
      </c>
      <c r="B397" s="10" t="s">
        <v>559</v>
      </c>
      <c r="C397">
        <v>57</v>
      </c>
      <c r="D397">
        <v>45</v>
      </c>
      <c r="E397" t="s">
        <v>559</v>
      </c>
      <c r="F397">
        <v>2.9</v>
      </c>
      <c r="G397" s="11">
        <v>22808</v>
      </c>
      <c r="H397" s="11">
        <v>29467.700258397934</v>
      </c>
      <c r="I397" s="12">
        <v>8175</v>
      </c>
      <c r="J397" t="s">
        <v>164</v>
      </c>
      <c r="K397">
        <v>0.774</v>
      </c>
      <c r="L397" s="13">
        <v>32677.69</v>
      </c>
      <c r="M397" s="9">
        <f t="shared" si="49"/>
        <v>94765.30099999999</v>
      </c>
      <c r="N397" s="9">
        <f t="shared" si="48"/>
        <v>745312753.52</v>
      </c>
      <c r="O397" s="9">
        <f t="shared" si="48"/>
        <v>962936374.0568476</v>
      </c>
      <c r="P397" s="9">
        <v>393</v>
      </c>
      <c r="Q397" s="10" t="s">
        <v>559</v>
      </c>
      <c r="R397" s="13">
        <v>32677.69</v>
      </c>
      <c r="S397" s="14">
        <v>0.12099998500506003</v>
      </c>
      <c r="T397">
        <v>3954</v>
      </c>
      <c r="U397">
        <f t="shared" si="50"/>
        <v>-132207.60802316788</v>
      </c>
      <c r="V397">
        <f t="shared" si="51"/>
        <v>-687924.7107719458</v>
      </c>
      <c r="W397">
        <v>12.7</v>
      </c>
      <c r="X397">
        <v>1416</v>
      </c>
      <c r="Z397" s="5">
        <v>-4.04580642093024</v>
      </c>
      <c r="AA397" s="5">
        <v>-21.051815803747015</v>
      </c>
      <c r="AB397">
        <f t="shared" si="52"/>
        <v>1.0647107369924282</v>
      </c>
      <c r="AC397" s="5">
        <f t="shared" si="53"/>
        <v>3.9763545588625737</v>
      </c>
      <c r="AD397">
        <f t="shared" si="54"/>
        <v>10.034866630592507</v>
      </c>
      <c r="AE397" s="5">
        <f t="shared" si="55"/>
        <v>24288.62872643943</v>
      </c>
    </row>
    <row r="398" spans="1:31" ht="12.75">
      <c r="A398" s="9">
        <v>394</v>
      </c>
      <c r="B398" s="10" t="s">
        <v>560</v>
      </c>
      <c r="C398">
        <v>60</v>
      </c>
      <c r="D398">
        <v>59</v>
      </c>
      <c r="E398" t="s">
        <v>560</v>
      </c>
      <c r="F398">
        <v>3.3</v>
      </c>
      <c r="G398" s="11">
        <v>25887</v>
      </c>
      <c r="H398" s="11">
        <v>33445.73643410853</v>
      </c>
      <c r="I398" s="12">
        <v>7972</v>
      </c>
      <c r="J398" t="s">
        <v>164</v>
      </c>
      <c r="K398">
        <v>0.774</v>
      </c>
      <c r="L398" s="13">
        <v>33006.9</v>
      </c>
      <c r="M398" s="9">
        <f t="shared" si="49"/>
        <v>108922.77</v>
      </c>
      <c r="N398" s="9">
        <f t="shared" si="48"/>
        <v>854449620.3000001</v>
      </c>
      <c r="O398" s="9">
        <f t="shared" si="48"/>
        <v>1103940077.9069767</v>
      </c>
      <c r="P398" s="9">
        <v>394</v>
      </c>
      <c r="Q398" s="10" t="s">
        <v>560</v>
      </c>
      <c r="R398" s="13">
        <v>33006.9</v>
      </c>
      <c r="S398" s="14">
        <v>0.14499998485165222</v>
      </c>
      <c r="T398">
        <v>4786</v>
      </c>
      <c r="U398">
        <f t="shared" si="50"/>
        <v>-95404.27353855321</v>
      </c>
      <c r="V398">
        <f t="shared" si="51"/>
        <v>-595640.1733786217</v>
      </c>
      <c r="W398">
        <v>16.3</v>
      </c>
      <c r="X398">
        <v>1736</v>
      </c>
      <c r="Z398" s="5">
        <v>-2.8904342285568534</v>
      </c>
      <c r="AA398" s="5">
        <v>-18.045928983897962</v>
      </c>
      <c r="AB398">
        <f t="shared" si="52"/>
        <v>1.1939224684724346</v>
      </c>
      <c r="AC398" s="5">
        <f t="shared" si="53"/>
        <v>3.4520279788390207</v>
      </c>
      <c r="AD398">
        <f t="shared" si="54"/>
        <v>10.161496191176417</v>
      </c>
      <c r="AE398" s="5">
        <f t="shared" si="55"/>
        <v>23453.24713254316</v>
      </c>
    </row>
    <row r="399" spans="1:31" ht="12.75">
      <c r="A399" s="9">
        <v>395</v>
      </c>
      <c r="B399" s="10" t="s">
        <v>561</v>
      </c>
      <c r="C399">
        <v>54</v>
      </c>
      <c r="D399">
        <v>110</v>
      </c>
      <c r="E399" t="s">
        <v>561</v>
      </c>
      <c r="F399">
        <v>2.5</v>
      </c>
      <c r="G399" s="11">
        <v>21116</v>
      </c>
      <c r="H399" s="11">
        <v>27281.653746770025</v>
      </c>
      <c r="I399" s="12">
        <v>11763</v>
      </c>
      <c r="J399" t="s">
        <v>164</v>
      </c>
      <c r="K399">
        <v>0.774</v>
      </c>
      <c r="L399" s="13">
        <v>34745.76</v>
      </c>
      <c r="M399" s="9">
        <f t="shared" si="49"/>
        <v>86864.40000000001</v>
      </c>
      <c r="N399" s="9">
        <f t="shared" si="48"/>
        <v>733691468.1600001</v>
      </c>
      <c r="O399" s="9">
        <f t="shared" si="48"/>
        <v>947921793.4883721</v>
      </c>
      <c r="P399" s="9">
        <v>395</v>
      </c>
      <c r="Q399" s="10" t="s">
        <v>561</v>
      </c>
      <c r="R399" s="13">
        <v>34745.76</v>
      </c>
      <c r="S399" s="14">
        <v>0.11800000920975681</v>
      </c>
      <c r="T399">
        <v>4100</v>
      </c>
      <c r="U399">
        <f t="shared" si="50"/>
        <v>-137541.05266450834</v>
      </c>
      <c r="V399">
        <f t="shared" si="51"/>
        <v>-734243.3197128532</v>
      </c>
      <c r="W399">
        <v>13.5</v>
      </c>
      <c r="X399">
        <v>1453</v>
      </c>
      <c r="Z399" s="5">
        <v>-3.9584988978369835</v>
      </c>
      <c r="AA399" s="5">
        <v>-21.131882558126605</v>
      </c>
      <c r="AB399">
        <f t="shared" si="52"/>
        <v>0.9162907318741551</v>
      </c>
      <c r="AC399" s="5">
        <f t="shared" si="53"/>
        <v>3.934091879001073</v>
      </c>
      <c r="AD399">
        <f t="shared" si="54"/>
        <v>9.957786325943507</v>
      </c>
      <c r="AE399" s="5">
        <f t="shared" si="55"/>
        <v>24224.475526880695</v>
      </c>
    </row>
    <row r="400" spans="1:31" ht="12.75">
      <c r="A400" s="9">
        <v>396</v>
      </c>
      <c r="B400" s="10" t="s">
        <v>562</v>
      </c>
      <c r="C400">
        <v>54</v>
      </c>
      <c r="D400">
        <v>216</v>
      </c>
      <c r="E400" t="s">
        <v>562</v>
      </c>
      <c r="F400">
        <v>3.9</v>
      </c>
      <c r="G400" s="11">
        <v>23909</v>
      </c>
      <c r="H400" s="11">
        <v>30890.180878552972</v>
      </c>
      <c r="I400" s="12">
        <v>8497</v>
      </c>
      <c r="J400" t="s">
        <v>164</v>
      </c>
      <c r="K400">
        <v>0.774</v>
      </c>
      <c r="L400" s="13">
        <v>32954.2</v>
      </c>
      <c r="M400" s="9">
        <f t="shared" si="49"/>
        <v>128521.37999999999</v>
      </c>
      <c r="N400" s="9">
        <f t="shared" si="48"/>
        <v>787901967.8</v>
      </c>
      <c r="O400" s="9">
        <f t="shared" si="48"/>
        <v>1017961198.7080103</v>
      </c>
      <c r="P400" s="9">
        <v>396</v>
      </c>
      <c r="Q400" s="10" t="s">
        <v>562</v>
      </c>
      <c r="R400" s="13">
        <v>32954.2</v>
      </c>
      <c r="S400" s="14">
        <v>0.13099999393097086</v>
      </c>
      <c r="T400">
        <v>4317</v>
      </c>
      <c r="U400">
        <f t="shared" si="50"/>
        <v>-112176.51088405887</v>
      </c>
      <c r="V400">
        <f t="shared" si="51"/>
        <v>-681267.3753893266</v>
      </c>
      <c r="W400">
        <v>15.5</v>
      </c>
      <c r="X400">
        <v>1599</v>
      </c>
      <c r="Z400" s="5">
        <v>-3.4040125654410933</v>
      </c>
      <c r="AA400" s="5">
        <v>-20.673157758019514</v>
      </c>
      <c r="AB400">
        <f t="shared" si="52"/>
        <v>1.3609765531356006</v>
      </c>
      <c r="AC400" s="5">
        <f t="shared" si="53"/>
        <v>3.675972246812278</v>
      </c>
      <c r="AD400">
        <f t="shared" si="54"/>
        <v>10.082010236072934</v>
      </c>
      <c r="AE400" s="5">
        <f t="shared" si="55"/>
        <v>23820.978095132763</v>
      </c>
    </row>
    <row r="401" spans="1:31" ht="12.75">
      <c r="A401" s="9">
        <v>397</v>
      </c>
      <c r="B401" s="10" t="s">
        <v>563</v>
      </c>
      <c r="C401">
        <v>54</v>
      </c>
      <c r="D401">
        <v>271</v>
      </c>
      <c r="E401" t="s">
        <v>563</v>
      </c>
      <c r="F401">
        <v>1.1</v>
      </c>
      <c r="G401" s="11">
        <v>15881</v>
      </c>
      <c r="H401" s="11">
        <v>20518.087855297155</v>
      </c>
      <c r="I401" s="12">
        <v>7201</v>
      </c>
      <c r="J401" t="s">
        <v>164</v>
      </c>
      <c r="K401">
        <v>0.774</v>
      </c>
      <c r="L401" s="13">
        <v>31976.28</v>
      </c>
      <c r="M401" s="9">
        <f t="shared" si="49"/>
        <v>35173.908</v>
      </c>
      <c r="N401" s="9">
        <f t="shared" si="48"/>
        <v>507815302.68</v>
      </c>
      <c r="O401" s="9">
        <f t="shared" si="48"/>
        <v>656092122.3255813</v>
      </c>
      <c r="P401" s="9">
        <v>397</v>
      </c>
      <c r="Q401" s="10" t="s">
        <v>563</v>
      </c>
      <c r="R401" s="13">
        <v>31976.28</v>
      </c>
      <c r="S401" s="14">
        <v>0.25300003627689027</v>
      </c>
      <c r="T401">
        <v>8090</v>
      </c>
      <c r="U401">
        <f t="shared" si="50"/>
        <v>148706.8396091173</v>
      </c>
      <c r="V401">
        <f t="shared" si="51"/>
        <v>493783.3812269162</v>
      </c>
      <c r="W401">
        <v>34.5</v>
      </c>
      <c r="X401">
        <v>3715</v>
      </c>
      <c r="Z401" s="5">
        <v>4.650535947556042</v>
      </c>
      <c r="AA401" s="5">
        <v>15.442177177173713</v>
      </c>
      <c r="AB401">
        <f t="shared" si="52"/>
        <v>0.09531017980432493</v>
      </c>
      <c r="AC401" s="5">
        <f t="shared" si="53"/>
        <v>1.3716828479939176</v>
      </c>
      <c r="AD401">
        <f t="shared" si="54"/>
        <v>9.672878705110646</v>
      </c>
      <c r="AE401" s="5">
        <f t="shared" si="55"/>
        <v>18663.554885623365</v>
      </c>
    </row>
    <row r="402" spans="1:31" ht="12.75">
      <c r="A402" s="9">
        <v>398</v>
      </c>
      <c r="B402" s="10" t="s">
        <v>564</v>
      </c>
      <c r="C402">
        <v>54</v>
      </c>
      <c r="D402">
        <v>272</v>
      </c>
      <c r="E402" t="s">
        <v>564</v>
      </c>
      <c r="F402">
        <v>1.4</v>
      </c>
      <c r="G402" s="11">
        <v>16336</v>
      </c>
      <c r="H402" s="11">
        <v>21105.94315245478</v>
      </c>
      <c r="I402" s="12">
        <v>8061</v>
      </c>
      <c r="J402" t="s">
        <v>164</v>
      </c>
      <c r="K402">
        <v>0.774</v>
      </c>
      <c r="L402" s="13">
        <v>36955.22</v>
      </c>
      <c r="M402" s="9">
        <f t="shared" si="49"/>
        <v>51737.308</v>
      </c>
      <c r="N402" s="9">
        <f t="shared" si="48"/>
        <v>603700473.9200001</v>
      </c>
      <c r="O402" s="9">
        <f t="shared" si="48"/>
        <v>779974772.50646</v>
      </c>
      <c r="P402" s="9">
        <v>398</v>
      </c>
      <c r="Q402" s="10" t="s">
        <v>564</v>
      </c>
      <c r="R402" s="13">
        <v>36955.22</v>
      </c>
      <c r="S402" s="14">
        <v>0.2680000281421677</v>
      </c>
      <c r="T402">
        <v>9904</v>
      </c>
      <c r="U402">
        <f t="shared" si="50"/>
        <v>189652.96967481048</v>
      </c>
      <c r="V402">
        <f t="shared" si="51"/>
        <v>638765.2904583236</v>
      </c>
      <c r="W402">
        <v>39.6</v>
      </c>
      <c r="X402">
        <v>4702</v>
      </c>
      <c r="Z402" s="5">
        <v>5.131967004250292</v>
      </c>
      <c r="AA402" s="5">
        <v>17.284846104510365</v>
      </c>
      <c r="AB402">
        <f t="shared" si="52"/>
        <v>0.3364722366212129</v>
      </c>
      <c r="AC402" s="5">
        <f t="shared" si="53"/>
        <v>1.2931964272501086</v>
      </c>
      <c r="AD402">
        <f t="shared" si="54"/>
        <v>9.701126540404447</v>
      </c>
      <c r="AE402" s="5">
        <f t="shared" si="55"/>
        <v>18393.343704311825</v>
      </c>
    </row>
    <row r="403" spans="1:31" ht="12.75">
      <c r="A403" s="9">
        <v>399</v>
      </c>
      <c r="B403" s="10" t="s">
        <v>565</v>
      </c>
      <c r="C403">
        <v>54</v>
      </c>
      <c r="D403">
        <v>273</v>
      </c>
      <c r="E403" t="s">
        <v>565</v>
      </c>
      <c r="F403">
        <v>0.9</v>
      </c>
      <c r="G403" s="11">
        <v>17055</v>
      </c>
      <c r="H403" s="11">
        <v>22034.883720930233</v>
      </c>
      <c r="I403" s="12">
        <v>5133</v>
      </c>
      <c r="J403" t="s">
        <v>164</v>
      </c>
      <c r="K403">
        <v>0.774</v>
      </c>
      <c r="L403" s="13">
        <v>35207.89</v>
      </c>
      <c r="M403" s="9">
        <f t="shared" si="49"/>
        <v>31687.101</v>
      </c>
      <c r="N403" s="9">
        <f t="shared" si="48"/>
        <v>600470563.95</v>
      </c>
      <c r="O403" s="9">
        <f t="shared" si="48"/>
        <v>775801762.2093023</v>
      </c>
      <c r="P403" s="9">
        <v>399</v>
      </c>
      <c r="Q403" s="10" t="s">
        <v>565</v>
      </c>
      <c r="R403" s="13">
        <v>35207.89</v>
      </c>
      <c r="S403" s="14">
        <v>0.2789999627924309</v>
      </c>
      <c r="T403">
        <v>9823</v>
      </c>
      <c r="U403">
        <f t="shared" si="50"/>
        <v>164916.38800435062</v>
      </c>
      <c r="V403">
        <f t="shared" si="51"/>
        <v>630230.5436067592</v>
      </c>
      <c r="W403">
        <v>41.6</v>
      </c>
      <c r="X403">
        <v>4805</v>
      </c>
      <c r="Z403" s="5">
        <v>4.684074734508391</v>
      </c>
      <c r="AA403" s="5">
        <v>17.900264503404184</v>
      </c>
      <c r="AB403">
        <f t="shared" si="52"/>
        <v>-0.10536051565782628</v>
      </c>
      <c r="AC403" s="5">
        <f t="shared" si="53"/>
        <v>1.366063983889435</v>
      </c>
      <c r="AD403">
        <f t="shared" si="54"/>
        <v>9.744198694852747</v>
      </c>
      <c r="AE403" s="5">
        <f t="shared" si="55"/>
        <v>18644.60271499357</v>
      </c>
    </row>
    <row r="404" spans="1:31" ht="12.75">
      <c r="A404" s="9">
        <v>400</v>
      </c>
      <c r="B404" s="10" t="s">
        <v>566</v>
      </c>
      <c r="C404">
        <v>60</v>
      </c>
      <c r="D404">
        <v>289</v>
      </c>
      <c r="E404" t="s">
        <v>566</v>
      </c>
      <c r="F404">
        <v>2.6</v>
      </c>
      <c r="G404" s="11">
        <v>21509</v>
      </c>
      <c r="H404" s="11">
        <v>27789.40568475452</v>
      </c>
      <c r="I404" s="12">
        <v>7847</v>
      </c>
      <c r="J404" t="s">
        <v>164</v>
      </c>
      <c r="K404">
        <v>0.774</v>
      </c>
      <c r="L404" s="13">
        <v>31035.93</v>
      </c>
      <c r="M404" s="9">
        <f t="shared" si="49"/>
        <v>80693.418</v>
      </c>
      <c r="N404" s="9">
        <f t="shared" si="48"/>
        <v>667551818.37</v>
      </c>
      <c r="O404" s="9">
        <f t="shared" si="48"/>
        <v>862470049.5736434</v>
      </c>
      <c r="P404" s="9">
        <v>400</v>
      </c>
      <c r="Q404" s="10" t="s">
        <v>566</v>
      </c>
      <c r="R404" s="13">
        <v>31035.93</v>
      </c>
      <c r="S404" s="14">
        <v>0.1669999900115769</v>
      </c>
      <c r="T404">
        <v>5183</v>
      </c>
      <c r="U404">
        <f t="shared" si="50"/>
        <v>-61989.77978607275</v>
      </c>
      <c r="V404">
        <f t="shared" si="51"/>
        <v>-539676.9500697802</v>
      </c>
      <c r="W404">
        <v>19.8</v>
      </c>
      <c r="X404">
        <v>1976</v>
      </c>
      <c r="Z404" s="5">
        <v>-1.9973553164371989</v>
      </c>
      <c r="AA404" s="5">
        <v>-17.3887797165988</v>
      </c>
      <c r="AB404">
        <f t="shared" si="52"/>
        <v>0.9555114450274363</v>
      </c>
      <c r="AC404" s="5">
        <f t="shared" si="53"/>
        <v>3.094603604642686</v>
      </c>
      <c r="AD404">
        <f t="shared" si="54"/>
        <v>9.976226731176434</v>
      </c>
      <c r="AE404" s="5">
        <f t="shared" si="55"/>
        <v>22827.254465021328</v>
      </c>
    </row>
    <row r="405" spans="1:31" ht="12.75">
      <c r="A405" s="9">
        <v>401</v>
      </c>
      <c r="B405" s="10" t="s">
        <v>567</v>
      </c>
      <c r="C405">
        <v>60</v>
      </c>
      <c r="D405">
        <v>355</v>
      </c>
      <c r="E405" t="s">
        <v>568</v>
      </c>
      <c r="F405">
        <v>4.6</v>
      </c>
      <c r="G405" s="11">
        <v>27079</v>
      </c>
      <c r="H405" s="11">
        <v>34985.78811369509</v>
      </c>
      <c r="I405" s="12">
        <v>2509</v>
      </c>
      <c r="J405" t="s">
        <v>164</v>
      </c>
      <c r="K405">
        <v>0.774</v>
      </c>
      <c r="L405" s="13">
        <v>30964.71</v>
      </c>
      <c r="M405" s="9">
        <f t="shared" si="49"/>
        <v>142437.666</v>
      </c>
      <c r="N405" s="9">
        <f aca="true" t="shared" si="56" ref="N405:O468">G405*$L405</f>
        <v>838493382.09</v>
      </c>
      <c r="O405" s="9">
        <f t="shared" si="56"/>
        <v>1083324783.0620155</v>
      </c>
      <c r="P405" s="9">
        <v>401</v>
      </c>
      <c r="Q405" s="10" t="s">
        <v>567</v>
      </c>
      <c r="R405" s="13">
        <v>30964.71</v>
      </c>
      <c r="S405" s="14">
        <v>0.16999997739362002</v>
      </c>
      <c r="T405">
        <v>5264</v>
      </c>
      <c r="U405">
        <f t="shared" si="50"/>
        <v>-69091.26064866465</v>
      </c>
      <c r="V405">
        <f t="shared" si="51"/>
        <v>-491660.8463865244</v>
      </c>
      <c r="W405">
        <v>18.5</v>
      </c>
      <c r="X405">
        <v>1807</v>
      </c>
      <c r="Z405" s="5">
        <v>-2.2312904157237274</v>
      </c>
      <c r="AA405" s="5">
        <v>-15.878102730060265</v>
      </c>
      <c r="AB405">
        <f t="shared" si="52"/>
        <v>1.5260563034950492</v>
      </c>
      <c r="AC405" s="5">
        <f t="shared" si="53"/>
        <v>3.184485216308334</v>
      </c>
      <c r="AD405">
        <f t="shared" si="54"/>
        <v>10.206513798722508</v>
      </c>
      <c r="AE405" s="5">
        <f t="shared" si="55"/>
        <v>22989.594872902453</v>
      </c>
    </row>
    <row r="406" spans="1:31" ht="12.75">
      <c r="A406" s="9">
        <v>402</v>
      </c>
      <c r="B406" s="10" t="s">
        <v>569</v>
      </c>
      <c r="C406">
        <v>55</v>
      </c>
      <c r="D406">
        <v>58</v>
      </c>
      <c r="E406" t="s">
        <v>569</v>
      </c>
      <c r="F406">
        <v>1.3</v>
      </c>
      <c r="G406" s="11">
        <v>17813</v>
      </c>
      <c r="H406" s="11">
        <v>23014.211886304907</v>
      </c>
      <c r="I406" s="12">
        <v>7925</v>
      </c>
      <c r="J406" t="s">
        <v>164</v>
      </c>
      <c r="K406">
        <v>0.774</v>
      </c>
      <c r="L406" s="13">
        <v>33263.68</v>
      </c>
      <c r="M406" s="9">
        <f t="shared" si="49"/>
        <v>43242.784</v>
      </c>
      <c r="N406" s="9">
        <f t="shared" si="56"/>
        <v>592525931.84</v>
      </c>
      <c r="O406" s="9">
        <f t="shared" si="56"/>
        <v>765537379.6382428</v>
      </c>
      <c r="P406" s="9">
        <v>402</v>
      </c>
      <c r="Q406" s="10" t="s">
        <v>569</v>
      </c>
      <c r="R406" s="13">
        <v>33263.68</v>
      </c>
      <c r="S406" s="14">
        <v>0.20100000962010217</v>
      </c>
      <c r="T406">
        <v>6686</v>
      </c>
      <c r="U406">
        <f t="shared" si="50"/>
        <v>9323.521344675579</v>
      </c>
      <c r="V406">
        <f t="shared" si="51"/>
        <v>266127.91205388267</v>
      </c>
      <c r="W406">
        <v>26</v>
      </c>
      <c r="X406">
        <v>2318</v>
      </c>
      <c r="Z406" s="5">
        <v>0.2802913371183098</v>
      </c>
      <c r="AA406" s="5">
        <v>8.000555322017368</v>
      </c>
      <c r="AB406">
        <f t="shared" si="52"/>
        <v>0.26236426446749106</v>
      </c>
      <c r="AC406" s="5">
        <f t="shared" si="53"/>
        <v>2.341761493735998</v>
      </c>
      <c r="AD406">
        <f t="shared" si="54"/>
        <v>9.787683806792485</v>
      </c>
      <c r="AE406" s="5">
        <f t="shared" si="55"/>
        <v>21305.36991971704</v>
      </c>
    </row>
    <row r="407" spans="1:31" ht="12.75">
      <c r="A407" s="9">
        <v>403</v>
      </c>
      <c r="B407" s="10" t="s">
        <v>570</v>
      </c>
      <c r="C407">
        <v>40</v>
      </c>
      <c r="D407">
        <v>75</v>
      </c>
      <c r="E407" t="s">
        <v>570</v>
      </c>
      <c r="F407">
        <v>2.3</v>
      </c>
      <c r="G407" s="11">
        <v>21271</v>
      </c>
      <c r="H407" s="11">
        <v>30128.895184135978</v>
      </c>
      <c r="I407" s="12">
        <v>6504</v>
      </c>
      <c r="J407" t="s">
        <v>246</v>
      </c>
      <c r="K407">
        <v>0.706</v>
      </c>
      <c r="L407" s="13">
        <v>30922.22</v>
      </c>
      <c r="M407" s="9">
        <f t="shared" si="49"/>
        <v>71121.106</v>
      </c>
      <c r="N407" s="9">
        <f t="shared" si="56"/>
        <v>657746541.62</v>
      </c>
      <c r="O407" s="9">
        <f t="shared" si="56"/>
        <v>931652325.2407932</v>
      </c>
      <c r="P407" s="9">
        <v>403</v>
      </c>
      <c r="Q407" s="10" t="s">
        <v>570</v>
      </c>
      <c r="R407" s="13">
        <v>30922.22</v>
      </c>
      <c r="S407" s="14">
        <v>0.18000001293568185</v>
      </c>
      <c r="T407">
        <v>5566</v>
      </c>
      <c r="U407">
        <f t="shared" si="50"/>
        <v>-26212.97864130339</v>
      </c>
      <c r="V407">
        <f t="shared" si="51"/>
        <v>-416862.6272524413</v>
      </c>
      <c r="W407">
        <v>21.5</v>
      </c>
      <c r="X407">
        <v>2081</v>
      </c>
      <c r="Z407" s="5">
        <v>-0.8477068800785774</v>
      </c>
      <c r="AA407" s="5">
        <v>-13.481005802702436</v>
      </c>
      <c r="AB407">
        <f t="shared" si="52"/>
        <v>0.8329091229351039</v>
      </c>
      <c r="AC407" s="5">
        <f t="shared" si="53"/>
        <v>2.6884283304943097</v>
      </c>
      <c r="AD407">
        <f t="shared" si="54"/>
        <v>9.96509992166365</v>
      </c>
      <c r="AE407" s="5">
        <f t="shared" si="55"/>
        <v>22045.957459408433</v>
      </c>
    </row>
    <row r="408" spans="1:31" ht="12.75">
      <c r="A408" s="9">
        <v>404</v>
      </c>
      <c r="B408" s="10" t="s">
        <v>571</v>
      </c>
      <c r="C408">
        <v>55</v>
      </c>
      <c r="D408">
        <v>123</v>
      </c>
      <c r="E408" t="s">
        <v>571</v>
      </c>
      <c r="F408">
        <v>1.5</v>
      </c>
      <c r="G408" s="11">
        <v>20197</v>
      </c>
      <c r="H408" s="11">
        <v>28607.648725212468</v>
      </c>
      <c r="I408" s="12">
        <v>7556</v>
      </c>
      <c r="J408" t="s">
        <v>246</v>
      </c>
      <c r="K408">
        <v>0.706</v>
      </c>
      <c r="L408" s="13">
        <v>33842.7</v>
      </c>
      <c r="M408" s="9">
        <f t="shared" si="49"/>
        <v>50764.049999999996</v>
      </c>
      <c r="N408" s="9">
        <f t="shared" si="56"/>
        <v>683521011.9</v>
      </c>
      <c r="O408" s="9">
        <f t="shared" si="56"/>
        <v>968160073.5127479</v>
      </c>
      <c r="P408" s="9">
        <v>404</v>
      </c>
      <c r="Q408" s="10" t="s">
        <v>571</v>
      </c>
      <c r="R408" s="13">
        <v>33842.7</v>
      </c>
      <c r="S408" s="14">
        <v>0.17799998227091812</v>
      </c>
      <c r="T408">
        <v>6024</v>
      </c>
      <c r="U408">
        <f t="shared" si="50"/>
        <v>1589.9353523576513</v>
      </c>
      <c r="V408">
        <f t="shared" si="51"/>
        <v>99923.75640424105</v>
      </c>
      <c r="W408">
        <v>24.8</v>
      </c>
      <c r="X408">
        <v>2711</v>
      </c>
      <c r="Z408" s="5">
        <v>0.046980156794748984</v>
      </c>
      <c r="AA408" s="5">
        <v>2.952594101659769</v>
      </c>
      <c r="AB408">
        <f t="shared" si="52"/>
        <v>0.4054651081081644</v>
      </c>
      <c r="AC408" s="5">
        <f t="shared" si="53"/>
        <v>2.4095930821885054</v>
      </c>
      <c r="AD408">
        <f t="shared" si="54"/>
        <v>9.913289357508388</v>
      </c>
      <c r="AE408" s="5">
        <f t="shared" si="55"/>
        <v>21456.48161785021</v>
      </c>
    </row>
    <row r="409" spans="1:31" ht="12.75">
      <c r="A409" s="9">
        <v>405</v>
      </c>
      <c r="B409" s="10" t="s">
        <v>572</v>
      </c>
      <c r="C409">
        <v>55</v>
      </c>
      <c r="D409">
        <v>195</v>
      </c>
      <c r="E409" t="s">
        <v>572</v>
      </c>
      <c r="F409">
        <v>2.8</v>
      </c>
      <c r="G409" s="11">
        <v>22107</v>
      </c>
      <c r="H409" s="11">
        <v>28562.01550387597</v>
      </c>
      <c r="I409" s="12">
        <v>6051</v>
      </c>
      <c r="J409" t="s">
        <v>164</v>
      </c>
      <c r="K409">
        <v>0.774</v>
      </c>
      <c r="L409" s="13">
        <v>30511.9</v>
      </c>
      <c r="M409" s="9">
        <f t="shared" si="49"/>
        <v>85433.31999999999</v>
      </c>
      <c r="N409" s="9">
        <f t="shared" si="56"/>
        <v>674526573.3000001</v>
      </c>
      <c r="O409" s="9">
        <f t="shared" si="56"/>
        <v>871481360.8527132</v>
      </c>
      <c r="P409" s="9">
        <v>405</v>
      </c>
      <c r="Q409" s="10" t="s">
        <v>572</v>
      </c>
      <c r="R409" s="13">
        <v>30511.9</v>
      </c>
      <c r="S409" s="14">
        <v>0.16800002621927837</v>
      </c>
      <c r="T409">
        <v>5126</v>
      </c>
      <c r="U409">
        <f t="shared" si="50"/>
        <v>-68207.43598105467</v>
      </c>
      <c r="V409">
        <f t="shared" si="51"/>
        <v>-452455.64193713473</v>
      </c>
      <c r="W409">
        <v>19.1</v>
      </c>
      <c r="X409">
        <v>1833</v>
      </c>
      <c r="Z409" s="5">
        <v>-2.23543718945902</v>
      </c>
      <c r="AA409" s="5">
        <v>-14.828825538138716</v>
      </c>
      <c r="AB409">
        <f t="shared" si="52"/>
        <v>1.0296194171811581</v>
      </c>
      <c r="AC409" s="5">
        <f t="shared" si="53"/>
        <v>3.186101800339608</v>
      </c>
      <c r="AD409">
        <f t="shared" si="54"/>
        <v>10.003649579435109</v>
      </c>
      <c r="AE409" s="5">
        <f t="shared" si="55"/>
        <v>22992.482936631164</v>
      </c>
    </row>
    <row r="410" spans="1:31" ht="12.75">
      <c r="A410" s="9">
        <v>406</v>
      </c>
      <c r="B410" s="10" t="s">
        <v>573</v>
      </c>
      <c r="C410">
        <v>54</v>
      </c>
      <c r="D410">
        <v>202</v>
      </c>
      <c r="E410" t="s">
        <v>573</v>
      </c>
      <c r="F410">
        <v>2.7</v>
      </c>
      <c r="G410" s="11">
        <v>21935</v>
      </c>
      <c r="H410" s="11">
        <v>28339.793281653747</v>
      </c>
      <c r="I410" s="12">
        <v>11045</v>
      </c>
      <c r="J410" t="s">
        <v>164</v>
      </c>
      <c r="K410">
        <v>0.774</v>
      </c>
      <c r="L410" s="13">
        <v>34266.3</v>
      </c>
      <c r="M410" s="9">
        <f t="shared" si="49"/>
        <v>92519.01000000001</v>
      </c>
      <c r="N410" s="9">
        <f t="shared" si="56"/>
        <v>751631290.5000001</v>
      </c>
      <c r="O410" s="9">
        <f t="shared" si="56"/>
        <v>971099858.5271319</v>
      </c>
      <c r="P410" s="9">
        <v>406</v>
      </c>
      <c r="Q410" s="10" t="s">
        <v>573</v>
      </c>
      <c r="R410" s="13">
        <v>34266.3</v>
      </c>
      <c r="S410" s="14">
        <v>0.1840000233465533</v>
      </c>
      <c r="T410">
        <v>6305</v>
      </c>
      <c r="U410">
        <f t="shared" si="50"/>
        <v>-58756.62247000478</v>
      </c>
      <c r="V410">
        <f t="shared" si="51"/>
        <v>-691141.5152401769</v>
      </c>
      <c r="W410">
        <v>24.2</v>
      </c>
      <c r="X410">
        <v>2596</v>
      </c>
      <c r="Z410" s="5">
        <v>-1.714705774186439</v>
      </c>
      <c r="AA410" s="5">
        <v>-20.169715295791402</v>
      </c>
      <c r="AB410">
        <f t="shared" si="52"/>
        <v>0.9932517730102834</v>
      </c>
      <c r="AC410" s="5">
        <f t="shared" si="53"/>
        <v>2.9893827763202863</v>
      </c>
      <c r="AD410">
        <f t="shared" si="54"/>
        <v>9.995838813600315</v>
      </c>
      <c r="AE410" s="5">
        <f t="shared" si="55"/>
        <v>22632.63697410172</v>
      </c>
    </row>
    <row r="411" spans="1:31" ht="12.75">
      <c r="A411" s="9">
        <v>407</v>
      </c>
      <c r="B411" s="10" t="s">
        <v>574</v>
      </c>
      <c r="C411">
        <v>55</v>
      </c>
      <c r="D411">
        <v>204</v>
      </c>
      <c r="E411" t="s">
        <v>574</v>
      </c>
      <c r="F411">
        <v>1.4</v>
      </c>
      <c r="G411" s="11">
        <v>18112</v>
      </c>
      <c r="H411" s="11">
        <v>25654.390934844196</v>
      </c>
      <c r="I411" s="12">
        <v>4735</v>
      </c>
      <c r="J411" t="s">
        <v>246</v>
      </c>
      <c r="K411">
        <v>0.706</v>
      </c>
      <c r="L411" s="13">
        <v>35475</v>
      </c>
      <c r="M411" s="9">
        <f t="shared" si="49"/>
        <v>49665</v>
      </c>
      <c r="N411" s="9">
        <f t="shared" si="56"/>
        <v>642523200</v>
      </c>
      <c r="O411" s="9">
        <f t="shared" si="56"/>
        <v>910089518.4135978</v>
      </c>
      <c r="P411" s="9">
        <v>407</v>
      </c>
      <c r="Q411" s="10" t="s">
        <v>574</v>
      </c>
      <c r="R411" s="13">
        <v>35475</v>
      </c>
      <c r="S411" s="14">
        <v>0.24</v>
      </c>
      <c r="T411">
        <v>8514</v>
      </c>
      <c r="U411">
        <f t="shared" si="50"/>
        <v>162159.38457444767</v>
      </c>
      <c r="V411">
        <f t="shared" si="51"/>
        <v>471188.9798800156</v>
      </c>
      <c r="W411">
        <v>37.7</v>
      </c>
      <c r="X411">
        <v>4409</v>
      </c>
      <c r="Z411" s="5">
        <v>4.571089064818821</v>
      </c>
      <c r="AA411" s="5">
        <v>13.28228273093772</v>
      </c>
      <c r="AB411">
        <f t="shared" si="52"/>
        <v>0.3364722366212129</v>
      </c>
      <c r="AC411" s="5">
        <f t="shared" si="53"/>
        <v>1.3850852356168373</v>
      </c>
      <c r="AD411">
        <f t="shared" si="54"/>
        <v>9.80432998100291</v>
      </c>
      <c r="AE411" s="5">
        <f t="shared" si="55"/>
        <v>18708.52580552447</v>
      </c>
    </row>
    <row r="412" spans="1:31" ht="12.75">
      <c r="A412" s="9">
        <v>408</v>
      </c>
      <c r="B412" s="10" t="s">
        <v>575</v>
      </c>
      <c r="C412">
        <v>55</v>
      </c>
      <c r="D412">
        <v>282</v>
      </c>
      <c r="E412" t="s">
        <v>575</v>
      </c>
      <c r="F412">
        <v>1.4</v>
      </c>
      <c r="G412" s="11">
        <v>18656</v>
      </c>
      <c r="H412" s="11">
        <v>24103.359173126613</v>
      </c>
      <c r="I412" s="12">
        <v>6572</v>
      </c>
      <c r="J412" t="s">
        <v>164</v>
      </c>
      <c r="K412">
        <v>0.774</v>
      </c>
      <c r="L412" s="13">
        <v>35534.48</v>
      </c>
      <c r="M412" s="9">
        <f t="shared" si="49"/>
        <v>49748.272000000004</v>
      </c>
      <c r="N412" s="9">
        <f t="shared" si="56"/>
        <v>662931258.8800001</v>
      </c>
      <c r="O412" s="9">
        <f t="shared" si="56"/>
        <v>856500334.4702842</v>
      </c>
      <c r="P412" s="9">
        <v>408</v>
      </c>
      <c r="Q412" s="10" t="s">
        <v>575</v>
      </c>
      <c r="R412" s="13">
        <v>35534.48</v>
      </c>
      <c r="S412" s="14">
        <v>0.2320000180106758</v>
      </c>
      <c r="T412">
        <v>8244</v>
      </c>
      <c r="U412">
        <f t="shared" si="50"/>
        <v>69994.39604060634</v>
      </c>
      <c r="V412">
        <f t="shared" si="51"/>
        <v>567038.5371892296</v>
      </c>
      <c r="W412">
        <v>33</v>
      </c>
      <c r="X412">
        <v>3363</v>
      </c>
      <c r="Z412" s="5">
        <v>1.9697599638606316</v>
      </c>
      <c r="AA412" s="5">
        <v>15.957417617739996</v>
      </c>
      <c r="AB412">
        <f t="shared" si="52"/>
        <v>0.3364722366212129</v>
      </c>
      <c r="AC412" s="5">
        <f t="shared" si="53"/>
        <v>1.9043350579637355</v>
      </c>
      <c r="AD412">
        <f t="shared" si="54"/>
        <v>9.833923089150218</v>
      </c>
      <c r="AE412" s="5">
        <f t="shared" si="55"/>
        <v>20242.42401530807</v>
      </c>
    </row>
    <row r="413" spans="1:31" ht="12.75">
      <c r="A413" s="9">
        <v>409</v>
      </c>
      <c r="B413" s="10" t="s">
        <v>576</v>
      </c>
      <c r="C413">
        <v>55</v>
      </c>
      <c r="D413">
        <v>290</v>
      </c>
      <c r="E413" t="s">
        <v>576</v>
      </c>
      <c r="F413">
        <v>1.7</v>
      </c>
      <c r="G413" s="11">
        <v>17967</v>
      </c>
      <c r="H413" s="11">
        <v>23213.17829457364</v>
      </c>
      <c r="I413" s="12">
        <v>11643</v>
      </c>
      <c r="J413" t="s">
        <v>164</v>
      </c>
      <c r="K413">
        <v>0.774</v>
      </c>
      <c r="L413" s="13">
        <v>32222.22</v>
      </c>
      <c r="M413" s="9">
        <f t="shared" si="49"/>
        <v>54777.774</v>
      </c>
      <c r="N413" s="9">
        <f t="shared" si="56"/>
        <v>578936626.74</v>
      </c>
      <c r="O413" s="9">
        <f t="shared" si="56"/>
        <v>747980137.9069767</v>
      </c>
      <c r="P413" s="9">
        <v>409</v>
      </c>
      <c r="Q413" s="10" t="s">
        <v>576</v>
      </c>
      <c r="R413" s="13">
        <v>32222.22</v>
      </c>
      <c r="S413" s="14">
        <v>0.16200001117241455</v>
      </c>
      <c r="T413">
        <v>5220</v>
      </c>
      <c r="U413">
        <f t="shared" si="50"/>
        <v>-55747.643783361746</v>
      </c>
      <c r="V413">
        <f t="shared" si="51"/>
        <v>-448300.56464975583</v>
      </c>
      <c r="W413">
        <v>19.5</v>
      </c>
      <c r="X413">
        <v>1728</v>
      </c>
      <c r="Z413" s="5">
        <v>-1.7300994091456685</v>
      </c>
      <c r="AA413" s="5">
        <v>-13.912777103804636</v>
      </c>
      <c r="AB413">
        <f t="shared" si="52"/>
        <v>0.5306282510621704</v>
      </c>
      <c r="AC413" s="5">
        <f t="shared" si="53"/>
        <v>2.995020066337397</v>
      </c>
      <c r="AD413">
        <f t="shared" si="54"/>
        <v>9.796292020932572</v>
      </c>
      <c r="AE413" s="5">
        <f t="shared" si="55"/>
        <v>22643.19336445668</v>
      </c>
    </row>
    <row r="414" spans="1:31" ht="12.75">
      <c r="A414" s="9">
        <v>410</v>
      </c>
      <c r="B414" s="10" t="s">
        <v>577</v>
      </c>
      <c r="C414">
        <v>40</v>
      </c>
      <c r="D414">
        <v>417</v>
      </c>
      <c r="E414" t="s">
        <v>577</v>
      </c>
      <c r="F414">
        <v>1.6</v>
      </c>
      <c r="G414" s="11">
        <v>18459</v>
      </c>
      <c r="H414" s="11">
        <v>26145.89235127479</v>
      </c>
      <c r="I414" s="12">
        <v>3719</v>
      </c>
      <c r="J414" t="s">
        <v>246</v>
      </c>
      <c r="K414">
        <v>0.706</v>
      </c>
      <c r="L414" s="13">
        <v>31589.86</v>
      </c>
      <c r="M414" s="9">
        <f t="shared" si="49"/>
        <v>50543.776000000005</v>
      </c>
      <c r="N414" s="9">
        <f t="shared" si="56"/>
        <v>583117225.74</v>
      </c>
      <c r="O414" s="9">
        <f t="shared" si="56"/>
        <v>825945078.9518415</v>
      </c>
      <c r="P414" s="9">
        <v>410</v>
      </c>
      <c r="Q414" s="10" t="s">
        <v>577</v>
      </c>
      <c r="R414" s="13">
        <v>31589.86</v>
      </c>
      <c r="S414" s="14">
        <v>0.21700001202917646</v>
      </c>
      <c r="T414">
        <v>6855</v>
      </c>
      <c r="U414">
        <f t="shared" si="50"/>
        <v>33173.74826749716</v>
      </c>
      <c r="V414">
        <f t="shared" si="51"/>
        <v>316387.62365666183</v>
      </c>
      <c r="W414">
        <v>31.1</v>
      </c>
      <c r="X414">
        <v>3242</v>
      </c>
      <c r="Z414" s="5">
        <v>1.0501391353901903</v>
      </c>
      <c r="AA414" s="5">
        <v>10.01548039961753</v>
      </c>
      <c r="AB414">
        <f t="shared" si="52"/>
        <v>0.47000362924573563</v>
      </c>
      <c r="AC414" s="5">
        <f t="shared" si="53"/>
        <v>2.131196081303609</v>
      </c>
      <c r="AD414">
        <f t="shared" si="54"/>
        <v>9.8233073354086</v>
      </c>
      <c r="AE414" s="5">
        <f t="shared" si="55"/>
        <v>20814.261261131836</v>
      </c>
    </row>
    <row r="415" spans="1:31" ht="12.75">
      <c r="A415" s="9">
        <v>411</v>
      </c>
      <c r="B415" s="10" t="s">
        <v>578</v>
      </c>
      <c r="C415">
        <v>55</v>
      </c>
      <c r="D415">
        <v>432</v>
      </c>
      <c r="E415" t="s">
        <v>578</v>
      </c>
      <c r="F415">
        <v>2.3</v>
      </c>
      <c r="G415" s="11">
        <v>21538</v>
      </c>
      <c r="H415" s="11">
        <v>27826.873385012917</v>
      </c>
      <c r="I415" s="12">
        <v>14162</v>
      </c>
      <c r="J415" t="s">
        <v>164</v>
      </c>
      <c r="K415">
        <v>0.774</v>
      </c>
      <c r="L415" s="13">
        <v>32732.48</v>
      </c>
      <c r="M415" s="9">
        <f t="shared" si="49"/>
        <v>75284.704</v>
      </c>
      <c r="N415" s="9">
        <f t="shared" si="56"/>
        <v>704992154.24</v>
      </c>
      <c r="O415" s="9">
        <f t="shared" si="56"/>
        <v>910842576.5374676</v>
      </c>
      <c r="P415" s="9">
        <v>411</v>
      </c>
      <c r="Q415" s="10" t="s">
        <v>578</v>
      </c>
      <c r="R415" s="13">
        <v>32732.48</v>
      </c>
      <c r="S415" s="14">
        <v>0.15700001955244455</v>
      </c>
      <c r="T415">
        <v>5139</v>
      </c>
      <c r="U415">
        <f t="shared" si="50"/>
        <v>-106126.21678424689</v>
      </c>
      <c r="V415">
        <f t="shared" si="51"/>
        <v>-599495.4239295013</v>
      </c>
      <c r="W415">
        <v>16.3</v>
      </c>
      <c r="X415">
        <v>1607</v>
      </c>
      <c r="Z415" s="5">
        <v>-3.242229638091794</v>
      </c>
      <c r="AA415" s="5">
        <v>-18.31500161092289</v>
      </c>
      <c r="AB415">
        <f t="shared" si="52"/>
        <v>0.8329091229351039</v>
      </c>
      <c r="AC415" s="5">
        <f t="shared" si="53"/>
        <v>3.603902842728999</v>
      </c>
      <c r="AD415">
        <f t="shared" si="54"/>
        <v>9.977574095888826</v>
      </c>
      <c r="AE415" s="5">
        <f t="shared" si="55"/>
        <v>23704.52089429173</v>
      </c>
    </row>
    <row r="416" spans="1:31" ht="12.75">
      <c r="A416" s="9">
        <v>412</v>
      </c>
      <c r="B416" s="10" t="s">
        <v>579</v>
      </c>
      <c r="C416">
        <v>55</v>
      </c>
      <c r="D416">
        <v>441</v>
      </c>
      <c r="E416" t="s">
        <v>579</v>
      </c>
      <c r="F416">
        <v>1.8</v>
      </c>
      <c r="G416" s="11">
        <v>20223</v>
      </c>
      <c r="H416" s="11">
        <v>26127.906976744187</v>
      </c>
      <c r="I416" s="12">
        <v>13214</v>
      </c>
      <c r="J416" t="s">
        <v>164</v>
      </c>
      <c r="K416">
        <v>0.774</v>
      </c>
      <c r="L416" s="13">
        <v>32044.59</v>
      </c>
      <c r="M416" s="9">
        <f t="shared" si="49"/>
        <v>57680.262</v>
      </c>
      <c r="N416" s="9">
        <f t="shared" si="56"/>
        <v>648037743.57</v>
      </c>
      <c r="O416" s="9">
        <f t="shared" si="56"/>
        <v>837258066.627907</v>
      </c>
      <c r="P416" s="9">
        <v>412</v>
      </c>
      <c r="Q416" s="10" t="s">
        <v>579</v>
      </c>
      <c r="R416" s="13">
        <v>32044.59</v>
      </c>
      <c r="S416" s="14">
        <v>0.15699998033989512</v>
      </c>
      <c r="T416">
        <v>5031</v>
      </c>
      <c r="U416">
        <f t="shared" si="50"/>
        <v>-75991.68663604581</v>
      </c>
      <c r="V416">
        <f t="shared" si="51"/>
        <v>-627501.5589996413</v>
      </c>
      <c r="W416">
        <v>18.4</v>
      </c>
      <c r="X416">
        <v>1733</v>
      </c>
      <c r="Z416" s="5">
        <v>-2.3714357598598017</v>
      </c>
      <c r="AA416" s="5">
        <v>-19.582137234386252</v>
      </c>
      <c r="AB416">
        <f t="shared" si="52"/>
        <v>0.5877866649021191</v>
      </c>
      <c r="AC416" s="5">
        <f t="shared" si="53"/>
        <v>3.2395769276463944</v>
      </c>
      <c r="AD416">
        <f t="shared" si="54"/>
        <v>9.91457584952155</v>
      </c>
      <c r="AE416" s="5">
        <f t="shared" si="55"/>
        <v>23087.401893218972</v>
      </c>
    </row>
    <row r="417" spans="1:31" ht="12.75">
      <c r="A417" s="9">
        <v>413</v>
      </c>
      <c r="B417" s="10" t="s">
        <v>580</v>
      </c>
      <c r="C417">
        <v>56</v>
      </c>
      <c r="D417">
        <v>205</v>
      </c>
      <c r="E417" t="s">
        <v>580</v>
      </c>
      <c r="F417">
        <v>1.9</v>
      </c>
      <c r="G417" s="11">
        <v>18340</v>
      </c>
      <c r="H417" s="11">
        <v>21678.486997635933</v>
      </c>
      <c r="I417" s="12">
        <v>9978</v>
      </c>
      <c r="J417" t="s">
        <v>330</v>
      </c>
      <c r="K417">
        <v>0.846</v>
      </c>
      <c r="L417" s="13">
        <v>35459.72</v>
      </c>
      <c r="M417" s="9">
        <f t="shared" si="49"/>
        <v>67373.468</v>
      </c>
      <c r="N417" s="9">
        <f t="shared" si="56"/>
        <v>650331264.8000001</v>
      </c>
      <c r="O417" s="9">
        <f t="shared" si="56"/>
        <v>768713078.9598109</v>
      </c>
      <c r="P417" s="9">
        <v>413</v>
      </c>
      <c r="Q417" s="10" t="s">
        <v>580</v>
      </c>
      <c r="R417" s="13">
        <v>35459.72</v>
      </c>
      <c r="S417" s="14">
        <v>0.21099997405506868</v>
      </c>
      <c r="T417">
        <v>7482</v>
      </c>
      <c r="U417">
        <f t="shared" si="50"/>
        <v>24717.49488357858</v>
      </c>
      <c r="V417">
        <f t="shared" si="51"/>
        <v>550929.3885471718</v>
      </c>
      <c r="W417">
        <v>27.9</v>
      </c>
      <c r="X417">
        <v>2859</v>
      </c>
      <c r="Z417" s="5">
        <v>0.6970583773244283</v>
      </c>
      <c r="AA417" s="5">
        <v>15.536766464799266</v>
      </c>
      <c r="AB417">
        <f t="shared" si="52"/>
        <v>0.6418538861723947</v>
      </c>
      <c r="AC417" s="5">
        <f t="shared" si="53"/>
        <v>2.2253098773828754</v>
      </c>
      <c r="AD417">
        <f t="shared" si="54"/>
        <v>9.816839745810455</v>
      </c>
      <c r="AE417" s="5">
        <f t="shared" si="55"/>
        <v>21038.080551981515</v>
      </c>
    </row>
    <row r="418" spans="1:31" ht="12.75">
      <c r="A418" s="9">
        <v>414</v>
      </c>
      <c r="B418" s="10" t="s">
        <v>581</v>
      </c>
      <c r="C418">
        <v>56</v>
      </c>
      <c r="D418">
        <v>310</v>
      </c>
      <c r="E418" t="s">
        <v>582</v>
      </c>
      <c r="F418">
        <v>2.1</v>
      </c>
      <c r="G418" s="11">
        <v>20021</v>
      </c>
      <c r="H418" s="11">
        <v>23665.48463356974</v>
      </c>
      <c r="I418" s="12">
        <v>22298</v>
      </c>
      <c r="J418" t="s">
        <v>330</v>
      </c>
      <c r="K418">
        <v>0.846</v>
      </c>
      <c r="L418" s="13">
        <v>35384.62</v>
      </c>
      <c r="M418" s="9">
        <f t="shared" si="49"/>
        <v>74307.702</v>
      </c>
      <c r="N418" s="9">
        <f t="shared" si="56"/>
        <v>708435477.0200001</v>
      </c>
      <c r="O418" s="9">
        <f t="shared" si="56"/>
        <v>837394180.8747046</v>
      </c>
      <c r="P418" s="9">
        <v>414</v>
      </c>
      <c r="Q418" s="10" t="s">
        <v>581</v>
      </c>
      <c r="R418" s="13">
        <v>35384.62</v>
      </c>
      <c r="S418" s="14">
        <v>0.14299998134782851</v>
      </c>
      <c r="T418">
        <v>5060</v>
      </c>
      <c r="U418">
        <f t="shared" si="50"/>
        <v>-118094.27722159043</v>
      </c>
      <c r="V418">
        <f t="shared" si="51"/>
        <v>-673178.2382371067</v>
      </c>
      <c r="W418">
        <v>14.9</v>
      </c>
      <c r="X418">
        <v>1587</v>
      </c>
      <c r="Z418" s="5">
        <v>-3.3374465296388776</v>
      </c>
      <c r="AA418" s="5">
        <v>-19.024599903492156</v>
      </c>
      <c r="AB418">
        <f t="shared" si="52"/>
        <v>0.7419373447293773</v>
      </c>
      <c r="AC418" s="5">
        <f t="shared" si="53"/>
        <v>3.646146210292172</v>
      </c>
      <c r="AD418">
        <f t="shared" si="54"/>
        <v>9.904537001671699</v>
      </c>
      <c r="AE418" s="5">
        <f t="shared" si="55"/>
        <v>23772.992340913333</v>
      </c>
    </row>
    <row r="419" spans="1:31" ht="12.75">
      <c r="A419" s="9">
        <v>415</v>
      </c>
      <c r="B419" s="10" t="s">
        <v>583</v>
      </c>
      <c r="C419">
        <v>56</v>
      </c>
      <c r="D419">
        <v>345</v>
      </c>
      <c r="E419" t="s">
        <v>584</v>
      </c>
      <c r="F419">
        <v>1.6</v>
      </c>
      <c r="G419" s="11">
        <v>18666</v>
      </c>
      <c r="H419" s="11">
        <v>22063.829787234044</v>
      </c>
      <c r="I419" s="12">
        <v>18180</v>
      </c>
      <c r="J419" t="s">
        <v>330</v>
      </c>
      <c r="K419">
        <v>0.846</v>
      </c>
      <c r="L419" s="13">
        <v>37356.32</v>
      </c>
      <c r="M419" s="9">
        <f t="shared" si="49"/>
        <v>59770.112</v>
      </c>
      <c r="N419" s="9">
        <f t="shared" si="56"/>
        <v>697293069.12</v>
      </c>
      <c r="O419" s="9">
        <f t="shared" si="56"/>
        <v>824223485.9574469</v>
      </c>
      <c r="P419" s="9">
        <v>415</v>
      </c>
      <c r="Q419" s="10" t="s">
        <v>583</v>
      </c>
      <c r="R419" s="13">
        <v>37356.32</v>
      </c>
      <c r="S419" s="14">
        <v>0.17400000856615427</v>
      </c>
      <c r="T419">
        <v>6500</v>
      </c>
      <c r="U419">
        <f t="shared" si="50"/>
        <v>-57280.92755161961</v>
      </c>
      <c r="V419">
        <f t="shared" si="51"/>
        <v>-660857.7705724754</v>
      </c>
      <c r="W419">
        <v>21.7</v>
      </c>
      <c r="X419">
        <v>2026</v>
      </c>
      <c r="Z419" s="5">
        <v>-1.5333664437937036</v>
      </c>
      <c r="AA419" s="5">
        <v>-17.690655037018512</v>
      </c>
      <c r="AB419">
        <f t="shared" si="52"/>
        <v>0.47000362924573563</v>
      </c>
      <c r="AC419" s="5">
        <f t="shared" si="53"/>
        <v>2.92376800229401</v>
      </c>
      <c r="AD419">
        <f t="shared" si="54"/>
        <v>9.834458966125691</v>
      </c>
      <c r="AE419" s="5">
        <f t="shared" si="55"/>
        <v>22508.650958686867</v>
      </c>
    </row>
    <row r="420" spans="1:31" ht="12.75">
      <c r="A420" s="9">
        <v>416</v>
      </c>
      <c r="B420" s="10" t="s">
        <v>585</v>
      </c>
      <c r="C420">
        <v>56</v>
      </c>
      <c r="D420">
        <v>356</v>
      </c>
      <c r="E420" t="s">
        <v>586</v>
      </c>
      <c r="F420">
        <v>1.7</v>
      </c>
      <c r="G420" s="11">
        <v>19556</v>
      </c>
      <c r="H420" s="11">
        <v>23115.83924349882</v>
      </c>
      <c r="I420" s="12">
        <v>15805</v>
      </c>
      <c r="J420" t="s">
        <v>330</v>
      </c>
      <c r="K420">
        <v>0.846</v>
      </c>
      <c r="L420" s="13">
        <v>38617.49</v>
      </c>
      <c r="M420" s="9">
        <f t="shared" si="49"/>
        <v>65649.733</v>
      </c>
      <c r="N420" s="9">
        <f t="shared" si="56"/>
        <v>755203634.4399999</v>
      </c>
      <c r="O420" s="9">
        <f t="shared" si="56"/>
        <v>892675690.8274232</v>
      </c>
      <c r="P420" s="9">
        <v>416</v>
      </c>
      <c r="Q420" s="10" t="s">
        <v>585</v>
      </c>
      <c r="R420" s="13">
        <v>38617.49</v>
      </c>
      <c r="S420" s="14">
        <v>0.18299998265034834</v>
      </c>
      <c r="T420">
        <v>7067</v>
      </c>
      <c r="U420">
        <f t="shared" si="50"/>
        <v>-28419.49751274847</v>
      </c>
      <c r="V420">
        <f t="shared" si="51"/>
        <v>-496785.44633874926</v>
      </c>
      <c r="W420">
        <v>24.5</v>
      </c>
      <c r="X420">
        <v>2655</v>
      </c>
      <c r="Z420" s="5">
        <v>-0.735922959072391</v>
      </c>
      <c r="AA420" s="5">
        <v>-12.864260373699826</v>
      </c>
      <c r="AB420">
        <f t="shared" si="52"/>
        <v>0.5306282510621704</v>
      </c>
      <c r="AC420" s="5">
        <f t="shared" si="53"/>
        <v>2.651898395766883</v>
      </c>
      <c r="AD420">
        <f t="shared" si="54"/>
        <v>9.881037423698537</v>
      </c>
      <c r="AE420" s="5">
        <f t="shared" si="55"/>
        <v>21971.430905966878</v>
      </c>
    </row>
    <row r="421" spans="1:31" ht="12.75">
      <c r="A421" s="9">
        <v>417</v>
      </c>
      <c r="B421" s="10" t="s">
        <v>587</v>
      </c>
      <c r="C421">
        <v>56</v>
      </c>
      <c r="D421">
        <v>361</v>
      </c>
      <c r="E421" t="s">
        <v>587</v>
      </c>
      <c r="F421">
        <v>1.4</v>
      </c>
      <c r="G421" s="11">
        <v>18997</v>
      </c>
      <c r="H421" s="11">
        <v>22455.082742316787</v>
      </c>
      <c r="I421" s="12">
        <v>18275</v>
      </c>
      <c r="J421" t="s">
        <v>330</v>
      </c>
      <c r="K421">
        <v>0.846</v>
      </c>
      <c r="L421" s="13">
        <v>37308.11</v>
      </c>
      <c r="M421" s="9">
        <f t="shared" si="49"/>
        <v>52231.354</v>
      </c>
      <c r="N421" s="9">
        <f t="shared" si="56"/>
        <v>708742165.67</v>
      </c>
      <c r="O421" s="9">
        <f t="shared" si="56"/>
        <v>837756697.0094564</v>
      </c>
      <c r="P421" s="9">
        <v>417</v>
      </c>
      <c r="Q421" s="10" t="s">
        <v>587</v>
      </c>
      <c r="R421" s="13">
        <v>37308.11</v>
      </c>
      <c r="S421" s="14">
        <v>0.18499999061866174</v>
      </c>
      <c r="T421">
        <v>6902</v>
      </c>
      <c r="U421">
        <f t="shared" si="50"/>
        <v>-60792.54494817118</v>
      </c>
      <c r="V421">
        <f t="shared" si="51"/>
        <v>-575243.9082551663</v>
      </c>
      <c r="W421">
        <v>25.6</v>
      </c>
      <c r="X421">
        <v>2579</v>
      </c>
      <c r="Z421" s="5">
        <v>-1.629472652143761</v>
      </c>
      <c r="AA421" s="5">
        <v>-15.418736254802674</v>
      </c>
      <c r="AB421">
        <f t="shared" si="52"/>
        <v>0.3364722366212129</v>
      </c>
      <c r="AC421" s="5">
        <f t="shared" si="53"/>
        <v>2.958361103024035</v>
      </c>
      <c r="AD421">
        <f t="shared" si="54"/>
        <v>9.852036350945049</v>
      </c>
      <c r="AE421" s="5">
        <f t="shared" si="55"/>
        <v>22574.276225927915</v>
      </c>
    </row>
    <row r="422" spans="1:31" ht="12.75">
      <c r="A422" s="9">
        <v>418</v>
      </c>
      <c r="B422" s="10" t="s">
        <v>588</v>
      </c>
      <c r="C422">
        <v>56</v>
      </c>
      <c r="D422">
        <v>362</v>
      </c>
      <c r="E422" t="s">
        <v>588</v>
      </c>
      <c r="F422">
        <v>2.3</v>
      </c>
      <c r="G422" s="11">
        <v>19036</v>
      </c>
      <c r="H422" s="11">
        <v>22501.182033096928</v>
      </c>
      <c r="I422" s="12">
        <v>10728</v>
      </c>
      <c r="J422" t="s">
        <v>330</v>
      </c>
      <c r="K422">
        <v>0.846</v>
      </c>
      <c r="L422" s="13">
        <v>38780</v>
      </c>
      <c r="M422" s="9">
        <f t="shared" si="49"/>
        <v>89194</v>
      </c>
      <c r="N422" s="9">
        <f t="shared" si="56"/>
        <v>738216080</v>
      </c>
      <c r="O422" s="9">
        <f t="shared" si="56"/>
        <v>872595839.2434988</v>
      </c>
      <c r="P422" s="9">
        <v>418</v>
      </c>
      <c r="Q422" s="10" t="s">
        <v>588</v>
      </c>
      <c r="R422" s="13">
        <v>38780</v>
      </c>
      <c r="S422" s="14">
        <v>0.25</v>
      </c>
      <c r="T422">
        <v>9695</v>
      </c>
      <c r="U422">
        <f t="shared" si="50"/>
        <v>31339.117426238514</v>
      </c>
      <c r="V422">
        <f t="shared" si="51"/>
        <v>638581.6053795341</v>
      </c>
      <c r="W422">
        <v>34.5</v>
      </c>
      <c r="X422">
        <v>3377</v>
      </c>
      <c r="Z422" s="5">
        <v>0.8081257716925867</v>
      </c>
      <c r="AA422" s="5">
        <v>16.466776827734247</v>
      </c>
      <c r="AB422">
        <f t="shared" si="52"/>
        <v>0.8329091229351039</v>
      </c>
      <c r="AC422" s="5">
        <f t="shared" si="53"/>
        <v>2.1952652257944507</v>
      </c>
      <c r="AD422">
        <f t="shared" si="54"/>
        <v>9.854087202241</v>
      </c>
      <c r="AE422" s="5">
        <f t="shared" si="55"/>
        <v>20967.416239021895</v>
      </c>
    </row>
    <row r="423" spans="1:31" ht="12.75">
      <c r="A423" s="9">
        <v>419</v>
      </c>
      <c r="B423" s="10" t="s">
        <v>589</v>
      </c>
      <c r="C423">
        <v>56</v>
      </c>
      <c r="D423">
        <v>442</v>
      </c>
      <c r="E423" t="s">
        <v>590</v>
      </c>
      <c r="F423">
        <v>2.6</v>
      </c>
      <c r="G423" s="11">
        <v>21529</v>
      </c>
      <c r="H423" s="11">
        <v>25447.990543735224</v>
      </c>
      <c r="I423" s="12">
        <v>22318</v>
      </c>
      <c r="J423" t="s">
        <v>330</v>
      </c>
      <c r="K423">
        <v>0.846</v>
      </c>
      <c r="L423" s="13">
        <v>37611.51</v>
      </c>
      <c r="M423" s="9">
        <f t="shared" si="49"/>
        <v>97789.926</v>
      </c>
      <c r="N423" s="9">
        <f t="shared" si="56"/>
        <v>809738198.7900001</v>
      </c>
      <c r="O423" s="9">
        <f t="shared" si="56"/>
        <v>957137350.8156029</v>
      </c>
      <c r="P423" s="9">
        <v>419</v>
      </c>
      <c r="Q423" s="10" t="s">
        <v>589</v>
      </c>
      <c r="R423" s="13">
        <v>37611.51</v>
      </c>
      <c r="S423" s="14">
        <v>0.13900000292463663</v>
      </c>
      <c r="T423">
        <v>5228</v>
      </c>
      <c r="U423">
        <f t="shared" si="50"/>
        <v>-154640.9917291448</v>
      </c>
      <c r="V423">
        <f t="shared" si="51"/>
        <v>-793464.4238750545</v>
      </c>
      <c r="W423">
        <v>14.6</v>
      </c>
      <c r="X423">
        <v>1551</v>
      </c>
      <c r="Z423" s="5">
        <v>-4.111533722765844</v>
      </c>
      <c r="AA423" s="5">
        <v>-21.0963192882991</v>
      </c>
      <c r="AB423">
        <f t="shared" si="52"/>
        <v>0.9555114450274363</v>
      </c>
      <c r="AC423" s="5">
        <f t="shared" si="53"/>
        <v>4.008470256267918</v>
      </c>
      <c r="AD423">
        <f t="shared" si="54"/>
        <v>9.977156142461329</v>
      </c>
      <c r="AE423" s="5">
        <f t="shared" si="55"/>
        <v>24337.036940721977</v>
      </c>
    </row>
    <row r="424" spans="1:31" ht="12.75">
      <c r="A424" s="9">
        <v>420</v>
      </c>
      <c r="B424" s="10" t="s">
        <v>591</v>
      </c>
      <c r="C424">
        <v>67</v>
      </c>
      <c r="D424">
        <v>452</v>
      </c>
      <c r="E424" t="s">
        <v>592</v>
      </c>
      <c r="F424">
        <v>1.6</v>
      </c>
      <c r="G424" s="11">
        <v>19291</v>
      </c>
      <c r="H424" s="11">
        <v>22802.60047281324</v>
      </c>
      <c r="I424" s="12">
        <v>20588</v>
      </c>
      <c r="J424" t="s">
        <v>330</v>
      </c>
      <c r="K424">
        <v>0.846</v>
      </c>
      <c r="L424" s="13">
        <v>40843.93</v>
      </c>
      <c r="M424" s="9">
        <f t="shared" si="49"/>
        <v>65350.288</v>
      </c>
      <c r="N424" s="9">
        <f t="shared" si="56"/>
        <v>787920253.63</v>
      </c>
      <c r="O424" s="9">
        <f t="shared" si="56"/>
        <v>931347817.5295509</v>
      </c>
      <c r="P424" s="9">
        <v>420</v>
      </c>
      <c r="Q424" s="10" t="s">
        <v>591</v>
      </c>
      <c r="R424" s="13">
        <v>40843.93</v>
      </c>
      <c r="S424" s="14">
        <v>0.17300000269317864</v>
      </c>
      <c r="T424">
        <v>7066</v>
      </c>
      <c r="U424">
        <f t="shared" si="50"/>
        <v>-67005.85694367165</v>
      </c>
      <c r="V424">
        <f t="shared" si="51"/>
        <v>-611422.6339738693</v>
      </c>
      <c r="W424">
        <v>21.8</v>
      </c>
      <c r="X424">
        <v>2665</v>
      </c>
      <c r="Z424" s="5">
        <v>-1.6405340265657995</v>
      </c>
      <c r="AA424" s="5">
        <v>-14.969730728014401</v>
      </c>
      <c r="AB424">
        <f t="shared" si="52"/>
        <v>0.47000362924573563</v>
      </c>
      <c r="AC424" s="5">
        <f t="shared" si="53"/>
        <v>2.962368780626784</v>
      </c>
      <c r="AD424">
        <f t="shared" si="54"/>
        <v>9.867393944887889</v>
      </c>
      <c r="AE424" s="5">
        <f t="shared" si="55"/>
        <v>22581.84165438902</v>
      </c>
    </row>
    <row r="425" spans="1:31" ht="12.75">
      <c r="A425" s="9">
        <v>421</v>
      </c>
      <c r="B425" s="10" t="s">
        <v>593</v>
      </c>
      <c r="C425">
        <v>57</v>
      </c>
      <c r="D425">
        <v>131</v>
      </c>
      <c r="E425" t="s">
        <v>593</v>
      </c>
      <c r="F425">
        <v>3.3</v>
      </c>
      <c r="G425" s="11">
        <v>23109</v>
      </c>
      <c r="H425" s="11">
        <v>29856.58914728682</v>
      </c>
      <c r="I425" s="12">
        <v>12367</v>
      </c>
      <c r="J425" t="s">
        <v>164</v>
      </c>
      <c r="K425">
        <v>0.774</v>
      </c>
      <c r="L425" s="13">
        <v>34672.9</v>
      </c>
      <c r="M425" s="9">
        <f t="shared" si="49"/>
        <v>114420.56999999999</v>
      </c>
      <c r="N425" s="9">
        <f t="shared" si="56"/>
        <v>801256046.1</v>
      </c>
      <c r="O425" s="9">
        <f t="shared" si="56"/>
        <v>1035214529.8449613</v>
      </c>
      <c r="P425" s="9">
        <v>421</v>
      </c>
      <c r="Q425" s="10" t="s">
        <v>593</v>
      </c>
      <c r="R425" s="13">
        <v>34672.9</v>
      </c>
      <c r="S425" s="14">
        <v>0.21399998269541917</v>
      </c>
      <c r="T425">
        <v>7420</v>
      </c>
      <c r="U425">
        <f t="shared" si="50"/>
        <v>9831.775507447694</v>
      </c>
      <c r="V425">
        <f t="shared" si="51"/>
        <v>-543871.4498751974</v>
      </c>
      <c r="W425">
        <v>30.5</v>
      </c>
      <c r="X425">
        <v>3619</v>
      </c>
      <c r="Z425" s="5">
        <v>0.28355792297291815</v>
      </c>
      <c r="AA425" s="5">
        <v>-15.685779091890133</v>
      </c>
      <c r="AB425">
        <f t="shared" si="52"/>
        <v>1.1939224684724346</v>
      </c>
      <c r="AC425" s="5">
        <f t="shared" si="53"/>
        <v>2.3408254666305357</v>
      </c>
      <c r="AD425">
        <f t="shared" si="54"/>
        <v>10.047977431021076</v>
      </c>
      <c r="AE425" s="5">
        <f t="shared" si="55"/>
        <v>21303.261779437635</v>
      </c>
    </row>
    <row r="426" spans="1:31" ht="12.75">
      <c r="A426" s="9">
        <v>422</v>
      </c>
      <c r="B426" s="10" t="s">
        <v>594</v>
      </c>
      <c r="C426">
        <v>57</v>
      </c>
      <c r="D426">
        <v>146</v>
      </c>
      <c r="E426" t="s">
        <v>594</v>
      </c>
      <c r="F426">
        <v>5.5</v>
      </c>
      <c r="G426" s="11">
        <v>26480</v>
      </c>
      <c r="H426" s="11">
        <v>34211.88630490956</v>
      </c>
      <c r="I426" s="12">
        <v>16616</v>
      </c>
      <c r="J426" t="s">
        <v>164</v>
      </c>
      <c r="K426">
        <v>0.774</v>
      </c>
      <c r="L426" s="13">
        <v>37737.93</v>
      </c>
      <c r="M426" s="9">
        <f t="shared" si="49"/>
        <v>207558.615</v>
      </c>
      <c r="N426" s="9">
        <f t="shared" si="56"/>
        <v>999300386.4</v>
      </c>
      <c r="O426" s="9">
        <f t="shared" si="56"/>
        <v>1291085770.5426357</v>
      </c>
      <c r="P426" s="9">
        <v>422</v>
      </c>
      <c r="Q426" s="10" t="s">
        <v>594</v>
      </c>
      <c r="R426" s="13">
        <v>37737.93</v>
      </c>
      <c r="S426" s="14">
        <v>0.1450000039747808</v>
      </c>
      <c r="T426">
        <v>5472</v>
      </c>
      <c r="U426">
        <f t="shared" si="50"/>
        <v>-131606.0437692349</v>
      </c>
      <c r="V426">
        <f t="shared" si="51"/>
        <v>-908813.7330724638</v>
      </c>
      <c r="W426">
        <v>16</v>
      </c>
      <c r="X426">
        <v>2143</v>
      </c>
      <c r="Z426" s="5">
        <v>-3.487367848984693</v>
      </c>
      <c r="AA426" s="5">
        <v>-24.08223591152095</v>
      </c>
      <c r="AB426">
        <f t="shared" si="52"/>
        <v>1.7047480922384253</v>
      </c>
      <c r="AC426" s="5">
        <f t="shared" si="53"/>
        <v>3.713665272874925</v>
      </c>
      <c r="AD426">
        <f t="shared" si="54"/>
        <v>10.184145010050944</v>
      </c>
      <c r="AE426" s="5">
        <f t="shared" si="55"/>
        <v>23881.2033968619</v>
      </c>
    </row>
    <row r="427" spans="1:31" ht="12.75">
      <c r="A427" s="9">
        <v>423</v>
      </c>
      <c r="B427" s="10" t="s">
        <v>595</v>
      </c>
      <c r="C427">
        <v>57</v>
      </c>
      <c r="D427">
        <v>257</v>
      </c>
      <c r="E427" t="s">
        <v>595</v>
      </c>
      <c r="F427">
        <v>3.3</v>
      </c>
      <c r="G427" s="11">
        <v>22934</v>
      </c>
      <c r="H427" s="11">
        <v>29630.49095607235</v>
      </c>
      <c r="I427" s="12">
        <v>18657</v>
      </c>
      <c r="J427" t="s">
        <v>164</v>
      </c>
      <c r="K427">
        <v>0.774</v>
      </c>
      <c r="L427" s="13">
        <v>36614.91</v>
      </c>
      <c r="M427" s="9">
        <f t="shared" si="49"/>
        <v>120829.20300000001</v>
      </c>
      <c r="N427" s="9">
        <f t="shared" si="56"/>
        <v>839726345.94</v>
      </c>
      <c r="O427" s="9">
        <f t="shared" si="56"/>
        <v>1084917759.6124032</v>
      </c>
      <c r="P427" s="9">
        <v>423</v>
      </c>
      <c r="Q427" s="10" t="s">
        <v>595</v>
      </c>
      <c r="R427" s="13">
        <v>36614.91</v>
      </c>
      <c r="S427" s="14">
        <v>0.16099998607124802</v>
      </c>
      <c r="T427">
        <v>5895</v>
      </c>
      <c r="U427">
        <f t="shared" si="50"/>
        <v>-97963.08376543953</v>
      </c>
      <c r="V427">
        <f t="shared" si="51"/>
        <v>-685105.2788981558</v>
      </c>
      <c r="W427">
        <v>17.7</v>
      </c>
      <c r="X427">
        <v>2047</v>
      </c>
      <c r="Z427" s="5">
        <v>-2.675497052032615</v>
      </c>
      <c r="AA427" s="5">
        <v>-18.711100994052853</v>
      </c>
      <c r="AB427">
        <f t="shared" si="52"/>
        <v>1.1939224684724346</v>
      </c>
      <c r="AC427" s="5">
        <f t="shared" si="53"/>
        <v>3.3624039104846672</v>
      </c>
      <c r="AD427">
        <f t="shared" si="54"/>
        <v>10.04037580459825</v>
      </c>
      <c r="AE427" s="5">
        <f t="shared" si="55"/>
        <v>23301.03850403621</v>
      </c>
    </row>
    <row r="428" spans="1:31" ht="12.75">
      <c r="A428" s="9">
        <v>424</v>
      </c>
      <c r="B428" s="10" t="s">
        <v>596</v>
      </c>
      <c r="C428">
        <v>57</v>
      </c>
      <c r="D428">
        <v>358</v>
      </c>
      <c r="E428" t="s">
        <v>596</v>
      </c>
      <c r="F428">
        <v>2.3</v>
      </c>
      <c r="G428" s="11">
        <v>20399</v>
      </c>
      <c r="H428" s="11">
        <v>26355.29715762274</v>
      </c>
      <c r="I428" s="12">
        <v>9078</v>
      </c>
      <c r="J428" t="s">
        <v>164</v>
      </c>
      <c r="K428">
        <v>0.774</v>
      </c>
      <c r="L428" s="13">
        <v>38058.25</v>
      </c>
      <c r="M428" s="9">
        <f t="shared" si="49"/>
        <v>87533.97499999999</v>
      </c>
      <c r="N428" s="9">
        <f t="shared" si="56"/>
        <v>776350241.75</v>
      </c>
      <c r="O428" s="9">
        <f t="shared" si="56"/>
        <v>1003036488.0490956</v>
      </c>
      <c r="P428" s="9">
        <v>424</v>
      </c>
      <c r="Q428" s="10" t="s">
        <v>596</v>
      </c>
      <c r="R428" s="13">
        <v>38058.25</v>
      </c>
      <c r="S428" s="14">
        <v>0.20600001313775593</v>
      </c>
      <c r="T428">
        <v>7840</v>
      </c>
      <c r="U428">
        <f t="shared" si="50"/>
        <v>16408.634588413883</v>
      </c>
      <c r="V428">
        <f t="shared" si="51"/>
        <v>-360738.9368669318</v>
      </c>
      <c r="W428">
        <v>30.3</v>
      </c>
      <c r="X428">
        <v>3867</v>
      </c>
      <c r="Z428" s="5">
        <v>0.43114527305942557</v>
      </c>
      <c r="AA428" s="5">
        <v>-9.47860022115919</v>
      </c>
      <c r="AB428">
        <f t="shared" si="52"/>
        <v>0.8329091229351039</v>
      </c>
      <c r="AC428" s="5">
        <f t="shared" si="53"/>
        <v>2.2989229351897675</v>
      </c>
      <c r="AD428">
        <f t="shared" si="54"/>
        <v>9.923241159022965</v>
      </c>
      <c r="AE428" s="5">
        <f t="shared" si="55"/>
        <v>21208.231367358087</v>
      </c>
    </row>
    <row r="429" spans="1:31" ht="12.75">
      <c r="A429" s="9">
        <v>425</v>
      </c>
      <c r="B429" s="10" t="s">
        <v>597</v>
      </c>
      <c r="C429">
        <v>57</v>
      </c>
      <c r="D429">
        <v>359</v>
      </c>
      <c r="E429" t="s">
        <v>597</v>
      </c>
      <c r="F429">
        <v>3.5</v>
      </c>
      <c r="G429" s="11">
        <v>23615</v>
      </c>
      <c r="H429" s="11">
        <v>30510.33591731266</v>
      </c>
      <c r="I429" s="12">
        <v>14197</v>
      </c>
      <c r="J429" t="s">
        <v>164</v>
      </c>
      <c r="K429">
        <v>0.774</v>
      </c>
      <c r="L429" s="13">
        <v>38723.53</v>
      </c>
      <c r="M429" s="9">
        <f t="shared" si="49"/>
        <v>135532.35499999998</v>
      </c>
      <c r="N429" s="9">
        <f t="shared" si="56"/>
        <v>914456160.9499999</v>
      </c>
      <c r="O429" s="9">
        <f t="shared" si="56"/>
        <v>1181467908.2041342</v>
      </c>
      <c r="P429" s="9">
        <v>425</v>
      </c>
      <c r="Q429" s="10" t="s">
        <v>597</v>
      </c>
      <c r="R429" s="13">
        <v>38723.53</v>
      </c>
      <c r="S429" s="14">
        <v>0.1699999974175908</v>
      </c>
      <c r="T429">
        <v>6583</v>
      </c>
      <c r="U429">
        <f t="shared" si="50"/>
        <v>-74256.35563950738</v>
      </c>
      <c r="V429">
        <f t="shared" si="51"/>
        <v>-679275.5589049172</v>
      </c>
      <c r="W429">
        <v>19.9</v>
      </c>
      <c r="X429">
        <v>2385</v>
      </c>
      <c r="Z429" s="5">
        <v>-1.9176029571556978</v>
      </c>
      <c r="AA429" s="5">
        <v>-17.54167450397516</v>
      </c>
      <c r="AB429">
        <f t="shared" si="52"/>
        <v>1.252762968495368</v>
      </c>
      <c r="AC429" s="5">
        <f t="shared" si="53"/>
        <v>3.0645449682895975</v>
      </c>
      <c r="AD429">
        <f t="shared" si="54"/>
        <v>10.069637382330217</v>
      </c>
      <c r="AE429" s="5">
        <f t="shared" si="55"/>
        <v>22772.172356872637</v>
      </c>
    </row>
    <row r="430" spans="1:31" ht="12.75">
      <c r="A430" s="9">
        <v>426</v>
      </c>
      <c r="B430" s="10" t="s">
        <v>598</v>
      </c>
      <c r="C430">
        <v>57</v>
      </c>
      <c r="D430">
        <v>529</v>
      </c>
      <c r="E430" t="s">
        <v>598</v>
      </c>
      <c r="F430">
        <v>2.3</v>
      </c>
      <c r="G430" s="11">
        <v>21811</v>
      </c>
      <c r="H430" s="11">
        <v>28179.586563307494</v>
      </c>
      <c r="I430" s="12">
        <v>10464</v>
      </c>
      <c r="J430" t="s">
        <v>164</v>
      </c>
      <c r="K430">
        <v>0.774</v>
      </c>
      <c r="L430" s="13">
        <v>37640.45</v>
      </c>
      <c r="M430" s="9">
        <f t="shared" si="49"/>
        <v>86573.03499999999</v>
      </c>
      <c r="N430" s="9">
        <f t="shared" si="56"/>
        <v>820975854.9499999</v>
      </c>
      <c r="O430" s="9">
        <f t="shared" si="56"/>
        <v>1060692319.0568475</v>
      </c>
      <c r="P430" s="9">
        <v>426</v>
      </c>
      <c r="Q430" s="10" t="s">
        <v>598</v>
      </c>
      <c r="R430" s="13">
        <v>37640.45</v>
      </c>
      <c r="S430" s="14">
        <v>0.17799999734328364</v>
      </c>
      <c r="T430">
        <v>6700</v>
      </c>
      <c r="U430">
        <f t="shared" si="50"/>
        <v>-60385.079218359475</v>
      </c>
      <c r="V430">
        <f t="shared" si="51"/>
        <v>-487868.6943896115</v>
      </c>
      <c r="W430">
        <v>23.5</v>
      </c>
      <c r="X430">
        <v>2882</v>
      </c>
      <c r="Z430" s="5">
        <v>-1.6042602896182028</v>
      </c>
      <c r="AA430" s="5">
        <v>-12.961287508242105</v>
      </c>
      <c r="AB430">
        <f t="shared" si="52"/>
        <v>0.8329091229351039</v>
      </c>
      <c r="AC430" s="5">
        <f t="shared" si="53"/>
        <v>2.9492465925441684</v>
      </c>
      <c r="AD430">
        <f t="shared" si="54"/>
        <v>9.990169708671852</v>
      </c>
      <c r="AE430" s="5">
        <f t="shared" si="55"/>
        <v>22557.041698493173</v>
      </c>
    </row>
    <row r="431" spans="1:31" ht="12.75">
      <c r="A431" s="9">
        <v>427</v>
      </c>
      <c r="B431" s="10" t="s">
        <v>599</v>
      </c>
      <c r="C431">
        <v>18</v>
      </c>
      <c r="D431">
        <v>27</v>
      </c>
      <c r="E431" t="s">
        <v>599</v>
      </c>
      <c r="F431">
        <v>1.9</v>
      </c>
      <c r="G431" s="11">
        <v>19510</v>
      </c>
      <c r="H431" s="11">
        <v>27752.4893314367</v>
      </c>
      <c r="I431" s="12">
        <v>12835</v>
      </c>
      <c r="J431" t="s">
        <v>262</v>
      </c>
      <c r="K431">
        <v>0.703</v>
      </c>
      <c r="L431" s="13">
        <v>28370.04</v>
      </c>
      <c r="M431" s="9">
        <f t="shared" si="49"/>
        <v>53903.076</v>
      </c>
      <c r="N431" s="9">
        <f t="shared" si="56"/>
        <v>553499480.4</v>
      </c>
      <c r="O431" s="9">
        <f t="shared" si="56"/>
        <v>787339232.4324324</v>
      </c>
      <c r="P431" s="9">
        <v>427</v>
      </c>
      <c r="Q431" s="10" t="s">
        <v>599</v>
      </c>
      <c r="R431" s="13">
        <v>28370.04</v>
      </c>
      <c r="S431" s="14">
        <v>0.22700003242857605</v>
      </c>
      <c r="T431">
        <v>6440</v>
      </c>
      <c r="U431">
        <f t="shared" si="50"/>
        <v>6305.474682633468</v>
      </c>
      <c r="V431">
        <f t="shared" si="51"/>
        <v>-423331.58260892995</v>
      </c>
      <c r="W431">
        <v>28.8</v>
      </c>
      <c r="X431">
        <v>2333</v>
      </c>
      <c r="Z431" s="5">
        <v>0.22225822320424882</v>
      </c>
      <c r="AA431" s="5">
        <v>-14.921783071470111</v>
      </c>
      <c r="AB431">
        <f t="shared" si="52"/>
        <v>0.6418538861723947</v>
      </c>
      <c r="AC431" s="5">
        <f t="shared" si="53"/>
        <v>2.3584531812345886</v>
      </c>
      <c r="AD431">
        <f t="shared" si="54"/>
        <v>9.878682433617158</v>
      </c>
      <c r="AE431" s="5">
        <f t="shared" si="55"/>
        <v>21342.857256430147</v>
      </c>
    </row>
    <row r="432" spans="1:31" ht="12.75">
      <c r="A432" s="9">
        <v>428</v>
      </c>
      <c r="B432" s="10" t="s">
        <v>600</v>
      </c>
      <c r="C432">
        <v>18</v>
      </c>
      <c r="D432">
        <v>51</v>
      </c>
      <c r="E432" t="s">
        <v>600</v>
      </c>
      <c r="F432">
        <v>1.4</v>
      </c>
      <c r="G432" s="11">
        <v>20691</v>
      </c>
      <c r="H432" s="11">
        <v>29432.432432432433</v>
      </c>
      <c r="I432" s="12">
        <v>12683</v>
      </c>
      <c r="J432" t="s">
        <v>262</v>
      </c>
      <c r="K432">
        <v>0.703</v>
      </c>
      <c r="L432" s="13">
        <v>31532.75</v>
      </c>
      <c r="M432" s="9">
        <f t="shared" si="49"/>
        <v>44145.85</v>
      </c>
      <c r="N432" s="9">
        <f t="shared" si="56"/>
        <v>652444130.25</v>
      </c>
      <c r="O432" s="9">
        <f t="shared" si="56"/>
        <v>928085533.7837838</v>
      </c>
      <c r="P432" s="9">
        <v>428</v>
      </c>
      <c r="Q432" s="10" t="s">
        <v>600</v>
      </c>
      <c r="R432" s="13">
        <v>31532.75</v>
      </c>
      <c r="S432" s="14">
        <v>0.22900000792826505</v>
      </c>
      <c r="T432">
        <v>7221</v>
      </c>
      <c r="U432">
        <f t="shared" si="50"/>
        <v>13344.041299728973</v>
      </c>
      <c r="V432">
        <f t="shared" si="51"/>
        <v>196098.15898961134</v>
      </c>
      <c r="W432">
        <v>28.6</v>
      </c>
      <c r="X432">
        <v>3043</v>
      </c>
      <c r="Z432" s="5">
        <v>0.423180385463652</v>
      </c>
      <c r="AA432" s="5">
        <v>6.218872727231572</v>
      </c>
      <c r="AB432">
        <f t="shared" si="52"/>
        <v>0.3364722366212129</v>
      </c>
      <c r="AC432" s="5">
        <f t="shared" si="53"/>
        <v>2.301165031458919</v>
      </c>
      <c r="AD432">
        <f t="shared" si="54"/>
        <v>9.937454102099402</v>
      </c>
      <c r="AE432" s="5">
        <f t="shared" si="55"/>
        <v>21213.349061597026</v>
      </c>
    </row>
    <row r="433" spans="1:31" ht="12.75">
      <c r="A433" s="9">
        <v>429</v>
      </c>
      <c r="B433" s="10" t="s">
        <v>601</v>
      </c>
      <c r="C433">
        <v>18</v>
      </c>
      <c r="D433">
        <v>234</v>
      </c>
      <c r="E433" t="s">
        <v>601</v>
      </c>
      <c r="F433">
        <v>4.6</v>
      </c>
      <c r="G433" s="11">
        <v>23674</v>
      </c>
      <c r="H433" s="11">
        <v>33675.67567567568</v>
      </c>
      <c r="I433" s="12">
        <v>14976</v>
      </c>
      <c r="J433" t="s">
        <v>262</v>
      </c>
      <c r="K433">
        <v>0.703</v>
      </c>
      <c r="L433" s="13">
        <v>28672.62</v>
      </c>
      <c r="M433" s="9">
        <f t="shared" si="49"/>
        <v>131894.052</v>
      </c>
      <c r="N433" s="9">
        <f t="shared" si="56"/>
        <v>678795605.88</v>
      </c>
      <c r="O433" s="9">
        <f t="shared" si="56"/>
        <v>965569851.891892</v>
      </c>
      <c r="P433" s="9">
        <v>429</v>
      </c>
      <c r="Q433" s="10" t="s">
        <v>601</v>
      </c>
      <c r="R433" s="13">
        <v>28672.62</v>
      </c>
      <c r="S433" s="14">
        <v>0.16799999441976354</v>
      </c>
      <c r="T433">
        <v>4817</v>
      </c>
      <c r="U433">
        <f t="shared" si="50"/>
        <v>-105213.9232063121</v>
      </c>
      <c r="V433">
        <f t="shared" si="51"/>
        <v>-657272.4920253793</v>
      </c>
      <c r="W433">
        <v>16.3</v>
      </c>
      <c r="X433">
        <v>1404</v>
      </c>
      <c r="Z433" s="5">
        <v>-3.669491075678194</v>
      </c>
      <c r="AA433" s="5">
        <v>-22.92334959363251</v>
      </c>
      <c r="AB433">
        <f t="shared" si="52"/>
        <v>1.5260563034950492</v>
      </c>
      <c r="AC433" s="5">
        <f t="shared" si="53"/>
        <v>3.797371106083862</v>
      </c>
      <c r="AD433">
        <f t="shared" si="54"/>
        <v>10.072132678513839</v>
      </c>
      <c r="AE433" s="5">
        <f t="shared" si="55"/>
        <v>24013.320162645134</v>
      </c>
    </row>
    <row r="434" spans="1:31" ht="12.75">
      <c r="A434" s="9">
        <v>430</v>
      </c>
      <c r="B434" s="10" t="s">
        <v>602</v>
      </c>
      <c r="C434">
        <v>18</v>
      </c>
      <c r="D434">
        <v>518</v>
      </c>
      <c r="E434" t="s">
        <v>602</v>
      </c>
      <c r="F434">
        <v>2.2</v>
      </c>
      <c r="G434" s="11">
        <v>20862</v>
      </c>
      <c r="H434" s="11">
        <v>29675.675675675677</v>
      </c>
      <c r="I434" s="12">
        <v>13028</v>
      </c>
      <c r="J434" t="s">
        <v>262</v>
      </c>
      <c r="K434">
        <v>0.703</v>
      </c>
      <c r="L434" s="13">
        <v>32805.67</v>
      </c>
      <c r="M434" s="9">
        <f t="shared" si="49"/>
        <v>72172.474</v>
      </c>
      <c r="N434" s="9">
        <f t="shared" si="56"/>
        <v>684391887.54</v>
      </c>
      <c r="O434" s="9">
        <f t="shared" si="56"/>
        <v>973530423.2432432</v>
      </c>
      <c r="P434" s="9">
        <v>430</v>
      </c>
      <c r="Q434" s="10" t="s">
        <v>602</v>
      </c>
      <c r="R434" s="13">
        <v>32805.67</v>
      </c>
      <c r="S434" s="14">
        <v>0.24699998506355764</v>
      </c>
      <c r="T434">
        <v>8103</v>
      </c>
      <c r="U434">
        <f t="shared" si="50"/>
        <v>62615.40718880133</v>
      </c>
      <c r="V434">
        <f t="shared" si="51"/>
        <v>322683.3364190078</v>
      </c>
      <c r="W434">
        <v>32</v>
      </c>
      <c r="X434">
        <v>3097</v>
      </c>
      <c r="Z434" s="5">
        <v>1.9086763717613855</v>
      </c>
      <c r="AA434" s="5">
        <v>9.836206253949632</v>
      </c>
      <c r="AB434">
        <f t="shared" si="52"/>
        <v>0.7884573603642703</v>
      </c>
      <c r="AC434" s="5">
        <f t="shared" si="53"/>
        <v>1.9186250112812122</v>
      </c>
      <c r="AD434">
        <f t="shared" si="54"/>
        <v>9.945684601235916</v>
      </c>
      <c r="AE434" s="5">
        <f t="shared" si="55"/>
        <v>20279.914995205418</v>
      </c>
    </row>
    <row r="435" spans="1:31" ht="12.75">
      <c r="A435" s="9">
        <v>431</v>
      </c>
      <c r="B435" s="10" t="s">
        <v>603</v>
      </c>
      <c r="C435">
        <v>59</v>
      </c>
      <c r="D435">
        <v>569</v>
      </c>
      <c r="E435" t="s">
        <v>604</v>
      </c>
      <c r="F435">
        <v>1.8</v>
      </c>
      <c r="G435" s="11">
        <v>19878</v>
      </c>
      <c r="H435" s="11">
        <v>28155.807365439094</v>
      </c>
      <c r="I435" s="12">
        <v>8947</v>
      </c>
      <c r="J435" t="s">
        <v>246</v>
      </c>
      <c r="K435">
        <v>0.706</v>
      </c>
      <c r="L435" s="13">
        <v>41978.45</v>
      </c>
      <c r="M435" s="9">
        <f t="shared" si="49"/>
        <v>75561.20999999999</v>
      </c>
      <c r="N435" s="9">
        <f t="shared" si="56"/>
        <v>834447629.0999999</v>
      </c>
      <c r="O435" s="9">
        <f t="shared" si="56"/>
        <v>1181937151.6997166</v>
      </c>
      <c r="P435" s="9">
        <v>431</v>
      </c>
      <c r="Q435" s="10" t="s">
        <v>603</v>
      </c>
      <c r="R435" s="13">
        <v>41978.45</v>
      </c>
      <c r="S435" s="14">
        <v>0.23199999047130138</v>
      </c>
      <c r="T435">
        <v>9739</v>
      </c>
      <c r="U435">
        <f t="shared" si="50"/>
        <v>52682.73195739168</v>
      </c>
      <c r="V435">
        <f t="shared" si="51"/>
        <v>-180820.07059984663</v>
      </c>
      <c r="W435">
        <v>33</v>
      </c>
      <c r="X435">
        <v>3575</v>
      </c>
      <c r="Z435" s="5">
        <v>1.2549946926909328</v>
      </c>
      <c r="AA435" s="5">
        <v>-4.3074499082230675</v>
      </c>
      <c r="AB435">
        <f t="shared" si="52"/>
        <v>0.5877866649021191</v>
      </c>
      <c r="AC435" s="5">
        <f t="shared" si="53"/>
        <v>2.0784273381291056</v>
      </c>
      <c r="AD435">
        <f t="shared" si="54"/>
        <v>9.89736887152795</v>
      </c>
      <c r="AE435" s="5">
        <f t="shared" si="55"/>
        <v>20685.49569217517</v>
      </c>
    </row>
    <row r="436" spans="1:31" ht="12.75">
      <c r="A436" s="9">
        <v>432</v>
      </c>
      <c r="B436" s="10" t="s">
        <v>605</v>
      </c>
      <c r="C436">
        <v>59</v>
      </c>
      <c r="D436">
        <v>218</v>
      </c>
      <c r="E436" t="s">
        <v>605</v>
      </c>
      <c r="F436">
        <v>5</v>
      </c>
      <c r="G436" s="11">
        <v>25953</v>
      </c>
      <c r="H436" s="11">
        <v>36760.62322946176</v>
      </c>
      <c r="I436" s="12">
        <v>6009</v>
      </c>
      <c r="J436" t="s">
        <v>246</v>
      </c>
      <c r="K436">
        <v>0.706</v>
      </c>
      <c r="L436" s="13">
        <v>33350</v>
      </c>
      <c r="M436" s="9">
        <f t="shared" si="49"/>
        <v>166750</v>
      </c>
      <c r="N436" s="9">
        <f t="shared" si="56"/>
        <v>865532550</v>
      </c>
      <c r="O436" s="9">
        <f t="shared" si="56"/>
        <v>1225966784.7025497</v>
      </c>
      <c r="P436" s="9">
        <v>432</v>
      </c>
      <c r="Q436" s="10" t="s">
        <v>605</v>
      </c>
      <c r="R436" s="13">
        <v>33350</v>
      </c>
      <c r="S436" s="14">
        <v>0.16</v>
      </c>
      <c r="T436">
        <v>5336</v>
      </c>
      <c r="U436">
        <f t="shared" si="50"/>
        <v>-112497.81295266452</v>
      </c>
      <c r="V436">
        <f t="shared" si="51"/>
        <v>-647190.5241237169</v>
      </c>
      <c r="W436">
        <v>17.2</v>
      </c>
      <c r="X436">
        <v>1554</v>
      </c>
      <c r="Z436" s="5">
        <v>-3.3732477646975867</v>
      </c>
      <c r="AA436" s="5">
        <v>-19.40601271735283</v>
      </c>
      <c r="AB436">
        <f t="shared" si="52"/>
        <v>1.6094379124341003</v>
      </c>
      <c r="AC436" s="5">
        <f t="shared" si="53"/>
        <v>3.6621573554583517</v>
      </c>
      <c r="AD436">
        <f t="shared" si="54"/>
        <v>10.164042488848484</v>
      </c>
      <c r="AE436" s="5">
        <f t="shared" si="55"/>
        <v>23798.788510162736</v>
      </c>
    </row>
    <row r="437" spans="1:31" ht="12.75">
      <c r="A437" s="9">
        <v>433</v>
      </c>
      <c r="B437" s="10" t="s">
        <v>606</v>
      </c>
      <c r="C437">
        <v>58</v>
      </c>
      <c r="D437">
        <v>313</v>
      </c>
      <c r="E437" t="s">
        <v>606</v>
      </c>
      <c r="F437">
        <v>0.9</v>
      </c>
      <c r="G437" s="11">
        <v>16530</v>
      </c>
      <c r="H437" s="11">
        <v>23513.513513513513</v>
      </c>
      <c r="I437" s="12">
        <v>9123</v>
      </c>
      <c r="J437" t="s">
        <v>262</v>
      </c>
      <c r="K437">
        <v>0.703</v>
      </c>
      <c r="L437" s="13">
        <v>38501.72</v>
      </c>
      <c r="M437" s="9">
        <f t="shared" si="49"/>
        <v>34651.548</v>
      </c>
      <c r="N437" s="9">
        <f t="shared" si="56"/>
        <v>636433431.6</v>
      </c>
      <c r="O437" s="9">
        <f t="shared" si="56"/>
        <v>905310713.5135136</v>
      </c>
      <c r="P437" s="9">
        <v>433</v>
      </c>
      <c r="Q437" s="10" t="s">
        <v>606</v>
      </c>
      <c r="R437" s="13">
        <v>38501.72</v>
      </c>
      <c r="S437" s="14">
        <v>0.29099998649410985</v>
      </c>
      <c r="T437">
        <v>11204</v>
      </c>
      <c r="U437">
        <f t="shared" si="50"/>
        <v>258343.02145758193</v>
      </c>
      <c r="V437">
        <f t="shared" si="51"/>
        <v>585080.1905070045</v>
      </c>
      <c r="W437">
        <v>44.9</v>
      </c>
      <c r="X437">
        <v>5713</v>
      </c>
      <c r="Z437" s="5">
        <v>6.709908582203131</v>
      </c>
      <c r="AA437" s="5">
        <v>15.196209169538516</v>
      </c>
      <c r="AB437">
        <f t="shared" si="52"/>
        <v>-0.10536051565782628</v>
      </c>
      <c r="AC437" s="5">
        <f t="shared" si="53"/>
        <v>1.0660881784807459</v>
      </c>
      <c r="AD437">
        <f t="shared" si="54"/>
        <v>9.712932190815069</v>
      </c>
      <c r="AE437" s="5">
        <f t="shared" si="55"/>
        <v>17534.822295354777</v>
      </c>
    </row>
    <row r="438" spans="1:31" ht="12.75">
      <c r="A438" s="9">
        <v>434</v>
      </c>
      <c r="B438" s="10" t="s">
        <v>607</v>
      </c>
      <c r="C438">
        <v>58</v>
      </c>
      <c r="D438">
        <v>314</v>
      </c>
      <c r="E438" t="s">
        <v>607</v>
      </c>
      <c r="F438">
        <v>2.1</v>
      </c>
      <c r="G438" s="11">
        <v>20656</v>
      </c>
      <c r="H438" s="11">
        <v>29382.645803698437</v>
      </c>
      <c r="I438" s="12">
        <v>12816</v>
      </c>
      <c r="J438" t="s">
        <v>262</v>
      </c>
      <c r="K438">
        <v>0.703</v>
      </c>
      <c r="L438" s="13">
        <v>35317.97</v>
      </c>
      <c r="M438" s="9">
        <f t="shared" si="49"/>
        <v>74167.73700000001</v>
      </c>
      <c r="N438" s="9">
        <f t="shared" si="56"/>
        <v>729527988.32</v>
      </c>
      <c r="O438" s="9">
        <f t="shared" si="56"/>
        <v>1037735403.0156473</v>
      </c>
      <c r="P438" s="9">
        <v>434</v>
      </c>
      <c r="Q438" s="10" t="s">
        <v>607</v>
      </c>
      <c r="R438" s="13">
        <v>35317.97</v>
      </c>
      <c r="S438" s="14">
        <v>0.21700001444024103</v>
      </c>
      <c r="T438">
        <v>7664</v>
      </c>
      <c r="U438">
        <f t="shared" si="50"/>
        <v>32636.460386769046</v>
      </c>
      <c r="V438">
        <f t="shared" si="51"/>
        <v>305152.41515266866</v>
      </c>
      <c r="W438">
        <v>30.3</v>
      </c>
      <c r="X438">
        <v>3770</v>
      </c>
      <c r="Z438" s="5">
        <v>0.9240752055333035</v>
      </c>
      <c r="AA438" s="5">
        <v>8.640145941362674</v>
      </c>
      <c r="AB438">
        <f t="shared" si="52"/>
        <v>0.7419373447293773</v>
      </c>
      <c r="AC438" s="5">
        <f t="shared" si="53"/>
        <v>2.1643326363238735</v>
      </c>
      <c r="AD438">
        <f t="shared" si="54"/>
        <v>9.935761113086423</v>
      </c>
      <c r="AE438" s="5">
        <f t="shared" si="55"/>
        <v>20893.89904928549</v>
      </c>
    </row>
    <row r="439" spans="1:31" ht="12.75">
      <c r="A439" s="9">
        <v>435</v>
      </c>
      <c r="B439" s="10" t="s">
        <v>608</v>
      </c>
      <c r="C439">
        <v>58</v>
      </c>
      <c r="D439">
        <v>392</v>
      </c>
      <c r="E439" t="s">
        <v>608</v>
      </c>
      <c r="F439">
        <v>0.9</v>
      </c>
      <c r="G439" s="11">
        <v>18432</v>
      </c>
      <c r="H439" s="11">
        <v>26219.06116642959</v>
      </c>
      <c r="I439" s="12">
        <v>10428</v>
      </c>
      <c r="J439" t="s">
        <v>262</v>
      </c>
      <c r="K439">
        <v>0.703</v>
      </c>
      <c r="L439" s="13">
        <v>37628.57</v>
      </c>
      <c r="M439" s="9">
        <f t="shared" si="49"/>
        <v>33865.713</v>
      </c>
      <c r="N439" s="9">
        <f t="shared" si="56"/>
        <v>693569802.24</v>
      </c>
      <c r="O439" s="9">
        <f t="shared" si="56"/>
        <v>986585778.4352775</v>
      </c>
      <c r="P439" s="9">
        <v>435</v>
      </c>
      <c r="Q439" s="10" t="s">
        <v>608</v>
      </c>
      <c r="R439" s="13">
        <v>37628.57</v>
      </c>
      <c r="S439" s="14">
        <v>0.24500000930144303</v>
      </c>
      <c r="T439">
        <v>9219</v>
      </c>
      <c r="U439">
        <f t="shared" si="50"/>
        <v>94163.75376339655</v>
      </c>
      <c r="V439">
        <f t="shared" si="51"/>
        <v>481259.67547269975</v>
      </c>
      <c r="W439">
        <v>34.4</v>
      </c>
      <c r="X439">
        <v>4224</v>
      </c>
      <c r="Z439" s="5">
        <v>2.502453687806806</v>
      </c>
      <c r="AA439" s="5">
        <v>12.789741291595714</v>
      </c>
      <c r="AB439">
        <f t="shared" si="52"/>
        <v>-0.10536051565782628</v>
      </c>
      <c r="AC439" s="5">
        <f t="shared" si="53"/>
        <v>1.7841420014459812</v>
      </c>
      <c r="AD439">
        <f t="shared" si="54"/>
        <v>9.821843563495618</v>
      </c>
      <c r="AE439" s="5">
        <f t="shared" si="55"/>
        <v>19918.39895387237</v>
      </c>
    </row>
    <row r="440" spans="1:31" ht="12.75">
      <c r="A440" s="9">
        <v>436</v>
      </c>
      <c r="B440" s="10" t="s">
        <v>609</v>
      </c>
      <c r="C440">
        <v>58</v>
      </c>
      <c r="D440">
        <v>398</v>
      </c>
      <c r="E440" t="s">
        <v>609</v>
      </c>
      <c r="F440">
        <v>3.5</v>
      </c>
      <c r="G440" s="11">
        <v>22462</v>
      </c>
      <c r="H440" s="11">
        <v>31815.864022662892</v>
      </c>
      <c r="I440" s="12">
        <v>15885</v>
      </c>
      <c r="J440" t="s">
        <v>246</v>
      </c>
      <c r="K440">
        <v>0.706</v>
      </c>
      <c r="L440" s="13">
        <v>32280.49</v>
      </c>
      <c r="M440" s="9">
        <f t="shared" si="49"/>
        <v>112981.71500000001</v>
      </c>
      <c r="N440" s="9">
        <f t="shared" si="56"/>
        <v>725084366.38</v>
      </c>
      <c r="O440" s="9">
        <f t="shared" si="56"/>
        <v>1027031680.4249293</v>
      </c>
      <c r="P440" s="9">
        <v>436</v>
      </c>
      <c r="Q440" s="10" t="s">
        <v>609</v>
      </c>
      <c r="R440" s="13">
        <v>32280.49</v>
      </c>
      <c r="S440" s="14">
        <v>0.1639999888477529</v>
      </c>
      <c r="T440">
        <v>5294</v>
      </c>
      <c r="U440">
        <f t="shared" si="50"/>
        <v>-123449.02717370521</v>
      </c>
      <c r="V440">
        <f t="shared" si="51"/>
        <v>-740919.3305893177</v>
      </c>
      <c r="W440">
        <v>17.7</v>
      </c>
      <c r="X440">
        <v>1811</v>
      </c>
      <c r="Z440" s="5">
        <v>-3.8242612542035515</v>
      </c>
      <c r="AA440" s="5">
        <v>-22.95254286999106</v>
      </c>
      <c r="AB440">
        <f t="shared" si="52"/>
        <v>1.252762968495368</v>
      </c>
      <c r="AC440" s="5">
        <f t="shared" si="53"/>
        <v>3.8699864700494606</v>
      </c>
      <c r="AD440">
        <f t="shared" si="54"/>
        <v>10.019580271522981</v>
      </c>
      <c r="AE440" s="5">
        <f t="shared" si="55"/>
        <v>24126.168666110112</v>
      </c>
    </row>
    <row r="441" spans="1:31" ht="12.75">
      <c r="A441" s="9">
        <v>437</v>
      </c>
      <c r="B441" s="10" t="s">
        <v>610</v>
      </c>
      <c r="C441">
        <v>59</v>
      </c>
      <c r="D441">
        <v>412</v>
      </c>
      <c r="E441" t="s">
        <v>610</v>
      </c>
      <c r="F441">
        <v>2.7</v>
      </c>
      <c r="G441" s="11">
        <v>20782</v>
      </c>
      <c r="H441" s="11">
        <v>29436.260623229464</v>
      </c>
      <c r="I441" s="12">
        <v>9239</v>
      </c>
      <c r="J441" t="s">
        <v>246</v>
      </c>
      <c r="K441">
        <v>0.706</v>
      </c>
      <c r="L441" s="13">
        <v>31118.75</v>
      </c>
      <c r="M441" s="9">
        <f t="shared" si="49"/>
        <v>84020.625</v>
      </c>
      <c r="N441" s="9">
        <f t="shared" si="56"/>
        <v>646709862.5</v>
      </c>
      <c r="O441" s="9">
        <f t="shared" si="56"/>
        <v>916019635.2691219</v>
      </c>
      <c r="P441" s="9">
        <v>437</v>
      </c>
      <c r="Q441" s="10" t="s">
        <v>610</v>
      </c>
      <c r="R441" s="13">
        <v>31118.75</v>
      </c>
      <c r="S441" s="14">
        <v>0.16</v>
      </c>
      <c r="T441">
        <v>4979</v>
      </c>
      <c r="U441">
        <f t="shared" si="50"/>
        <v>-78470.04012986201</v>
      </c>
      <c r="V441">
        <f t="shared" si="51"/>
        <v>-547434.2407606067</v>
      </c>
      <c r="W441">
        <v>18</v>
      </c>
      <c r="X441">
        <v>1472</v>
      </c>
      <c r="Z441" s="5">
        <v>-2.5216321391399723</v>
      </c>
      <c r="AA441" s="5">
        <v>-17.59178118531775</v>
      </c>
      <c r="AB441">
        <f t="shared" si="52"/>
        <v>0.9932517730102834</v>
      </c>
      <c r="AC441" s="5">
        <f t="shared" si="53"/>
        <v>3.2996782492159724</v>
      </c>
      <c r="AD441">
        <f t="shared" si="54"/>
        <v>9.941842506412591</v>
      </c>
      <c r="AE441" s="5">
        <f t="shared" si="55"/>
        <v>23192.685493150067</v>
      </c>
    </row>
    <row r="442" spans="1:31" ht="12.75">
      <c r="A442" s="9">
        <v>438</v>
      </c>
      <c r="B442" s="10" t="s">
        <v>611</v>
      </c>
      <c r="C442">
        <v>59</v>
      </c>
      <c r="D442">
        <v>416</v>
      </c>
      <c r="E442" t="s">
        <v>611</v>
      </c>
      <c r="F442">
        <v>1.9</v>
      </c>
      <c r="G442" s="11">
        <v>18517</v>
      </c>
      <c r="H442" s="11">
        <v>26228.04532577904</v>
      </c>
      <c r="I442" s="12">
        <v>10513</v>
      </c>
      <c r="J442" t="s">
        <v>246</v>
      </c>
      <c r="K442">
        <v>0.706</v>
      </c>
      <c r="L442" s="13">
        <v>39519.23</v>
      </c>
      <c r="M442" s="9">
        <f t="shared" si="49"/>
        <v>75086.537</v>
      </c>
      <c r="N442" s="9">
        <f t="shared" si="56"/>
        <v>731777581.9100001</v>
      </c>
      <c r="O442" s="9">
        <f t="shared" si="56"/>
        <v>1036512155.6798868</v>
      </c>
      <c r="P442" s="9">
        <v>438</v>
      </c>
      <c r="Q442" s="10" t="s">
        <v>611</v>
      </c>
      <c r="R442" s="13">
        <v>39519.23</v>
      </c>
      <c r="S442" s="14">
        <v>0.20800000404866187</v>
      </c>
      <c r="T442">
        <v>8220</v>
      </c>
      <c r="U442">
        <f t="shared" si="50"/>
        <v>-9015.981303893726</v>
      </c>
      <c r="V442">
        <f t="shared" si="51"/>
        <v>-293062.9489631407</v>
      </c>
      <c r="W442">
        <v>27.5</v>
      </c>
      <c r="X442">
        <v>2907</v>
      </c>
      <c r="Z442" s="5">
        <v>-0.22814162380931324</v>
      </c>
      <c r="AA442" s="5">
        <v>-7.4157049356260405</v>
      </c>
      <c r="AB442">
        <f t="shared" si="52"/>
        <v>0.6418538861723947</v>
      </c>
      <c r="AC442" s="5">
        <f t="shared" si="53"/>
        <v>2.49210931374204</v>
      </c>
      <c r="AD442">
        <f t="shared" si="54"/>
        <v>9.826444508037817</v>
      </c>
      <c r="AE442" s="5">
        <f t="shared" si="55"/>
        <v>21636.05101335077</v>
      </c>
    </row>
    <row r="443" spans="1:31" ht="12.75">
      <c r="A443" s="9">
        <v>439</v>
      </c>
      <c r="B443" s="10" t="s">
        <v>612</v>
      </c>
      <c r="C443">
        <v>59</v>
      </c>
      <c r="D443">
        <v>419</v>
      </c>
      <c r="E443" t="s">
        <v>612</v>
      </c>
      <c r="F443">
        <v>3.5</v>
      </c>
      <c r="G443" s="11">
        <v>23160</v>
      </c>
      <c r="H443" s="11">
        <v>32804.53257790369</v>
      </c>
      <c r="I443" s="12">
        <v>10270</v>
      </c>
      <c r="J443" t="s">
        <v>246</v>
      </c>
      <c r="K443">
        <v>0.706</v>
      </c>
      <c r="L443" s="13">
        <v>33966.89</v>
      </c>
      <c r="M443" s="9">
        <f t="shared" si="49"/>
        <v>118884.11499999999</v>
      </c>
      <c r="N443" s="9">
        <f t="shared" si="56"/>
        <v>786673172.4</v>
      </c>
      <c r="O443" s="9">
        <f t="shared" si="56"/>
        <v>1114267949.5750709</v>
      </c>
      <c r="P443" s="9">
        <v>439</v>
      </c>
      <c r="Q443" s="10" t="s">
        <v>612</v>
      </c>
      <c r="R443" s="13">
        <v>33966.89</v>
      </c>
      <c r="S443" s="14">
        <v>0.15099998851823054</v>
      </c>
      <c r="T443">
        <v>5129</v>
      </c>
      <c r="U443">
        <f t="shared" si="50"/>
        <v>-106844.61324373259</v>
      </c>
      <c r="V443">
        <f t="shared" si="51"/>
        <v>-766364.930155102</v>
      </c>
      <c r="W443">
        <v>16.5</v>
      </c>
      <c r="X443">
        <v>1853</v>
      </c>
      <c r="Z443" s="5">
        <v>-3.1455518372077216</v>
      </c>
      <c r="AA443" s="5">
        <v>-22.56211652450672</v>
      </c>
      <c r="AB443">
        <f t="shared" si="52"/>
        <v>1.252762968495368</v>
      </c>
      <c r="AC443" s="5">
        <f t="shared" si="53"/>
        <v>3.5615120497459785</v>
      </c>
      <c r="AD443">
        <f t="shared" si="54"/>
        <v>10.050181931686932</v>
      </c>
      <c r="AE443" s="5">
        <f t="shared" si="55"/>
        <v>23635.20066453935</v>
      </c>
    </row>
    <row r="444" spans="1:31" ht="12.75">
      <c r="A444" s="9">
        <v>440</v>
      </c>
      <c r="B444" s="10" t="s">
        <v>613</v>
      </c>
      <c r="C444">
        <v>59</v>
      </c>
      <c r="D444">
        <v>431</v>
      </c>
      <c r="E444" t="s">
        <v>613</v>
      </c>
      <c r="F444">
        <v>4.5</v>
      </c>
      <c r="G444" s="11">
        <v>23605</v>
      </c>
      <c r="H444" s="11">
        <v>33434.84419263456</v>
      </c>
      <c r="I444" s="12">
        <v>16262</v>
      </c>
      <c r="J444" t="s">
        <v>246</v>
      </c>
      <c r="K444">
        <v>0.706</v>
      </c>
      <c r="L444" s="13">
        <v>35225.81</v>
      </c>
      <c r="M444" s="9">
        <f t="shared" si="49"/>
        <v>158516.145</v>
      </c>
      <c r="N444" s="9">
        <f t="shared" si="56"/>
        <v>831505245.05</v>
      </c>
      <c r="O444" s="9">
        <f t="shared" si="56"/>
        <v>1177769468.9093485</v>
      </c>
      <c r="P444" s="9">
        <v>440</v>
      </c>
      <c r="Q444" s="10" t="s">
        <v>613</v>
      </c>
      <c r="R444" s="13">
        <v>35225.81</v>
      </c>
      <c r="S444" s="14">
        <v>0.15499998438644846</v>
      </c>
      <c r="T444">
        <v>5460</v>
      </c>
      <c r="U444">
        <f t="shared" si="50"/>
        <v>-134779.80506935334</v>
      </c>
      <c r="V444">
        <f t="shared" si="51"/>
        <v>-638021.5514377072</v>
      </c>
      <c r="W444">
        <v>15.9</v>
      </c>
      <c r="X444">
        <v>1582</v>
      </c>
      <c r="Z444" s="5">
        <v>-3.8261662420070213</v>
      </c>
      <c r="AA444" s="5">
        <v>-18.112331595432643</v>
      </c>
      <c r="AB444">
        <f t="shared" si="52"/>
        <v>1.5040773967762742</v>
      </c>
      <c r="AC444" s="5">
        <f t="shared" si="53"/>
        <v>3.8708888527743395</v>
      </c>
      <c r="AD444">
        <f t="shared" si="54"/>
        <v>10.069213832980386</v>
      </c>
      <c r="AE444" s="5">
        <f t="shared" si="55"/>
        <v>24127.56096003288</v>
      </c>
    </row>
    <row r="445" spans="1:31" ht="12.75">
      <c r="A445" s="9">
        <v>441</v>
      </c>
      <c r="B445" s="10" t="s">
        <v>614</v>
      </c>
      <c r="C445">
        <v>59</v>
      </c>
      <c r="D445">
        <v>511</v>
      </c>
      <c r="E445" t="s">
        <v>614</v>
      </c>
      <c r="F445">
        <v>4.8</v>
      </c>
      <c r="G445" s="11">
        <v>24561</v>
      </c>
      <c r="H445" s="11">
        <v>34788.951841359776</v>
      </c>
      <c r="I445" s="12">
        <v>12388</v>
      </c>
      <c r="J445" t="s">
        <v>246</v>
      </c>
      <c r="K445">
        <v>0.706</v>
      </c>
      <c r="L445" s="13">
        <v>30835.62</v>
      </c>
      <c r="M445" s="9">
        <f t="shared" si="49"/>
        <v>148010.976</v>
      </c>
      <c r="N445" s="9">
        <f t="shared" si="56"/>
        <v>757353662.8199999</v>
      </c>
      <c r="O445" s="9">
        <f t="shared" si="56"/>
        <v>1072738899.1784703</v>
      </c>
      <c r="P445" s="9">
        <v>441</v>
      </c>
      <c r="Q445" s="10" t="s">
        <v>614</v>
      </c>
      <c r="R445" s="13">
        <v>30835.62</v>
      </c>
      <c r="S445" s="14">
        <v>0.1459999831363858</v>
      </c>
      <c r="T445">
        <v>4502</v>
      </c>
      <c r="U445">
        <f t="shared" si="50"/>
        <v>-125579.96011969315</v>
      </c>
      <c r="V445">
        <f t="shared" si="51"/>
        <v>-682584.3177643699</v>
      </c>
      <c r="W445">
        <v>15.8</v>
      </c>
      <c r="X445">
        <v>1527</v>
      </c>
      <c r="Z445" s="5">
        <v>-4.072561541480053</v>
      </c>
      <c r="AA445" s="5">
        <v>-22.136228094793292</v>
      </c>
      <c r="AB445">
        <f t="shared" si="52"/>
        <v>1.5686159179138452</v>
      </c>
      <c r="AC445" s="5">
        <f t="shared" si="53"/>
        <v>3.989396485584174</v>
      </c>
      <c r="AD445">
        <f t="shared" si="54"/>
        <v>10.108915098044557</v>
      </c>
      <c r="AE445" s="5">
        <f t="shared" si="55"/>
        <v>24308.322264746403</v>
      </c>
    </row>
    <row r="446" spans="1:31" ht="12.75">
      <c r="A446" s="9">
        <v>442</v>
      </c>
      <c r="B446" s="10" t="s">
        <v>615</v>
      </c>
      <c r="C446">
        <v>36</v>
      </c>
      <c r="D446">
        <v>8</v>
      </c>
      <c r="E446" t="s">
        <v>615</v>
      </c>
      <c r="F446">
        <v>1.3</v>
      </c>
      <c r="G446" s="11">
        <v>18224</v>
      </c>
      <c r="H446" s="11">
        <v>23545.219638242892</v>
      </c>
      <c r="I446" s="12">
        <v>7972</v>
      </c>
      <c r="J446" t="s">
        <v>164</v>
      </c>
      <c r="K446">
        <v>0.774</v>
      </c>
      <c r="L446" s="13">
        <v>36558.69</v>
      </c>
      <c r="M446" s="9">
        <f t="shared" si="49"/>
        <v>47526.297000000006</v>
      </c>
      <c r="N446" s="9">
        <f t="shared" si="56"/>
        <v>666245566.5600001</v>
      </c>
      <c r="O446" s="9">
        <f t="shared" si="56"/>
        <v>860782385.7364341</v>
      </c>
      <c r="P446" s="9">
        <v>442</v>
      </c>
      <c r="Q446" s="10" t="s">
        <v>615</v>
      </c>
      <c r="R446" s="13">
        <v>36558.69</v>
      </c>
      <c r="S446" s="14">
        <v>0.2129999734673206</v>
      </c>
      <c r="T446">
        <v>7787</v>
      </c>
      <c r="U446">
        <f t="shared" si="50"/>
        <v>35633.712507523094</v>
      </c>
      <c r="V446">
        <f t="shared" si="51"/>
        <v>284793.28134315787</v>
      </c>
      <c r="W446">
        <v>28.5</v>
      </c>
      <c r="X446">
        <v>3265</v>
      </c>
      <c r="Z446" s="5">
        <v>0.9746988337799602</v>
      </c>
      <c r="AA446" s="5">
        <v>7.79002971231075</v>
      </c>
      <c r="AB446">
        <f t="shared" si="52"/>
        <v>0.26236426446749106</v>
      </c>
      <c r="AC446" s="5">
        <f t="shared" si="53"/>
        <v>2.150964493222176</v>
      </c>
      <c r="AD446">
        <f t="shared" si="54"/>
        <v>9.810494685686963</v>
      </c>
      <c r="AE446" s="5">
        <f t="shared" si="55"/>
        <v>20861.882270208636</v>
      </c>
    </row>
    <row r="447" spans="1:31" ht="12.75">
      <c r="A447" s="9">
        <v>443</v>
      </c>
      <c r="B447" s="10" t="s">
        <v>616</v>
      </c>
      <c r="C447">
        <v>61</v>
      </c>
      <c r="D447">
        <v>20</v>
      </c>
      <c r="E447" t="s">
        <v>616</v>
      </c>
      <c r="F447">
        <v>2.6</v>
      </c>
      <c r="G447" s="11">
        <v>20627</v>
      </c>
      <c r="H447" s="11">
        <v>26649.87080103359</v>
      </c>
      <c r="I447" s="12">
        <v>6134</v>
      </c>
      <c r="J447" t="s">
        <v>164</v>
      </c>
      <c r="K447">
        <v>0.774</v>
      </c>
      <c r="L447" s="13">
        <v>34086.12</v>
      </c>
      <c r="M447" s="9">
        <f t="shared" si="49"/>
        <v>88623.91200000001</v>
      </c>
      <c r="N447" s="9">
        <f t="shared" si="56"/>
        <v>703094397.24</v>
      </c>
      <c r="O447" s="9">
        <f t="shared" si="56"/>
        <v>908390694.1085272</v>
      </c>
      <c r="P447" s="9">
        <v>443</v>
      </c>
      <c r="Q447" s="10" t="s">
        <v>616</v>
      </c>
      <c r="R447" s="13">
        <v>34086.12</v>
      </c>
      <c r="S447" s="14">
        <v>0.20900002699045828</v>
      </c>
      <c r="T447">
        <v>7124</v>
      </c>
      <c r="U447">
        <f t="shared" si="50"/>
        <v>22828.980432759337</v>
      </c>
      <c r="V447">
        <f t="shared" si="51"/>
        <v>218831.84948320707</v>
      </c>
      <c r="W447">
        <v>26.4</v>
      </c>
      <c r="X447">
        <v>2888</v>
      </c>
      <c r="Z447" s="5">
        <v>0.6697441783564494</v>
      </c>
      <c r="AA447" s="5">
        <v>6.4199694621507835</v>
      </c>
      <c r="AB447">
        <f t="shared" si="52"/>
        <v>0.9555114450274363</v>
      </c>
      <c r="AC447" s="5">
        <f t="shared" si="53"/>
        <v>2.2327613750901234</v>
      </c>
      <c r="AD447">
        <f t="shared" si="54"/>
        <v>9.934356176198595</v>
      </c>
      <c r="AE447" s="5">
        <f t="shared" si="55"/>
        <v>21055.495095867973</v>
      </c>
    </row>
    <row r="448" spans="1:31" ht="12.75">
      <c r="A448" s="9">
        <v>444</v>
      </c>
      <c r="B448" s="10" t="s">
        <v>617</v>
      </c>
      <c r="C448">
        <v>36</v>
      </c>
      <c r="D448">
        <v>85</v>
      </c>
      <c r="E448" t="s">
        <v>617</v>
      </c>
      <c r="F448">
        <v>2.8</v>
      </c>
      <c r="G448" s="11">
        <v>22046</v>
      </c>
      <c r="H448" s="11">
        <v>28483.204134366923</v>
      </c>
      <c r="I448" s="12">
        <v>7273</v>
      </c>
      <c r="J448" t="s">
        <v>164</v>
      </c>
      <c r="K448">
        <v>0.774</v>
      </c>
      <c r="L448" s="13">
        <v>37300</v>
      </c>
      <c r="M448" s="9">
        <f t="shared" si="49"/>
        <v>104440</v>
      </c>
      <c r="N448" s="9">
        <f t="shared" si="56"/>
        <v>822315800</v>
      </c>
      <c r="O448" s="9">
        <f t="shared" si="56"/>
        <v>1062423514.2118862</v>
      </c>
      <c r="P448" s="9">
        <v>444</v>
      </c>
      <c r="Q448" s="10" t="s">
        <v>617</v>
      </c>
      <c r="R448" s="13">
        <v>37300</v>
      </c>
      <c r="S448" s="14">
        <v>0.16</v>
      </c>
      <c r="T448">
        <v>5968</v>
      </c>
      <c r="U448">
        <f t="shared" si="50"/>
        <v>-87499.32718122045</v>
      </c>
      <c r="V448">
        <f t="shared" si="51"/>
        <v>-794384.1117622841</v>
      </c>
      <c r="W448">
        <v>18.4</v>
      </c>
      <c r="X448">
        <v>2025</v>
      </c>
      <c r="Z448" s="5">
        <v>-2.3458264659844623</v>
      </c>
      <c r="AA448" s="5">
        <v>-21.297161173251585</v>
      </c>
      <c r="AB448">
        <f t="shared" si="52"/>
        <v>1.0296194171811581</v>
      </c>
      <c r="AC448" s="5">
        <f t="shared" si="53"/>
        <v>3.2294391215711995</v>
      </c>
      <c r="AD448">
        <f t="shared" si="54"/>
        <v>10.000886458523262</v>
      </c>
      <c r="AE448" s="5">
        <f t="shared" si="55"/>
        <v>23069.498223490555</v>
      </c>
    </row>
    <row r="449" spans="1:31" ht="12.75">
      <c r="A449" s="9">
        <v>445</v>
      </c>
      <c r="B449" s="10" t="s">
        <v>618</v>
      </c>
      <c r="C449">
        <v>60</v>
      </c>
      <c r="D449">
        <v>197</v>
      </c>
      <c r="E449" t="s">
        <v>618</v>
      </c>
      <c r="F449">
        <v>2.7</v>
      </c>
      <c r="G449" s="11">
        <v>20993</v>
      </c>
      <c r="H449" s="11">
        <v>27122.739018087854</v>
      </c>
      <c r="I449" s="12">
        <v>5537</v>
      </c>
      <c r="J449" t="s">
        <v>164</v>
      </c>
      <c r="K449">
        <v>0.774</v>
      </c>
      <c r="L449" s="13">
        <v>35567.9</v>
      </c>
      <c r="M449" s="9">
        <f t="shared" si="49"/>
        <v>96033.33000000002</v>
      </c>
      <c r="N449" s="9">
        <f t="shared" si="56"/>
        <v>746676924.7</v>
      </c>
      <c r="O449" s="9">
        <f t="shared" si="56"/>
        <v>964698869.121447</v>
      </c>
      <c r="P449" s="9">
        <v>445</v>
      </c>
      <c r="Q449" s="10" t="s">
        <v>618</v>
      </c>
      <c r="R449" s="13">
        <v>35567.9</v>
      </c>
      <c r="S449" s="14">
        <v>0.16200000562304775</v>
      </c>
      <c r="T449">
        <v>5762</v>
      </c>
      <c r="U449">
        <f t="shared" si="50"/>
        <v>-73283.26886205355</v>
      </c>
      <c r="V449">
        <f t="shared" si="51"/>
        <v>-721945.8449279709</v>
      </c>
      <c r="W449">
        <v>18.5</v>
      </c>
      <c r="X449">
        <v>1934</v>
      </c>
      <c r="Z449" s="5">
        <v>-2.060376599744532</v>
      </c>
      <c r="AA449" s="5">
        <v>-20.29767978789782</v>
      </c>
      <c r="AB449">
        <f t="shared" si="52"/>
        <v>0.9932517730102834</v>
      </c>
      <c r="AC449" s="5">
        <f t="shared" si="53"/>
        <v>3.1185647023566716</v>
      </c>
      <c r="AD449">
        <f t="shared" si="54"/>
        <v>9.951944327804322</v>
      </c>
      <c r="AE449" s="5">
        <f t="shared" si="55"/>
        <v>22870.875240115336</v>
      </c>
    </row>
    <row r="450" spans="1:31" ht="12.75">
      <c r="A450" s="9">
        <v>446</v>
      </c>
      <c r="B450" s="10" t="s">
        <v>619</v>
      </c>
      <c r="C450">
        <v>61</v>
      </c>
      <c r="D450">
        <v>303</v>
      </c>
      <c r="E450" t="s">
        <v>619</v>
      </c>
      <c r="F450">
        <v>1.7</v>
      </c>
      <c r="G450" s="11">
        <v>19509</v>
      </c>
      <c r="H450" s="11">
        <v>25205.426356589145</v>
      </c>
      <c r="I450" s="12">
        <v>4584</v>
      </c>
      <c r="J450" t="s">
        <v>164</v>
      </c>
      <c r="K450">
        <v>0.774</v>
      </c>
      <c r="L450" s="13">
        <v>34743.12</v>
      </c>
      <c r="M450" s="9">
        <f t="shared" si="49"/>
        <v>59063.304000000004</v>
      </c>
      <c r="N450" s="9">
        <f t="shared" si="56"/>
        <v>677803528.08</v>
      </c>
      <c r="O450" s="9">
        <f t="shared" si="56"/>
        <v>875715152.5581396</v>
      </c>
      <c r="P450" s="9">
        <v>446</v>
      </c>
      <c r="Q450" s="10" t="s">
        <v>619</v>
      </c>
      <c r="R450" s="13">
        <v>34743.12</v>
      </c>
      <c r="S450" s="14">
        <v>0.21799999539477166</v>
      </c>
      <c r="T450">
        <v>7574</v>
      </c>
      <c r="U450">
        <f t="shared" si="50"/>
        <v>30982.50182696777</v>
      </c>
      <c r="V450">
        <f t="shared" si="51"/>
        <v>375673.8956515669</v>
      </c>
      <c r="W450">
        <v>28.8</v>
      </c>
      <c r="X450">
        <v>3198</v>
      </c>
      <c r="Z450" s="5">
        <v>0.8917593419061894</v>
      </c>
      <c r="AA450" s="5">
        <v>10.812900385790536</v>
      </c>
      <c r="AB450">
        <f t="shared" si="52"/>
        <v>0.5306282510621704</v>
      </c>
      <c r="AC450" s="5">
        <f t="shared" si="53"/>
        <v>2.1729096754056485</v>
      </c>
      <c r="AD450">
        <f t="shared" si="54"/>
        <v>9.878631176537262</v>
      </c>
      <c r="AE450" s="5">
        <f t="shared" si="55"/>
        <v>20914.362821189166</v>
      </c>
    </row>
    <row r="451" spans="1:31" ht="12.75">
      <c r="A451" s="9">
        <v>447</v>
      </c>
      <c r="B451" s="10" t="s">
        <v>620</v>
      </c>
      <c r="C451">
        <v>61</v>
      </c>
      <c r="D451">
        <v>325</v>
      </c>
      <c r="E451" t="s">
        <v>620</v>
      </c>
      <c r="F451">
        <v>3.5</v>
      </c>
      <c r="G451" s="11">
        <v>21741</v>
      </c>
      <c r="H451" s="11">
        <v>28089.147286821706</v>
      </c>
      <c r="I451" s="12">
        <v>6638</v>
      </c>
      <c r="J451" t="s">
        <v>164</v>
      </c>
      <c r="K451">
        <v>0.774</v>
      </c>
      <c r="L451" s="13">
        <v>34737.97</v>
      </c>
      <c r="M451" s="9">
        <f t="shared" si="49"/>
        <v>121582.895</v>
      </c>
      <c r="N451" s="9">
        <f t="shared" si="56"/>
        <v>755238205.77</v>
      </c>
      <c r="O451" s="9">
        <f t="shared" si="56"/>
        <v>975759955.7751938</v>
      </c>
      <c r="P451" s="9">
        <v>447</v>
      </c>
      <c r="Q451" s="10" t="s">
        <v>620</v>
      </c>
      <c r="R451" s="13">
        <v>34737.97</v>
      </c>
      <c r="S451" s="14">
        <v>0.1869999887730918</v>
      </c>
      <c r="T451">
        <v>6496</v>
      </c>
      <c r="U451">
        <f t="shared" si="50"/>
        <v>-47503.10038789208</v>
      </c>
      <c r="V451">
        <f t="shared" si="51"/>
        <v>-507861.99657367123</v>
      </c>
      <c r="W451">
        <v>22.5</v>
      </c>
      <c r="X451">
        <v>2341</v>
      </c>
      <c r="Z451" s="5">
        <v>-1.3674690947079544</v>
      </c>
      <c r="AA451" s="5">
        <v>-14.619794898022862</v>
      </c>
      <c r="AB451">
        <f t="shared" si="52"/>
        <v>1.252762968495368</v>
      </c>
      <c r="AC451" s="5">
        <f t="shared" si="53"/>
        <v>2.8650029140290942</v>
      </c>
      <c r="AD451">
        <f t="shared" si="54"/>
        <v>9.986955157777391</v>
      </c>
      <c r="AE451" s="5">
        <f t="shared" si="55"/>
        <v>22395.818009714603</v>
      </c>
    </row>
    <row r="452" spans="1:31" ht="12.75">
      <c r="A452" s="9">
        <v>448</v>
      </c>
      <c r="B452" s="10" t="s">
        <v>621</v>
      </c>
      <c r="C452">
        <v>60</v>
      </c>
      <c r="D452">
        <v>363</v>
      </c>
      <c r="E452" t="s">
        <v>621</v>
      </c>
      <c r="F452">
        <v>1</v>
      </c>
      <c r="G452" s="11">
        <v>16683</v>
      </c>
      <c r="H452" s="11">
        <v>21554.263565891473</v>
      </c>
      <c r="I452" s="12">
        <v>4557</v>
      </c>
      <c r="J452" t="s">
        <v>164</v>
      </c>
      <c r="K452">
        <v>0.774</v>
      </c>
      <c r="L452" s="13">
        <v>36785.95</v>
      </c>
      <c r="M452" s="9">
        <f t="shared" si="49"/>
        <v>36785.95</v>
      </c>
      <c r="N452" s="9">
        <f t="shared" si="56"/>
        <v>613700003.8499999</v>
      </c>
      <c r="O452" s="9">
        <f t="shared" si="56"/>
        <v>792894061.8217053</v>
      </c>
      <c r="P452" s="9">
        <v>448</v>
      </c>
      <c r="Q452" s="10" t="s">
        <v>621</v>
      </c>
      <c r="R452" s="13">
        <v>36785.95</v>
      </c>
      <c r="S452" s="14">
        <v>0.2990000258250773</v>
      </c>
      <c r="T452">
        <v>10999</v>
      </c>
      <c r="U452">
        <f t="shared" si="50"/>
        <v>219775.5300077644</v>
      </c>
      <c r="V452">
        <f t="shared" si="51"/>
        <v>721708.5564861471</v>
      </c>
      <c r="W452">
        <v>46.2</v>
      </c>
      <c r="X452">
        <v>4630</v>
      </c>
      <c r="Z452" s="5">
        <v>5.974442144562379</v>
      </c>
      <c r="AA452" s="5">
        <v>19.61913601486837</v>
      </c>
      <c r="AB452">
        <f t="shared" si="52"/>
        <v>0</v>
      </c>
      <c r="AC452" s="5">
        <f t="shared" si="53"/>
        <v>1.1665004955728677</v>
      </c>
      <c r="AD452">
        <f t="shared" si="54"/>
        <v>9.722145515855674</v>
      </c>
      <c r="AE452" s="5">
        <f t="shared" si="55"/>
        <v>17929.869439199476</v>
      </c>
    </row>
    <row r="453" spans="1:31" ht="12.75">
      <c r="A453" s="9">
        <v>449</v>
      </c>
      <c r="B453" s="10" t="s">
        <v>622</v>
      </c>
      <c r="C453">
        <v>60</v>
      </c>
      <c r="D453">
        <v>364</v>
      </c>
      <c r="E453" t="s">
        <v>622</v>
      </c>
      <c r="F453">
        <v>0.6</v>
      </c>
      <c r="G453" s="11">
        <v>17334</v>
      </c>
      <c r="H453" s="11">
        <v>22395.3488372093</v>
      </c>
      <c r="I453" s="12">
        <v>3347</v>
      </c>
      <c r="J453" t="s">
        <v>164</v>
      </c>
      <c r="K453">
        <v>0.774</v>
      </c>
      <c r="L453" s="13">
        <v>36647.65</v>
      </c>
      <c r="M453" s="9">
        <f aca="true" t="shared" si="57" ref="M453:M516">F453*$L453</f>
        <v>21988.59</v>
      </c>
      <c r="N453" s="9">
        <f t="shared" si="56"/>
        <v>635250365.1</v>
      </c>
      <c r="O453" s="9">
        <f t="shared" si="56"/>
        <v>820736905.8139535</v>
      </c>
      <c r="P453" s="9">
        <v>449</v>
      </c>
      <c r="Q453" s="10" t="s">
        <v>622</v>
      </c>
      <c r="R453" s="13">
        <v>36647.65</v>
      </c>
      <c r="S453" s="14">
        <v>0.29800000818606376</v>
      </c>
      <c r="T453">
        <v>10921</v>
      </c>
      <c r="U453">
        <f t="shared" si="50"/>
        <v>180863.02082971478</v>
      </c>
      <c r="V453">
        <f t="shared" si="51"/>
        <v>558964.618991118</v>
      </c>
      <c r="W453">
        <v>46</v>
      </c>
      <c r="X453">
        <v>5493</v>
      </c>
      <c r="Z453" s="5">
        <v>4.9351874084617915</v>
      </c>
      <c r="AA453" s="5">
        <v>15.25240005815156</v>
      </c>
      <c r="AB453">
        <f t="shared" si="52"/>
        <v>-0.5108256237659907</v>
      </c>
      <c r="AC453" s="5">
        <f t="shared" si="53"/>
        <v>1.3247191126047833</v>
      </c>
      <c r="AD453">
        <f t="shared" si="54"/>
        <v>9.76042516969429</v>
      </c>
      <c r="AE453" s="5">
        <f t="shared" si="55"/>
        <v>18503.31355662956</v>
      </c>
    </row>
    <row r="454" spans="1:31" ht="12.75">
      <c r="A454" s="9">
        <v>450</v>
      </c>
      <c r="B454" s="10" t="s">
        <v>623</v>
      </c>
      <c r="C454">
        <v>60</v>
      </c>
      <c r="D454">
        <v>365</v>
      </c>
      <c r="E454" t="s">
        <v>623</v>
      </c>
      <c r="F454">
        <v>2.8</v>
      </c>
      <c r="G454" s="11">
        <v>20600</v>
      </c>
      <c r="H454" s="11">
        <v>26614.987080103358</v>
      </c>
      <c r="I454" s="12">
        <v>5653</v>
      </c>
      <c r="J454" t="s">
        <v>164</v>
      </c>
      <c r="K454">
        <v>0.774</v>
      </c>
      <c r="L454" s="13">
        <v>35835.21</v>
      </c>
      <c r="M454" s="9">
        <f t="shared" si="57"/>
        <v>100338.58799999999</v>
      </c>
      <c r="N454" s="9">
        <f t="shared" si="56"/>
        <v>738205326</v>
      </c>
      <c r="O454" s="9">
        <f t="shared" si="56"/>
        <v>953753651.1627907</v>
      </c>
      <c r="P454" s="9">
        <v>450</v>
      </c>
      <c r="Q454" s="10" t="s">
        <v>623</v>
      </c>
      <c r="R454" s="13">
        <v>35835.21</v>
      </c>
      <c r="S454" s="14">
        <v>0.26699997014109866</v>
      </c>
      <c r="T454">
        <v>9568</v>
      </c>
      <c r="U454">
        <f aca="true" t="shared" si="58" ref="U454:U517">R454*Z454</f>
        <v>127355.93798019596</v>
      </c>
      <c r="V454">
        <f aca="true" t="shared" si="59" ref="V454:V517">R454*AA454</f>
        <v>510465.27362185525</v>
      </c>
      <c r="W454">
        <v>39.6</v>
      </c>
      <c r="X454">
        <v>3657</v>
      </c>
      <c r="Z454" s="5">
        <v>3.553933072533856</v>
      </c>
      <c r="AA454" s="5">
        <v>14.244796489872817</v>
      </c>
      <c r="AB454">
        <f aca="true" t="shared" si="60" ref="AB454:AB517">LN(F454)</f>
        <v>1.0296194171811581</v>
      </c>
      <c r="AC454" s="5">
        <f aca="true" t="shared" si="61" ref="AC454:AC517">EXP(Z454*AB$3+AC$3)</f>
        <v>1.568703167280436</v>
      </c>
      <c r="AD454">
        <f aca="true" t="shared" si="62" ref="AD454:AD517">LN(G454)</f>
        <v>9.933046354777673</v>
      </c>
      <c r="AE454" s="5">
        <f aca="true" t="shared" si="63" ref="AE454:AE517">EXP(Z454*AD$3+AE$3)</f>
        <v>19293.953107300906</v>
      </c>
    </row>
    <row r="455" spans="1:31" ht="12.75">
      <c r="A455" s="9">
        <v>451</v>
      </c>
      <c r="B455" s="10" t="s">
        <v>624</v>
      </c>
      <c r="C455">
        <v>60</v>
      </c>
      <c r="D455">
        <v>410</v>
      </c>
      <c r="E455" t="s">
        <v>624</v>
      </c>
      <c r="F455">
        <v>5.7</v>
      </c>
      <c r="G455" s="11">
        <v>26707</v>
      </c>
      <c r="H455" s="11">
        <v>34505.16795865633</v>
      </c>
      <c r="I455" s="12">
        <v>9852</v>
      </c>
      <c r="J455" t="s">
        <v>164</v>
      </c>
      <c r="K455">
        <v>0.774</v>
      </c>
      <c r="L455" s="13">
        <v>38087.59</v>
      </c>
      <c r="M455" s="9">
        <f t="shared" si="57"/>
        <v>217099.26299999998</v>
      </c>
      <c r="N455" s="9">
        <f t="shared" si="56"/>
        <v>1017205266.1299999</v>
      </c>
      <c r="O455" s="9">
        <f t="shared" si="56"/>
        <v>1314218690.0904393</v>
      </c>
      <c r="P455" s="9">
        <v>451</v>
      </c>
      <c r="Q455" s="10" t="s">
        <v>624</v>
      </c>
      <c r="R455" s="13">
        <v>38087.59</v>
      </c>
      <c r="S455" s="14">
        <v>0.1370000044633961</v>
      </c>
      <c r="T455">
        <v>5218</v>
      </c>
      <c r="U455">
        <f t="shared" si="58"/>
        <v>-167012.81975485716</v>
      </c>
      <c r="V455">
        <f t="shared" si="59"/>
        <v>-793111.6700253221</v>
      </c>
      <c r="W455">
        <v>13.6</v>
      </c>
      <c r="X455">
        <v>1577</v>
      </c>
      <c r="Z455" s="5">
        <v>-4.384966855473323</v>
      </c>
      <c r="AA455" s="5">
        <v>-20.82336188835582</v>
      </c>
      <c r="AB455">
        <f t="shared" si="60"/>
        <v>1.7404661748405046</v>
      </c>
      <c r="AC455" s="5">
        <f t="shared" si="61"/>
        <v>4.144883136658996</v>
      </c>
      <c r="AD455">
        <f t="shared" si="62"/>
        <v>10.192680982311837</v>
      </c>
      <c r="AE455" s="5">
        <f t="shared" si="63"/>
        <v>24539.45840137972</v>
      </c>
    </row>
    <row r="456" spans="1:31" ht="12.75">
      <c r="A456" s="9">
        <v>452</v>
      </c>
      <c r="B456" s="10" t="s">
        <v>625</v>
      </c>
      <c r="C456">
        <v>61</v>
      </c>
      <c r="D456">
        <v>427</v>
      </c>
      <c r="E456" t="s">
        <v>625</v>
      </c>
      <c r="F456">
        <v>3.6</v>
      </c>
      <c r="G456" s="11">
        <v>22779</v>
      </c>
      <c r="H456" s="11">
        <v>29430.232558139534</v>
      </c>
      <c r="I456" s="12">
        <v>8973</v>
      </c>
      <c r="J456" t="s">
        <v>164</v>
      </c>
      <c r="K456">
        <v>0.774</v>
      </c>
      <c r="L456" s="13">
        <v>35982.76</v>
      </c>
      <c r="M456" s="9">
        <f t="shared" si="57"/>
        <v>129537.93600000002</v>
      </c>
      <c r="N456" s="9">
        <f t="shared" si="56"/>
        <v>819651290.0400001</v>
      </c>
      <c r="O456" s="9">
        <f t="shared" si="56"/>
        <v>1058980994.883721</v>
      </c>
      <c r="P456" s="9">
        <v>452</v>
      </c>
      <c r="Q456" s="10" t="s">
        <v>625</v>
      </c>
      <c r="R456" s="13">
        <v>35982.76</v>
      </c>
      <c r="S456" s="14">
        <v>0.1739999933301392</v>
      </c>
      <c r="T456">
        <v>6261</v>
      </c>
      <c r="U456">
        <f t="shared" si="58"/>
        <v>-36082.24818078038</v>
      </c>
      <c r="V456">
        <f t="shared" si="59"/>
        <v>-488078.1339399485</v>
      </c>
      <c r="W456">
        <v>21.5</v>
      </c>
      <c r="X456">
        <v>2556</v>
      </c>
      <c r="Z456" s="5">
        <v>-1.0027648846497705</v>
      </c>
      <c r="AA456" s="5">
        <v>-13.564221697833865</v>
      </c>
      <c r="AB456">
        <f t="shared" si="60"/>
        <v>1.2809338454620642</v>
      </c>
      <c r="AC456" s="5">
        <f t="shared" si="61"/>
        <v>2.7399344132112096</v>
      </c>
      <c r="AD456">
        <f t="shared" si="62"/>
        <v>10.033594337881343</v>
      </c>
      <c r="AE456" s="5">
        <f t="shared" si="63"/>
        <v>22149.753636875503</v>
      </c>
    </row>
    <row r="457" spans="1:31" ht="12.75">
      <c r="A457" s="9">
        <v>453</v>
      </c>
      <c r="B457" s="10" t="s">
        <v>626</v>
      </c>
      <c r="C457">
        <v>30</v>
      </c>
      <c r="D457">
        <v>12</v>
      </c>
      <c r="E457" t="s">
        <v>626</v>
      </c>
      <c r="F457">
        <v>3.9</v>
      </c>
      <c r="G457" s="11">
        <v>24506</v>
      </c>
      <c r="H457" s="11">
        <v>25263.917525773195</v>
      </c>
      <c r="I457" s="12">
        <v>15969</v>
      </c>
      <c r="J457" t="s">
        <v>129</v>
      </c>
      <c r="K457">
        <v>0.97</v>
      </c>
      <c r="L457" s="13">
        <v>37645.35</v>
      </c>
      <c r="M457" s="9">
        <f t="shared" si="57"/>
        <v>146816.865</v>
      </c>
      <c r="N457" s="9">
        <f t="shared" si="56"/>
        <v>922536947.1</v>
      </c>
      <c r="O457" s="9">
        <f t="shared" si="56"/>
        <v>951069017.628866</v>
      </c>
      <c r="P457" s="9">
        <v>453</v>
      </c>
      <c r="Q457" s="10" t="s">
        <v>626</v>
      </c>
      <c r="R457" s="13">
        <v>37645.35</v>
      </c>
      <c r="S457" s="14">
        <v>0.17199999468725885</v>
      </c>
      <c r="T457">
        <v>6475</v>
      </c>
      <c r="U457">
        <f t="shared" si="58"/>
        <v>-79526.50461339038</v>
      </c>
      <c r="V457">
        <f t="shared" si="59"/>
        <v>-688416.0975273552</v>
      </c>
      <c r="W457">
        <v>21.5</v>
      </c>
      <c r="X457">
        <v>2736</v>
      </c>
      <c r="Z457" s="5">
        <v>-2.1125186673358165</v>
      </c>
      <c r="AA457" s="5">
        <v>-18.28688264360287</v>
      </c>
      <c r="AB457">
        <f t="shared" si="60"/>
        <v>1.3609765531356006</v>
      </c>
      <c r="AC457" s="5">
        <f t="shared" si="61"/>
        <v>3.1385296410137347</v>
      </c>
      <c r="AD457">
        <f t="shared" si="62"/>
        <v>10.106673264509391</v>
      </c>
      <c r="AE457" s="5">
        <f t="shared" si="63"/>
        <v>22907.028869753412</v>
      </c>
    </row>
    <row r="458" spans="1:31" ht="12.75">
      <c r="A458" s="9">
        <v>454</v>
      </c>
      <c r="B458" s="10" t="s">
        <v>627</v>
      </c>
      <c r="C458">
        <v>30</v>
      </c>
      <c r="D458">
        <v>230</v>
      </c>
      <c r="E458" t="s">
        <v>627</v>
      </c>
      <c r="F458">
        <v>6.9</v>
      </c>
      <c r="G458" s="11">
        <v>28164</v>
      </c>
      <c r="H458" s="11">
        <v>29035.051546391755</v>
      </c>
      <c r="I458" s="12">
        <v>17504</v>
      </c>
      <c r="J458" t="s">
        <v>129</v>
      </c>
      <c r="K458">
        <v>0.97</v>
      </c>
      <c r="L458" s="13">
        <v>32716.42</v>
      </c>
      <c r="M458" s="9">
        <f t="shared" si="57"/>
        <v>225743.298</v>
      </c>
      <c r="N458" s="9">
        <f t="shared" si="56"/>
        <v>921425252.88</v>
      </c>
      <c r="O458" s="9">
        <f t="shared" si="56"/>
        <v>949922941.1134021</v>
      </c>
      <c r="P458" s="9">
        <v>454</v>
      </c>
      <c r="Q458" s="10" t="s">
        <v>627</v>
      </c>
      <c r="R458" s="13">
        <v>32716.42</v>
      </c>
      <c r="S458" s="14">
        <v>0.1339999914416064</v>
      </c>
      <c r="T458">
        <v>4384</v>
      </c>
      <c r="U458">
        <f t="shared" si="58"/>
        <v>-142518.5568677714</v>
      </c>
      <c r="V458">
        <f t="shared" si="59"/>
        <v>-539391.922154739</v>
      </c>
      <c r="W458">
        <v>13.2</v>
      </c>
      <c r="X458">
        <v>1371</v>
      </c>
      <c r="Z458" s="5">
        <v>-4.356178239176884</v>
      </c>
      <c r="AA458" s="5">
        <v>-16.48688707855991</v>
      </c>
      <c r="AB458">
        <f t="shared" si="60"/>
        <v>1.9315214116032138</v>
      </c>
      <c r="AC458" s="5">
        <f t="shared" si="61"/>
        <v>4.130304842385451</v>
      </c>
      <c r="AD458">
        <f t="shared" si="62"/>
        <v>10.245799845639024</v>
      </c>
      <c r="AE458" s="5">
        <f t="shared" si="63"/>
        <v>24518.067245866172</v>
      </c>
    </row>
    <row r="459" spans="1:31" ht="12.75">
      <c r="A459" s="9">
        <v>455</v>
      </c>
      <c r="B459" s="10" t="s">
        <v>628</v>
      </c>
      <c r="C459">
        <v>62</v>
      </c>
      <c r="D459">
        <v>372</v>
      </c>
      <c r="E459" t="s">
        <v>628</v>
      </c>
      <c r="F459">
        <v>2.5</v>
      </c>
      <c r="G459" s="11">
        <v>21137</v>
      </c>
      <c r="H459" s="11">
        <v>21790.721649484538</v>
      </c>
      <c r="I459" s="12">
        <v>11334</v>
      </c>
      <c r="J459" t="s">
        <v>129</v>
      </c>
      <c r="K459">
        <v>0.97</v>
      </c>
      <c r="L459" s="13">
        <v>33127.57</v>
      </c>
      <c r="M459" s="9">
        <f t="shared" si="57"/>
        <v>82818.925</v>
      </c>
      <c r="N459" s="9">
        <f t="shared" si="56"/>
        <v>700217447.09</v>
      </c>
      <c r="O459" s="9">
        <f t="shared" si="56"/>
        <v>721873656.7938145</v>
      </c>
      <c r="P459" s="9">
        <v>455</v>
      </c>
      <c r="Q459" s="10" t="s">
        <v>628</v>
      </c>
      <c r="R459" s="13">
        <v>33127.57</v>
      </c>
      <c r="S459" s="14">
        <v>0.24300001479130526</v>
      </c>
      <c r="T459">
        <v>8050</v>
      </c>
      <c r="U459">
        <f t="shared" si="58"/>
        <v>82690.14162559634</v>
      </c>
      <c r="V459">
        <f t="shared" si="59"/>
        <v>675273.3260267088</v>
      </c>
      <c r="W459">
        <v>36.5</v>
      </c>
      <c r="X459">
        <v>3370</v>
      </c>
      <c r="Z459" s="5">
        <v>2.496112501629197</v>
      </c>
      <c r="AA459" s="5">
        <v>20.384028349399273</v>
      </c>
      <c r="AB459">
        <f t="shared" si="60"/>
        <v>0.9162907318741551</v>
      </c>
      <c r="AC459" s="5">
        <f t="shared" si="61"/>
        <v>1.785527183815494</v>
      </c>
      <c r="AD459">
        <f t="shared" si="62"/>
        <v>9.958780338284837</v>
      </c>
      <c r="AE459" s="5">
        <f t="shared" si="63"/>
        <v>19922.225478221735</v>
      </c>
    </row>
    <row r="460" spans="1:31" ht="12.75">
      <c r="A460" s="9">
        <v>456</v>
      </c>
      <c r="B460" s="10" t="s">
        <v>629</v>
      </c>
      <c r="C460">
        <v>62</v>
      </c>
      <c r="D460">
        <v>373</v>
      </c>
      <c r="E460" t="s">
        <v>629</v>
      </c>
      <c r="F460">
        <v>6.3</v>
      </c>
      <c r="G460" s="11">
        <v>27212</v>
      </c>
      <c r="H460" s="11">
        <v>28053.608247422682</v>
      </c>
      <c r="I460" s="12">
        <v>14668</v>
      </c>
      <c r="J460" t="s">
        <v>129</v>
      </c>
      <c r="K460">
        <v>0.97</v>
      </c>
      <c r="L460" s="13">
        <v>36055.56</v>
      </c>
      <c r="M460" s="9">
        <f t="shared" si="57"/>
        <v>227150.028</v>
      </c>
      <c r="N460" s="9">
        <f t="shared" si="56"/>
        <v>981143898.7199999</v>
      </c>
      <c r="O460" s="9">
        <f t="shared" si="56"/>
        <v>1011488555.3814433</v>
      </c>
      <c r="P460" s="9">
        <v>456</v>
      </c>
      <c r="Q460" s="10" t="s">
        <v>629</v>
      </c>
      <c r="R460" s="13">
        <v>36055.56</v>
      </c>
      <c r="S460" s="14">
        <v>0.1619999800308191</v>
      </c>
      <c r="T460">
        <v>5841</v>
      </c>
      <c r="U460">
        <f t="shared" si="58"/>
        <v>-111859.09076727885</v>
      </c>
      <c r="V460">
        <f t="shared" si="59"/>
        <v>-507239.7445674392</v>
      </c>
      <c r="W460">
        <v>17.4</v>
      </c>
      <c r="X460">
        <v>1830</v>
      </c>
      <c r="Z460" s="5">
        <v>-3.1024089146661114</v>
      </c>
      <c r="AA460" s="5">
        <v>-14.068280857860458</v>
      </c>
      <c r="AB460">
        <f t="shared" si="60"/>
        <v>1.840549633397487</v>
      </c>
      <c r="AC460" s="5">
        <f t="shared" si="61"/>
        <v>3.5427562145841085</v>
      </c>
      <c r="AD460">
        <f t="shared" si="62"/>
        <v>10.211413331464952</v>
      </c>
      <c r="AE460" s="5">
        <f t="shared" si="63"/>
        <v>23604.331638270465</v>
      </c>
    </row>
    <row r="461" spans="1:31" ht="12.75">
      <c r="A461" s="9">
        <v>457</v>
      </c>
      <c r="B461" s="10" t="s">
        <v>630</v>
      </c>
      <c r="C461">
        <v>62</v>
      </c>
      <c r="D461">
        <v>520</v>
      </c>
      <c r="E461" t="s">
        <v>630</v>
      </c>
      <c r="F461">
        <v>5</v>
      </c>
      <c r="G461" s="11">
        <v>26227</v>
      </c>
      <c r="H461" s="11">
        <v>27038.14432989691</v>
      </c>
      <c r="I461" s="12">
        <v>16591</v>
      </c>
      <c r="J461" t="s">
        <v>129</v>
      </c>
      <c r="K461">
        <v>0.97</v>
      </c>
      <c r="L461" s="13">
        <v>33617.45</v>
      </c>
      <c r="M461" s="9">
        <f t="shared" si="57"/>
        <v>168087.25</v>
      </c>
      <c r="N461" s="9">
        <f t="shared" si="56"/>
        <v>881684861.15</v>
      </c>
      <c r="O461" s="9">
        <f t="shared" si="56"/>
        <v>908953465.1030928</v>
      </c>
      <c r="P461" s="9">
        <v>457</v>
      </c>
      <c r="Q461" s="10" t="s">
        <v>630</v>
      </c>
      <c r="R461" s="13">
        <v>33617.45</v>
      </c>
      <c r="S461" s="14">
        <v>0.1489999985126772</v>
      </c>
      <c r="T461">
        <v>5009</v>
      </c>
      <c r="U461">
        <f t="shared" si="58"/>
        <v>-113425.9083688009</v>
      </c>
      <c r="V461">
        <f t="shared" si="59"/>
        <v>-536347.0132525907</v>
      </c>
      <c r="W461">
        <v>16.6</v>
      </c>
      <c r="X461">
        <v>1771</v>
      </c>
      <c r="Z461" s="5">
        <v>-3.3740188018068267</v>
      </c>
      <c r="AA461" s="5">
        <v>-15.954422874209397</v>
      </c>
      <c r="AB461">
        <f t="shared" si="60"/>
        <v>1.6094379124341003</v>
      </c>
      <c r="AC461" s="5">
        <f t="shared" si="61"/>
        <v>3.6625029534988234</v>
      </c>
      <c r="AD461">
        <f t="shared" si="62"/>
        <v>10.174544693464336</v>
      </c>
      <c r="AE461" s="5">
        <f t="shared" si="63"/>
        <v>23799.34437991122</v>
      </c>
    </row>
    <row r="462" spans="1:31" ht="12.75">
      <c r="A462" s="9">
        <v>458</v>
      </c>
      <c r="B462" s="10" t="s">
        <v>631</v>
      </c>
      <c r="C462">
        <v>62</v>
      </c>
      <c r="D462">
        <v>551</v>
      </c>
      <c r="E462" t="s">
        <v>631</v>
      </c>
      <c r="F462">
        <v>4</v>
      </c>
      <c r="G462" s="11">
        <v>24660</v>
      </c>
      <c r="H462" s="11">
        <v>25422.680412371134</v>
      </c>
      <c r="I462" s="12">
        <v>11496</v>
      </c>
      <c r="J462" t="s">
        <v>129</v>
      </c>
      <c r="K462">
        <v>0.97</v>
      </c>
      <c r="L462" s="13">
        <v>35412.16</v>
      </c>
      <c r="M462" s="9">
        <f t="shared" si="57"/>
        <v>141648.64</v>
      </c>
      <c r="N462" s="9">
        <f t="shared" si="56"/>
        <v>873263865.6000001</v>
      </c>
      <c r="O462" s="9">
        <f t="shared" si="56"/>
        <v>900272026.3917526</v>
      </c>
      <c r="P462" s="9">
        <v>458</v>
      </c>
      <c r="Q462" s="10" t="s">
        <v>631</v>
      </c>
      <c r="R462" s="13">
        <v>35412.16</v>
      </c>
      <c r="S462" s="14">
        <v>0.14800000903644397</v>
      </c>
      <c r="T462">
        <v>5241</v>
      </c>
      <c r="U462">
        <f t="shared" si="58"/>
        <v>-125878.75590640574</v>
      </c>
      <c r="V462">
        <f t="shared" si="59"/>
        <v>-652741.6668261656</v>
      </c>
      <c r="W462">
        <v>16.7</v>
      </c>
      <c r="X462">
        <v>1886</v>
      </c>
      <c r="Z462" s="5">
        <v>-3.5546760182492605</v>
      </c>
      <c r="AA462" s="5">
        <v>-18.432698452344212</v>
      </c>
      <c r="AB462">
        <f t="shared" si="60"/>
        <v>1.3862943611198906</v>
      </c>
      <c r="AC462" s="5">
        <f t="shared" si="61"/>
        <v>3.7443837057411162</v>
      </c>
      <c r="AD462">
        <f t="shared" si="62"/>
        <v>10.112937776718335</v>
      </c>
      <c r="AE462" s="5">
        <f t="shared" si="63"/>
        <v>23929.945543250782</v>
      </c>
    </row>
    <row r="463" spans="1:31" ht="12.75">
      <c r="A463" s="9">
        <v>459</v>
      </c>
      <c r="B463" s="10" t="s">
        <v>632</v>
      </c>
      <c r="C463">
        <v>54</v>
      </c>
      <c r="D463">
        <v>411</v>
      </c>
      <c r="E463" t="s">
        <v>632</v>
      </c>
      <c r="F463">
        <v>5.2</v>
      </c>
      <c r="G463" s="11">
        <v>25037</v>
      </c>
      <c r="H463" s="11">
        <v>32347.545219638243</v>
      </c>
      <c r="I463" s="12">
        <v>10837</v>
      </c>
      <c r="J463" t="s">
        <v>164</v>
      </c>
      <c r="K463">
        <v>0.774</v>
      </c>
      <c r="L463" s="13">
        <v>33355.26</v>
      </c>
      <c r="M463" s="9">
        <f t="shared" si="57"/>
        <v>173447.352</v>
      </c>
      <c r="N463" s="9">
        <f t="shared" si="56"/>
        <v>835115644.62</v>
      </c>
      <c r="O463" s="9">
        <f t="shared" si="56"/>
        <v>1078960781.1627908</v>
      </c>
      <c r="P463" s="9">
        <v>459</v>
      </c>
      <c r="Q463" s="10" t="s">
        <v>632</v>
      </c>
      <c r="R463" s="13">
        <v>33355.26</v>
      </c>
      <c r="S463" s="14">
        <v>0.1520000143905339</v>
      </c>
      <c r="T463">
        <v>5070</v>
      </c>
      <c r="U463">
        <f t="shared" si="58"/>
        <v>-111208.28402585225</v>
      </c>
      <c r="V463">
        <f t="shared" si="59"/>
        <v>-775568.0188213475</v>
      </c>
      <c r="W463">
        <v>16.9</v>
      </c>
      <c r="X463">
        <v>1788</v>
      </c>
      <c r="Z463" s="5">
        <v>-3.334055379147164</v>
      </c>
      <c r="AA463" s="5">
        <v>-23.251745566406843</v>
      </c>
      <c r="AB463">
        <f t="shared" si="60"/>
        <v>1.6486586255873816</v>
      </c>
      <c r="AC463" s="5">
        <f t="shared" si="61"/>
        <v>3.6446332430659174</v>
      </c>
      <c r="AD463">
        <f t="shared" si="62"/>
        <v>10.128110009729737</v>
      </c>
      <c r="AE463" s="5">
        <f t="shared" si="63"/>
        <v>23770.550336501143</v>
      </c>
    </row>
    <row r="464" spans="1:31" ht="12.75">
      <c r="A464" s="9">
        <v>460</v>
      </c>
      <c r="B464" s="10" t="s">
        <v>633</v>
      </c>
      <c r="C464">
        <v>63</v>
      </c>
      <c r="D464">
        <v>291</v>
      </c>
      <c r="E464" t="s">
        <v>633</v>
      </c>
      <c r="F464">
        <v>2.7</v>
      </c>
      <c r="G464" s="11">
        <v>20776</v>
      </c>
      <c r="H464" s="11">
        <v>28696.132596685085</v>
      </c>
      <c r="I464" s="12">
        <v>14192</v>
      </c>
      <c r="J464" t="s">
        <v>200</v>
      </c>
      <c r="K464">
        <v>0.724</v>
      </c>
      <c r="L464" s="13">
        <v>28901.23</v>
      </c>
      <c r="M464" s="9">
        <f t="shared" si="57"/>
        <v>78033.32100000001</v>
      </c>
      <c r="N464" s="9">
        <f t="shared" si="56"/>
        <v>600451954.48</v>
      </c>
      <c r="O464" s="9">
        <f t="shared" si="56"/>
        <v>829353528.2872928</v>
      </c>
      <c r="P464" s="9">
        <v>460</v>
      </c>
      <c r="Q464" s="10" t="s">
        <v>633</v>
      </c>
      <c r="R464" s="13">
        <v>28901.23</v>
      </c>
      <c r="S464" s="14">
        <v>0.1620000256044466</v>
      </c>
      <c r="T464">
        <v>4682</v>
      </c>
      <c r="U464">
        <f t="shared" si="58"/>
        <v>-75215.03361325046</v>
      </c>
      <c r="V464">
        <f t="shared" si="59"/>
        <v>-429380.04725658294</v>
      </c>
      <c r="W464">
        <v>19.1</v>
      </c>
      <c r="X464">
        <v>1617</v>
      </c>
      <c r="Z464" s="5">
        <v>-2.6024855555715263</v>
      </c>
      <c r="AA464" s="5">
        <v>-14.856808767536293</v>
      </c>
      <c r="AB464">
        <f t="shared" si="60"/>
        <v>0.9932517730102834</v>
      </c>
      <c r="AC464" s="5">
        <f t="shared" si="61"/>
        <v>3.3324922372880943</v>
      </c>
      <c r="AD464">
        <f t="shared" si="62"/>
        <v>9.941553753342584</v>
      </c>
      <c r="AE464" s="5">
        <f t="shared" si="63"/>
        <v>23249.56020532897</v>
      </c>
    </row>
    <row r="465" spans="1:31" ht="12.75">
      <c r="A465" s="9">
        <v>461</v>
      </c>
      <c r="B465" s="10" t="s">
        <v>634</v>
      </c>
      <c r="C465">
        <v>63</v>
      </c>
      <c r="D465">
        <v>346</v>
      </c>
      <c r="E465" t="s">
        <v>635</v>
      </c>
      <c r="F465">
        <v>2.2</v>
      </c>
      <c r="G465" s="11">
        <v>20034</v>
      </c>
      <c r="H465" s="11">
        <v>27671.270718232045</v>
      </c>
      <c r="I465" s="12">
        <v>10631</v>
      </c>
      <c r="J465" t="s">
        <v>200</v>
      </c>
      <c r="K465">
        <v>0.724</v>
      </c>
      <c r="L465" s="13">
        <v>33375</v>
      </c>
      <c r="M465" s="9">
        <f t="shared" si="57"/>
        <v>73425</v>
      </c>
      <c r="N465" s="9">
        <f t="shared" si="56"/>
        <v>668634750</v>
      </c>
      <c r="O465" s="9">
        <f t="shared" si="56"/>
        <v>923528660.2209945</v>
      </c>
      <c r="P465" s="9">
        <v>461</v>
      </c>
      <c r="Q465" s="10" t="s">
        <v>634</v>
      </c>
      <c r="R465" s="13">
        <v>33375</v>
      </c>
      <c r="S465" s="14">
        <v>0.176</v>
      </c>
      <c r="T465">
        <v>5874</v>
      </c>
      <c r="U465">
        <f t="shared" si="58"/>
        <v>-53480.67184877488</v>
      </c>
      <c r="V465">
        <f t="shared" si="59"/>
        <v>-501057.8736122116</v>
      </c>
      <c r="W465">
        <v>22.2</v>
      </c>
      <c r="X465">
        <v>2236</v>
      </c>
      <c r="Z465" s="5">
        <v>-1.6024171340456892</v>
      </c>
      <c r="AA465" s="5">
        <v>-15.01296999587151</v>
      </c>
      <c r="AB465">
        <f t="shared" si="60"/>
        <v>0.7884573603642703</v>
      </c>
      <c r="AC465" s="5">
        <f t="shared" si="61"/>
        <v>2.948581376684343</v>
      </c>
      <c r="AD465">
        <f t="shared" si="62"/>
        <v>9.90518610917171</v>
      </c>
      <c r="AE465" s="5">
        <f t="shared" si="63"/>
        <v>22555.78228062927</v>
      </c>
    </row>
    <row r="466" spans="1:31" ht="12.75">
      <c r="A466" s="9">
        <v>462</v>
      </c>
      <c r="B466" s="10" t="s">
        <v>636</v>
      </c>
      <c r="C466">
        <v>63</v>
      </c>
      <c r="D466">
        <v>429</v>
      </c>
      <c r="E466" t="s">
        <v>636</v>
      </c>
      <c r="F466">
        <v>2.6</v>
      </c>
      <c r="G466" s="11">
        <v>21533</v>
      </c>
      <c r="H466" s="11">
        <v>29741.71270718232</v>
      </c>
      <c r="I466" s="12">
        <v>12506</v>
      </c>
      <c r="J466" t="s">
        <v>200</v>
      </c>
      <c r="K466">
        <v>0.724</v>
      </c>
      <c r="L466" s="13">
        <v>36161.85</v>
      </c>
      <c r="M466" s="9">
        <f t="shared" si="57"/>
        <v>94020.81</v>
      </c>
      <c r="N466" s="9">
        <f t="shared" si="56"/>
        <v>778673116.05</v>
      </c>
      <c r="O466" s="9">
        <f t="shared" si="56"/>
        <v>1075515353.6602209</v>
      </c>
      <c r="P466" s="9">
        <v>462</v>
      </c>
      <c r="Q466" s="10" t="s">
        <v>636</v>
      </c>
      <c r="R466" s="13">
        <v>36161.85</v>
      </c>
      <c r="S466" s="14">
        <v>0.17299999861732737</v>
      </c>
      <c r="T466">
        <v>6256</v>
      </c>
      <c r="U466">
        <f t="shared" si="58"/>
        <v>-81432.34290153766</v>
      </c>
      <c r="V466">
        <f t="shared" si="59"/>
        <v>-650724.0262977199</v>
      </c>
      <c r="W466">
        <v>20.8</v>
      </c>
      <c r="X466">
        <v>2236</v>
      </c>
      <c r="Z466" s="5">
        <v>-2.2518854234929258</v>
      </c>
      <c r="AA466" s="5">
        <v>-17.994765928671235</v>
      </c>
      <c r="AB466">
        <f t="shared" si="60"/>
        <v>0.9555114450274363</v>
      </c>
      <c r="AC466" s="5">
        <f t="shared" si="61"/>
        <v>3.192522090079492</v>
      </c>
      <c r="AD466">
        <f t="shared" si="62"/>
        <v>9.977341921106609</v>
      </c>
      <c r="AE466" s="5">
        <f t="shared" si="63"/>
        <v>23003.942054522162</v>
      </c>
    </row>
    <row r="467" spans="1:31" ht="12.75">
      <c r="A467" s="9">
        <v>463</v>
      </c>
      <c r="B467" s="10" t="s">
        <v>637</v>
      </c>
      <c r="C467">
        <v>63</v>
      </c>
      <c r="D467">
        <v>491</v>
      </c>
      <c r="E467" t="s">
        <v>637</v>
      </c>
      <c r="F467">
        <v>0.9</v>
      </c>
      <c r="G467" s="11">
        <v>18605</v>
      </c>
      <c r="H467" s="11">
        <v>25697.513812154695</v>
      </c>
      <c r="I467" s="12">
        <v>8667</v>
      </c>
      <c r="J467" t="s">
        <v>200</v>
      </c>
      <c r="K467">
        <v>0.724</v>
      </c>
      <c r="L467" s="13">
        <v>28542.06</v>
      </c>
      <c r="M467" s="9">
        <f t="shared" si="57"/>
        <v>25687.854000000003</v>
      </c>
      <c r="N467" s="9">
        <f t="shared" si="56"/>
        <v>531025026.3</v>
      </c>
      <c r="O467" s="9">
        <f t="shared" si="56"/>
        <v>733459981.0773481</v>
      </c>
      <c r="P467" s="9">
        <v>463</v>
      </c>
      <c r="Q467" s="10" t="s">
        <v>637</v>
      </c>
      <c r="R467" s="13">
        <v>28542.06</v>
      </c>
      <c r="S467" s="14">
        <v>0.21399997056974862</v>
      </c>
      <c r="T467">
        <v>6108</v>
      </c>
      <c r="U467">
        <f t="shared" si="58"/>
        <v>41145.72316826221</v>
      </c>
      <c r="V467">
        <f t="shared" si="59"/>
        <v>199759.22494716352</v>
      </c>
      <c r="W467">
        <v>29.8</v>
      </c>
      <c r="X467">
        <v>3200</v>
      </c>
      <c r="Z467" s="5">
        <v>1.441582113143277</v>
      </c>
      <c r="AA467" s="5">
        <v>6.998766905653044</v>
      </c>
      <c r="AB467">
        <f t="shared" si="60"/>
        <v>-0.10536051565782628</v>
      </c>
      <c r="AC467" s="5">
        <f t="shared" si="61"/>
        <v>2.0315021137722957</v>
      </c>
      <c r="AD467">
        <f t="shared" si="62"/>
        <v>9.831185640780722</v>
      </c>
      <c r="AE467" s="5">
        <f t="shared" si="63"/>
        <v>20568.906218597527</v>
      </c>
    </row>
    <row r="468" spans="1:31" ht="12.75">
      <c r="A468" s="9">
        <v>464</v>
      </c>
      <c r="B468" s="10" t="s">
        <v>638</v>
      </c>
      <c r="C468">
        <v>63</v>
      </c>
      <c r="D468">
        <v>562</v>
      </c>
      <c r="E468" t="s">
        <v>639</v>
      </c>
      <c r="F468">
        <v>2.2</v>
      </c>
      <c r="G468" s="11">
        <v>21377</v>
      </c>
      <c r="H468" s="11">
        <v>29526.243093922654</v>
      </c>
      <c r="I468" s="12">
        <v>14688</v>
      </c>
      <c r="J468" t="s">
        <v>200</v>
      </c>
      <c r="K468">
        <v>0.724</v>
      </c>
      <c r="L468" s="13">
        <v>28803.11</v>
      </c>
      <c r="M468" s="9">
        <f t="shared" si="57"/>
        <v>63366.842000000004</v>
      </c>
      <c r="N468" s="9">
        <f t="shared" si="56"/>
        <v>615724082.47</v>
      </c>
      <c r="O468" s="9">
        <f t="shared" si="56"/>
        <v>850447627.7209946</v>
      </c>
      <c r="P468" s="9">
        <v>464</v>
      </c>
      <c r="Q468" s="10" t="s">
        <v>638</v>
      </c>
      <c r="R468" s="13">
        <v>28803.11</v>
      </c>
      <c r="S468" s="14">
        <v>0.19299999201475118</v>
      </c>
      <c r="T468">
        <v>5559</v>
      </c>
      <c r="U468">
        <f t="shared" si="58"/>
        <v>-31432.50687391799</v>
      </c>
      <c r="V468">
        <f t="shared" si="59"/>
        <v>-457215.46478706214</v>
      </c>
      <c r="W468">
        <v>24.3</v>
      </c>
      <c r="X468">
        <v>2302</v>
      </c>
      <c r="Z468" s="5">
        <v>-1.0912886446608714</v>
      </c>
      <c r="AA468" s="5">
        <v>-15.873822819378258</v>
      </c>
      <c r="AB468">
        <f t="shared" si="60"/>
        <v>0.7884573603642703</v>
      </c>
      <c r="AC468" s="5">
        <f t="shared" si="61"/>
        <v>2.7697809033176215</v>
      </c>
      <c r="AD468">
        <f t="shared" si="62"/>
        <v>9.97007085667928</v>
      </c>
      <c r="AE468" s="5">
        <f t="shared" si="63"/>
        <v>22209.23063303286</v>
      </c>
    </row>
    <row r="469" spans="1:31" ht="12.75">
      <c r="A469" s="9">
        <v>465</v>
      </c>
      <c r="B469" s="10" t="s">
        <v>640</v>
      </c>
      <c r="C469">
        <v>71</v>
      </c>
      <c r="D469">
        <v>21</v>
      </c>
      <c r="E469" t="s">
        <v>640</v>
      </c>
      <c r="F469">
        <v>4.7</v>
      </c>
      <c r="G469" s="11">
        <v>23391</v>
      </c>
      <c r="H469" s="11">
        <v>31781.25</v>
      </c>
      <c r="I469" s="12">
        <v>7821</v>
      </c>
      <c r="J469" t="s">
        <v>346</v>
      </c>
      <c r="K469">
        <v>0.736</v>
      </c>
      <c r="L469" s="13">
        <v>37472.36</v>
      </c>
      <c r="M469" s="9">
        <f t="shared" si="57"/>
        <v>176120.092</v>
      </c>
      <c r="N469" s="9">
        <f aca="true" t="shared" si="64" ref="N469:O532">G469*$L469</f>
        <v>876515972.76</v>
      </c>
      <c r="O469" s="9">
        <f t="shared" si="64"/>
        <v>1190918441.25</v>
      </c>
      <c r="P469" s="9">
        <v>465</v>
      </c>
      <c r="Q469" s="10" t="s">
        <v>640</v>
      </c>
      <c r="R469" s="13">
        <v>37472.36</v>
      </c>
      <c r="S469" s="14">
        <v>0.19900000960708106</v>
      </c>
      <c r="T469">
        <v>7457</v>
      </c>
      <c r="U469">
        <f t="shared" si="58"/>
        <v>-44944.320976194875</v>
      </c>
      <c r="V469">
        <f t="shared" si="59"/>
        <v>-223793.01534928964</v>
      </c>
      <c r="W469">
        <v>23.6</v>
      </c>
      <c r="X469">
        <v>2078</v>
      </c>
      <c r="Z469" s="5">
        <v>-1.1993992632488286</v>
      </c>
      <c r="AA469" s="5">
        <v>-5.97221566373961</v>
      </c>
      <c r="AB469">
        <f t="shared" si="60"/>
        <v>1.547562508716013</v>
      </c>
      <c r="AC469" s="5">
        <f t="shared" si="61"/>
        <v>2.806672597857612</v>
      </c>
      <c r="AD469">
        <f t="shared" si="62"/>
        <v>10.06010661197771</v>
      </c>
      <c r="AE469" s="5">
        <f t="shared" si="63"/>
        <v>22282.0842380147</v>
      </c>
    </row>
    <row r="470" spans="1:31" ht="12.75">
      <c r="A470" s="9">
        <v>466</v>
      </c>
      <c r="B470" s="10" t="s">
        <v>641</v>
      </c>
      <c r="C470">
        <v>64</v>
      </c>
      <c r="D470">
        <v>74</v>
      </c>
      <c r="E470" t="s">
        <v>641</v>
      </c>
      <c r="F470">
        <v>1.4</v>
      </c>
      <c r="G470" s="11">
        <v>19249</v>
      </c>
      <c r="H470" s="11">
        <v>26153.532608695652</v>
      </c>
      <c r="I470" s="12">
        <v>10981</v>
      </c>
      <c r="J470" t="s">
        <v>346</v>
      </c>
      <c r="K470">
        <v>0.736</v>
      </c>
      <c r="L470" s="13">
        <v>35666.67</v>
      </c>
      <c r="M470" s="9">
        <f t="shared" si="57"/>
        <v>49933.337999999996</v>
      </c>
      <c r="N470" s="9">
        <f t="shared" si="64"/>
        <v>686547730.8299999</v>
      </c>
      <c r="O470" s="9">
        <f t="shared" si="64"/>
        <v>932809416.8885869</v>
      </c>
      <c r="P470" s="9">
        <v>466</v>
      </c>
      <c r="Q470" s="10" t="s">
        <v>641</v>
      </c>
      <c r="R470" s="13">
        <v>35666.67</v>
      </c>
      <c r="S470" s="14">
        <v>0.1739999837383193</v>
      </c>
      <c r="T470">
        <v>6206</v>
      </c>
      <c r="U470">
        <f t="shared" si="58"/>
        <v>-34662.963245269115</v>
      </c>
      <c r="V470">
        <f t="shared" si="59"/>
        <v>-500463.3065058446</v>
      </c>
      <c r="W470">
        <v>23.1</v>
      </c>
      <c r="X470">
        <v>2298</v>
      </c>
      <c r="Z470" s="5">
        <v>-0.9718586917497237</v>
      </c>
      <c r="AA470" s="5">
        <v>-14.031680179446093</v>
      </c>
      <c r="AB470">
        <f t="shared" si="60"/>
        <v>0.3364722366212129</v>
      </c>
      <c r="AC470" s="5">
        <f t="shared" si="61"/>
        <v>2.7295900665555197</v>
      </c>
      <c r="AD470">
        <f t="shared" si="62"/>
        <v>9.865214390314636</v>
      </c>
      <c r="AE470" s="5">
        <f t="shared" si="63"/>
        <v>22129.026039500855</v>
      </c>
    </row>
    <row r="471" spans="1:31" ht="12.75">
      <c r="A471" s="9">
        <v>467</v>
      </c>
      <c r="B471" s="10" t="s">
        <v>642</v>
      </c>
      <c r="C471">
        <v>64</v>
      </c>
      <c r="D471">
        <v>435</v>
      </c>
      <c r="E471" t="s">
        <v>642</v>
      </c>
      <c r="F471">
        <v>3.7</v>
      </c>
      <c r="G471" s="11">
        <v>23273</v>
      </c>
      <c r="H471" s="11">
        <v>31620.92391304348</v>
      </c>
      <c r="I471" s="12">
        <v>9565</v>
      </c>
      <c r="J471" t="s">
        <v>346</v>
      </c>
      <c r="K471">
        <v>0.736</v>
      </c>
      <c r="L471" s="13">
        <v>35920.53</v>
      </c>
      <c r="M471" s="9">
        <f t="shared" si="57"/>
        <v>132905.961</v>
      </c>
      <c r="N471" s="9">
        <f t="shared" si="64"/>
        <v>835978494.6899999</v>
      </c>
      <c r="O471" s="9">
        <f t="shared" si="64"/>
        <v>1135840346.0461957</v>
      </c>
      <c r="P471" s="9">
        <v>467</v>
      </c>
      <c r="Q471" s="10" t="s">
        <v>642</v>
      </c>
      <c r="R471" s="13">
        <v>35920.53</v>
      </c>
      <c r="S471" s="14">
        <v>0.150999999164823</v>
      </c>
      <c r="T471">
        <v>5424</v>
      </c>
      <c r="U471">
        <f t="shared" si="58"/>
        <v>-110402.9631945178</v>
      </c>
      <c r="V471">
        <f t="shared" si="59"/>
        <v>-618820.2459223517</v>
      </c>
      <c r="W471">
        <v>17.5</v>
      </c>
      <c r="X471">
        <v>1962</v>
      </c>
      <c r="Z471" s="5">
        <v>-3.0735338034967135</v>
      </c>
      <c r="AA471" s="5">
        <v>-17.22748093979548</v>
      </c>
      <c r="AB471">
        <f t="shared" si="60"/>
        <v>1.308332819650179</v>
      </c>
      <c r="AC471" s="5">
        <f t="shared" si="61"/>
        <v>3.5302583369840694</v>
      </c>
      <c r="AD471">
        <f t="shared" si="62"/>
        <v>10.055049169344665</v>
      </c>
      <c r="AE471" s="5">
        <f t="shared" si="63"/>
        <v>23583.693843746085</v>
      </c>
    </row>
    <row r="472" spans="1:31" ht="12.75">
      <c r="A472" s="9">
        <v>468</v>
      </c>
      <c r="B472" s="10" t="s">
        <v>643</v>
      </c>
      <c r="C472">
        <v>64</v>
      </c>
      <c r="D472">
        <v>489</v>
      </c>
      <c r="E472" t="s">
        <v>643</v>
      </c>
      <c r="F472">
        <v>3.1</v>
      </c>
      <c r="G472" s="11">
        <v>22198</v>
      </c>
      <c r="H472" s="11">
        <v>30160.326086956524</v>
      </c>
      <c r="I472" s="12">
        <v>10165</v>
      </c>
      <c r="J472" t="s">
        <v>346</v>
      </c>
      <c r="K472">
        <v>0.736</v>
      </c>
      <c r="L472" s="13">
        <v>39745.66</v>
      </c>
      <c r="M472" s="9">
        <f t="shared" si="57"/>
        <v>123211.54600000002</v>
      </c>
      <c r="N472" s="9">
        <f t="shared" si="64"/>
        <v>882274160.6800001</v>
      </c>
      <c r="O472" s="9">
        <f t="shared" si="64"/>
        <v>1198742066.1413045</v>
      </c>
      <c r="P472" s="9">
        <v>468</v>
      </c>
      <c r="Q472" s="10" t="s">
        <v>643</v>
      </c>
      <c r="R472" s="13">
        <v>39745.66</v>
      </c>
      <c r="S472" s="14">
        <v>0.17300002063118336</v>
      </c>
      <c r="T472">
        <v>6876</v>
      </c>
      <c r="U472">
        <f t="shared" si="58"/>
        <v>-100007.49913179969</v>
      </c>
      <c r="V472">
        <f t="shared" si="59"/>
        <v>-624648.6265472828</v>
      </c>
      <c r="W472">
        <v>20.1</v>
      </c>
      <c r="X472">
        <v>2247</v>
      </c>
      <c r="Z472" s="5">
        <v>-2.5161866511161137</v>
      </c>
      <c r="AA472" s="5">
        <v>-15.716146783001784</v>
      </c>
      <c r="AB472">
        <f t="shared" si="60"/>
        <v>1.1314021114911006</v>
      </c>
      <c r="AC472" s="5">
        <f t="shared" si="61"/>
        <v>3.2974798721380982</v>
      </c>
      <c r="AD472">
        <f t="shared" si="62"/>
        <v>10.007757473711925</v>
      </c>
      <c r="AE472" s="5">
        <f t="shared" si="63"/>
        <v>23188.85997855232</v>
      </c>
    </row>
    <row r="473" spans="1:31" ht="12.75">
      <c r="A473" s="9">
        <v>469</v>
      </c>
      <c r="B473" s="10" t="s">
        <v>644</v>
      </c>
      <c r="C473">
        <v>64</v>
      </c>
      <c r="D473">
        <v>530</v>
      </c>
      <c r="E473" t="s">
        <v>644</v>
      </c>
      <c r="F473">
        <v>3.3</v>
      </c>
      <c r="G473" s="11">
        <v>22605</v>
      </c>
      <c r="H473" s="11">
        <v>30713.315217391304</v>
      </c>
      <c r="I473" s="12">
        <v>8762</v>
      </c>
      <c r="J473" t="s">
        <v>346</v>
      </c>
      <c r="K473">
        <v>0.736</v>
      </c>
      <c r="L473" s="13">
        <v>35038.96</v>
      </c>
      <c r="M473" s="9">
        <f t="shared" si="57"/>
        <v>115628.56799999998</v>
      </c>
      <c r="N473" s="9">
        <f t="shared" si="64"/>
        <v>792055690.8</v>
      </c>
      <c r="O473" s="9">
        <f t="shared" si="64"/>
        <v>1076162623.3695652</v>
      </c>
      <c r="P473" s="9">
        <v>469</v>
      </c>
      <c r="Q473" s="10" t="s">
        <v>644</v>
      </c>
      <c r="R473" s="13">
        <v>35038.96</v>
      </c>
      <c r="S473" s="14">
        <v>0.15400000456634558</v>
      </c>
      <c r="T473">
        <v>5396</v>
      </c>
      <c r="U473">
        <f t="shared" si="58"/>
        <v>-98449.67312524216</v>
      </c>
      <c r="V473">
        <f t="shared" si="59"/>
        <v>-610523.5116092635</v>
      </c>
      <c r="W473">
        <v>16.9</v>
      </c>
      <c r="X473">
        <v>1710</v>
      </c>
      <c r="Z473" s="5">
        <v>-2.809720183625375</v>
      </c>
      <c r="AA473" s="5">
        <v>-17.42413335353742</v>
      </c>
      <c r="AB473">
        <f t="shared" si="60"/>
        <v>1.1939224684724346</v>
      </c>
      <c r="AC473" s="5">
        <f t="shared" si="61"/>
        <v>3.418095263721398</v>
      </c>
      <c r="AD473">
        <f t="shared" si="62"/>
        <v>10.025926399728705</v>
      </c>
      <c r="AE473" s="5">
        <f t="shared" si="63"/>
        <v>23395.972923182144</v>
      </c>
    </row>
    <row r="474" spans="1:31" ht="12.75">
      <c r="A474" s="9">
        <v>470</v>
      </c>
      <c r="B474" s="10" t="s">
        <v>645</v>
      </c>
      <c r="C474">
        <v>64</v>
      </c>
      <c r="D474">
        <v>544</v>
      </c>
      <c r="E474" t="s">
        <v>645</v>
      </c>
      <c r="F474">
        <v>2.2</v>
      </c>
      <c r="G474" s="11">
        <v>20676</v>
      </c>
      <c r="H474" s="11">
        <v>28092.391304347828</v>
      </c>
      <c r="I474" s="12">
        <v>8159</v>
      </c>
      <c r="J474" t="s">
        <v>346</v>
      </c>
      <c r="K474">
        <v>0.736</v>
      </c>
      <c r="L474" s="13">
        <v>36260.12</v>
      </c>
      <c r="M474" s="9">
        <f t="shared" si="57"/>
        <v>79772.26400000001</v>
      </c>
      <c r="N474" s="9">
        <f t="shared" si="64"/>
        <v>749714241.12</v>
      </c>
      <c r="O474" s="9">
        <f t="shared" si="64"/>
        <v>1018633479.7826089</v>
      </c>
      <c r="P474" s="9">
        <v>470</v>
      </c>
      <c r="Q474" s="10" t="s">
        <v>645</v>
      </c>
      <c r="R474" s="13">
        <v>36260.12</v>
      </c>
      <c r="S474" s="14">
        <v>0.1729999790403341</v>
      </c>
      <c r="T474">
        <v>6273</v>
      </c>
      <c r="U474">
        <f t="shared" si="58"/>
        <v>-90002.85856983325</v>
      </c>
      <c r="V474">
        <f t="shared" si="59"/>
        <v>-477700.3241252347</v>
      </c>
      <c r="W474">
        <v>19.9</v>
      </c>
      <c r="X474">
        <v>1969</v>
      </c>
      <c r="Z474" s="5">
        <v>-2.4821445315082586</v>
      </c>
      <c r="AA474" s="5">
        <v>-13.174262085322239</v>
      </c>
      <c r="AB474">
        <f t="shared" si="60"/>
        <v>0.7884573603642703</v>
      </c>
      <c r="AC474" s="5">
        <f t="shared" si="61"/>
        <v>3.2837700175410047</v>
      </c>
      <c r="AD474">
        <f t="shared" si="62"/>
        <v>9.93672888631593</v>
      </c>
      <c r="AE474" s="5">
        <f t="shared" si="63"/>
        <v>23164.959317121262</v>
      </c>
    </row>
    <row r="475" spans="1:31" ht="12.75">
      <c r="A475" s="9">
        <v>471</v>
      </c>
      <c r="B475" s="10" t="s">
        <v>646</v>
      </c>
      <c r="C475">
        <v>29</v>
      </c>
      <c r="D475">
        <v>557</v>
      </c>
      <c r="E475" t="s">
        <v>646</v>
      </c>
      <c r="F475">
        <v>5</v>
      </c>
      <c r="G475" s="11">
        <v>25995</v>
      </c>
      <c r="H475" s="11">
        <v>35319.29347826087</v>
      </c>
      <c r="I475" s="12">
        <v>8134</v>
      </c>
      <c r="J475" t="s">
        <v>346</v>
      </c>
      <c r="K475">
        <v>0.736</v>
      </c>
      <c r="L475" s="13">
        <v>33617.39</v>
      </c>
      <c r="M475" s="9">
        <f t="shared" si="57"/>
        <v>168086.95</v>
      </c>
      <c r="N475" s="9">
        <f t="shared" si="64"/>
        <v>873884053.05</v>
      </c>
      <c r="O475" s="9">
        <f t="shared" si="64"/>
        <v>1187342463.3831522</v>
      </c>
      <c r="P475" s="9">
        <v>471</v>
      </c>
      <c r="Q475" s="10" t="s">
        <v>646</v>
      </c>
      <c r="R475" s="13">
        <v>33617.39</v>
      </c>
      <c r="S475" s="14">
        <v>0.11500000446197638</v>
      </c>
      <c r="T475">
        <v>3866</v>
      </c>
      <c r="U475">
        <f t="shared" si="58"/>
        <v>-165062.3781670425</v>
      </c>
      <c r="V475">
        <f t="shared" si="59"/>
        <v>-787802.0644351547</v>
      </c>
      <c r="W475">
        <v>11.7</v>
      </c>
      <c r="X475">
        <v>1222</v>
      </c>
      <c r="Z475" s="5">
        <v>-4.910029546227191</v>
      </c>
      <c r="AA475" s="5">
        <v>-23.43436133605716</v>
      </c>
      <c r="AB475">
        <f t="shared" si="60"/>
        <v>1.6094379124341003</v>
      </c>
      <c r="AC475" s="5">
        <f t="shared" si="61"/>
        <v>4.419983295198472</v>
      </c>
      <c r="AD475">
        <f t="shared" si="62"/>
        <v>10.165659490817816</v>
      </c>
      <c r="AE475" s="5">
        <f t="shared" si="63"/>
        <v>24932.8928624126</v>
      </c>
    </row>
    <row r="476" spans="1:31" ht="12.75">
      <c r="A476" s="9">
        <v>472</v>
      </c>
      <c r="B476" s="10" t="s">
        <v>647</v>
      </c>
      <c r="C476">
        <v>64</v>
      </c>
      <c r="D476">
        <v>567</v>
      </c>
      <c r="E476" t="s">
        <v>647</v>
      </c>
      <c r="F476">
        <v>1.7</v>
      </c>
      <c r="G476" s="11">
        <v>20134</v>
      </c>
      <c r="H476" s="11">
        <v>27355.978260869564</v>
      </c>
      <c r="I476" s="12">
        <v>11102</v>
      </c>
      <c r="J476" t="s">
        <v>346</v>
      </c>
      <c r="K476">
        <v>0.736</v>
      </c>
      <c r="L476" s="13">
        <v>36964.5</v>
      </c>
      <c r="M476" s="9">
        <f t="shared" si="57"/>
        <v>62839.65</v>
      </c>
      <c r="N476" s="9">
        <f t="shared" si="64"/>
        <v>744243243</v>
      </c>
      <c r="O476" s="9">
        <f t="shared" si="64"/>
        <v>1011200058.423913</v>
      </c>
      <c r="P476" s="9">
        <v>472</v>
      </c>
      <c r="Q476" s="10" t="s">
        <v>647</v>
      </c>
      <c r="R476" s="13">
        <v>36964.5</v>
      </c>
      <c r="S476" s="14">
        <v>0.16899998647350836</v>
      </c>
      <c r="T476">
        <v>6247</v>
      </c>
      <c r="U476">
        <f t="shared" si="58"/>
        <v>-71547.52082374792</v>
      </c>
      <c r="V476">
        <f t="shared" si="59"/>
        <v>-563806.2940144695</v>
      </c>
      <c r="W476">
        <v>21.7</v>
      </c>
      <c r="X476">
        <v>2292</v>
      </c>
      <c r="Z476" s="5">
        <v>-1.9355738836924057</v>
      </c>
      <c r="AA476" s="5">
        <v>-15.25264223821422</v>
      </c>
      <c r="AB476">
        <f t="shared" si="60"/>
        <v>0.5306282510621704</v>
      </c>
      <c r="AC476" s="5">
        <f t="shared" si="61"/>
        <v>3.0712926199079917</v>
      </c>
      <c r="AD476">
        <f t="shared" si="62"/>
        <v>9.910165207289369</v>
      </c>
      <c r="AE476" s="5">
        <f t="shared" si="63"/>
        <v>22784.572622434567</v>
      </c>
    </row>
    <row r="477" spans="1:31" ht="12.75">
      <c r="A477" s="9">
        <v>473</v>
      </c>
      <c r="B477" s="10" t="s">
        <v>648</v>
      </c>
      <c r="C477">
        <v>65</v>
      </c>
      <c r="D477">
        <v>88</v>
      </c>
      <c r="E477" t="s">
        <v>648</v>
      </c>
      <c r="F477">
        <v>2.6</v>
      </c>
      <c r="G477" s="11">
        <v>20758</v>
      </c>
      <c r="H477" s="11">
        <v>28671.270718232045</v>
      </c>
      <c r="I477" s="12">
        <v>6865</v>
      </c>
      <c r="J477" t="s">
        <v>200</v>
      </c>
      <c r="K477">
        <v>0.724</v>
      </c>
      <c r="L477" s="13">
        <v>35751.35</v>
      </c>
      <c r="M477" s="9">
        <f t="shared" si="57"/>
        <v>92953.51</v>
      </c>
      <c r="N477" s="9">
        <f t="shared" si="64"/>
        <v>742126523.3</v>
      </c>
      <c r="O477" s="9">
        <f t="shared" si="64"/>
        <v>1025036634.3922652</v>
      </c>
      <c r="P477" s="9">
        <v>473</v>
      </c>
      <c r="Q477" s="10" t="s">
        <v>648</v>
      </c>
      <c r="R477" s="13">
        <v>35751.35</v>
      </c>
      <c r="S477" s="14">
        <v>0.18500000699274294</v>
      </c>
      <c r="T477">
        <v>6614</v>
      </c>
      <c r="U477">
        <f t="shared" si="58"/>
        <v>-3108.1087641498093</v>
      </c>
      <c r="V477">
        <f t="shared" si="59"/>
        <v>-448109.80938663543</v>
      </c>
      <c r="W477">
        <v>25.7</v>
      </c>
      <c r="X477">
        <v>2875</v>
      </c>
      <c r="Z477" s="5">
        <v>-0.08693682236194744</v>
      </c>
      <c r="AA477" s="5">
        <v>-12.534066808292147</v>
      </c>
      <c r="AB477">
        <f t="shared" si="60"/>
        <v>0.9555114450274363</v>
      </c>
      <c r="AC477" s="5">
        <f t="shared" si="61"/>
        <v>2.4494112905418524</v>
      </c>
      <c r="AD477">
        <f t="shared" si="62"/>
        <v>9.940686993525235</v>
      </c>
      <c r="AE477" s="5">
        <f t="shared" si="63"/>
        <v>21543.701037093197</v>
      </c>
    </row>
    <row r="478" spans="1:31" ht="12.75">
      <c r="A478" s="9">
        <v>474</v>
      </c>
      <c r="B478" s="10" t="s">
        <v>649</v>
      </c>
      <c r="C478">
        <v>65</v>
      </c>
      <c r="D478">
        <v>97</v>
      </c>
      <c r="E478" t="s">
        <v>649</v>
      </c>
      <c r="F478">
        <v>1.2</v>
      </c>
      <c r="G478" s="11">
        <v>20245</v>
      </c>
      <c r="H478" s="11">
        <v>27962.707182320442</v>
      </c>
      <c r="I478" s="12">
        <v>8862</v>
      </c>
      <c r="J478" t="s">
        <v>200</v>
      </c>
      <c r="K478">
        <v>0.724</v>
      </c>
      <c r="L478" s="13">
        <v>34062.5</v>
      </c>
      <c r="M478" s="9">
        <f t="shared" si="57"/>
        <v>40875</v>
      </c>
      <c r="N478" s="9">
        <f t="shared" si="64"/>
        <v>689595312.5</v>
      </c>
      <c r="O478" s="9">
        <f t="shared" si="64"/>
        <v>952479713.3977901</v>
      </c>
      <c r="P478" s="9">
        <v>474</v>
      </c>
      <c r="Q478" s="10" t="s">
        <v>649</v>
      </c>
      <c r="R478" s="13">
        <v>34062.5</v>
      </c>
      <c r="S478" s="14">
        <v>0.192</v>
      </c>
      <c r="T478">
        <v>6540</v>
      </c>
      <c r="U478">
        <f t="shared" si="58"/>
        <v>-18538.470772222696</v>
      </c>
      <c r="V478">
        <f t="shared" si="59"/>
        <v>-488090.1644806402</v>
      </c>
      <c r="W478">
        <v>23.9</v>
      </c>
      <c r="X478">
        <v>2841</v>
      </c>
      <c r="Z478" s="5">
        <v>-0.5442486832212168</v>
      </c>
      <c r="AA478" s="5">
        <v>-14.329252535211456</v>
      </c>
      <c r="AB478">
        <f t="shared" si="60"/>
        <v>0.1823215567939546</v>
      </c>
      <c r="AC478" s="5">
        <f t="shared" si="61"/>
        <v>2.5904125438302144</v>
      </c>
      <c r="AD478">
        <f t="shared" si="62"/>
        <v>9.915663128466262</v>
      </c>
      <c r="AE478" s="5">
        <f t="shared" si="63"/>
        <v>21844.227191955662</v>
      </c>
    </row>
    <row r="479" spans="1:31" ht="12.75">
      <c r="A479" s="9">
        <v>475</v>
      </c>
      <c r="B479" s="10" t="s">
        <v>650</v>
      </c>
      <c r="C479">
        <v>65</v>
      </c>
      <c r="D479">
        <v>281</v>
      </c>
      <c r="E479" t="s">
        <v>650</v>
      </c>
      <c r="F479">
        <v>3</v>
      </c>
      <c r="G479" s="11">
        <v>21905</v>
      </c>
      <c r="H479" s="11">
        <v>30255.524861878454</v>
      </c>
      <c r="I479" s="12">
        <v>8559</v>
      </c>
      <c r="J479" t="s">
        <v>200</v>
      </c>
      <c r="K479">
        <v>0.724</v>
      </c>
      <c r="L479" s="13">
        <v>29538.46</v>
      </c>
      <c r="M479" s="9">
        <f t="shared" si="57"/>
        <v>88615.38</v>
      </c>
      <c r="N479" s="9">
        <f t="shared" si="64"/>
        <v>647039966.3</v>
      </c>
      <c r="O479" s="9">
        <f t="shared" si="64"/>
        <v>893701610.9116021</v>
      </c>
      <c r="P479" s="9">
        <v>475</v>
      </c>
      <c r="Q479" s="10" t="s">
        <v>650</v>
      </c>
      <c r="R479" s="13">
        <v>29538.46</v>
      </c>
      <c r="S479" s="14">
        <v>0.14300000744791705</v>
      </c>
      <c r="T479">
        <v>4224</v>
      </c>
      <c r="U479">
        <f t="shared" si="58"/>
        <v>-100828.19191590862</v>
      </c>
      <c r="V479">
        <f t="shared" si="59"/>
        <v>-567110.9570098814</v>
      </c>
      <c r="W479">
        <v>16.7</v>
      </c>
      <c r="X479">
        <v>1717</v>
      </c>
      <c r="Z479" s="5">
        <v>-3.4134545916039167</v>
      </c>
      <c r="AA479" s="5">
        <v>-19.199069857056916</v>
      </c>
      <c r="AB479">
        <f t="shared" si="60"/>
        <v>1.0986122886681098</v>
      </c>
      <c r="AC479" s="5">
        <f t="shared" si="61"/>
        <v>3.680222618194351</v>
      </c>
      <c r="AD479">
        <f t="shared" si="62"/>
        <v>9.994470200248</v>
      </c>
      <c r="AE479" s="5">
        <f t="shared" si="63"/>
        <v>23827.792449860633</v>
      </c>
    </row>
    <row r="480" spans="1:31" ht="12.75">
      <c r="A480" s="9">
        <v>476</v>
      </c>
      <c r="B480" s="10" t="s">
        <v>651</v>
      </c>
      <c r="C480">
        <v>66</v>
      </c>
      <c r="D480">
        <v>330</v>
      </c>
      <c r="E480" t="s">
        <v>651</v>
      </c>
      <c r="F480">
        <v>2</v>
      </c>
      <c r="G480" s="11">
        <v>20588</v>
      </c>
      <c r="H480" s="11">
        <v>28436.46408839779</v>
      </c>
      <c r="I480" s="12">
        <v>6429</v>
      </c>
      <c r="J480" t="s">
        <v>200</v>
      </c>
      <c r="K480">
        <v>0.724</v>
      </c>
      <c r="L480" s="13">
        <v>34067.63</v>
      </c>
      <c r="M480" s="9">
        <f t="shared" si="57"/>
        <v>68135.26</v>
      </c>
      <c r="N480" s="9">
        <f t="shared" si="64"/>
        <v>701384366.4399999</v>
      </c>
      <c r="O480" s="9">
        <f t="shared" si="64"/>
        <v>968762937.0718232</v>
      </c>
      <c r="P480" s="9">
        <v>476</v>
      </c>
      <c r="Q480" s="10" t="s">
        <v>651</v>
      </c>
      <c r="R480" s="13">
        <v>34067.63</v>
      </c>
      <c r="S480" s="14">
        <v>0.20700001731849269</v>
      </c>
      <c r="T480">
        <v>7052</v>
      </c>
      <c r="U480">
        <f t="shared" si="58"/>
        <v>-16425.0710310143</v>
      </c>
      <c r="V480">
        <f t="shared" si="59"/>
        <v>-428511.82074665074</v>
      </c>
      <c r="W480">
        <v>25.5</v>
      </c>
      <c r="X480">
        <v>2555</v>
      </c>
      <c r="Z480" s="5">
        <v>-0.4821313085475656</v>
      </c>
      <c r="AA480" s="5">
        <v>-12.578269188277869</v>
      </c>
      <c r="AB480">
        <f t="shared" si="60"/>
        <v>0.6931471805599453</v>
      </c>
      <c r="AC480" s="5">
        <f t="shared" si="61"/>
        <v>2.5707938211894654</v>
      </c>
      <c r="AD480">
        <f t="shared" si="62"/>
        <v>9.932463660772646</v>
      </c>
      <c r="AE480" s="5">
        <f t="shared" si="63"/>
        <v>21803.161506895227</v>
      </c>
    </row>
    <row r="481" spans="1:31" ht="12.75">
      <c r="A481" s="9">
        <v>477</v>
      </c>
      <c r="B481" s="10" t="s">
        <v>652</v>
      </c>
      <c r="C481">
        <v>66</v>
      </c>
      <c r="D481">
        <v>445</v>
      </c>
      <c r="E481" t="s">
        <v>653</v>
      </c>
      <c r="F481">
        <v>2.2</v>
      </c>
      <c r="G481" s="11">
        <v>20828</v>
      </c>
      <c r="H481" s="11">
        <v>28767.955801104974</v>
      </c>
      <c r="I481" s="12">
        <v>19124</v>
      </c>
      <c r="J481" t="s">
        <v>200</v>
      </c>
      <c r="K481">
        <v>0.724</v>
      </c>
      <c r="L481" s="13">
        <v>31954.89</v>
      </c>
      <c r="M481" s="9">
        <f t="shared" si="57"/>
        <v>70300.758</v>
      </c>
      <c r="N481" s="9">
        <f t="shared" si="64"/>
        <v>665556448.92</v>
      </c>
      <c r="O481" s="9">
        <f t="shared" si="64"/>
        <v>919276863.1491714</v>
      </c>
      <c r="P481" s="9">
        <v>477</v>
      </c>
      <c r="Q481" s="10" t="s">
        <v>652</v>
      </c>
      <c r="R481" s="13">
        <v>31954.89</v>
      </c>
      <c r="S481" s="14">
        <v>0.13299998842117747</v>
      </c>
      <c r="T481">
        <v>4250</v>
      </c>
      <c r="U481">
        <f t="shared" si="58"/>
        <v>-125326.09162475001</v>
      </c>
      <c r="V481">
        <f t="shared" si="59"/>
        <v>-480700.4617241947</v>
      </c>
      <c r="W481">
        <v>13.6</v>
      </c>
      <c r="X481">
        <v>1467</v>
      </c>
      <c r="Z481" s="5">
        <v>-3.9219691141089834</v>
      </c>
      <c r="AA481" s="5">
        <v>-15.04309549255825</v>
      </c>
      <c r="AB481">
        <f t="shared" si="60"/>
        <v>0.7884573603642703</v>
      </c>
      <c r="AC481" s="5">
        <f t="shared" si="61"/>
        <v>3.9165425855281906</v>
      </c>
      <c r="AD481">
        <f t="shared" si="62"/>
        <v>9.944053514282789</v>
      </c>
      <c r="AE481" s="5">
        <f t="shared" si="63"/>
        <v>24197.68390213683</v>
      </c>
    </row>
    <row r="482" spans="1:31" ht="12.75">
      <c r="A482" s="9">
        <v>478</v>
      </c>
      <c r="B482" s="10" t="s">
        <v>654</v>
      </c>
      <c r="C482">
        <v>66</v>
      </c>
      <c r="D482">
        <v>463</v>
      </c>
      <c r="E482" t="s">
        <v>654</v>
      </c>
      <c r="F482">
        <v>2.4</v>
      </c>
      <c r="G482" s="11">
        <v>21633</v>
      </c>
      <c r="H482" s="11">
        <v>29879.834254143647</v>
      </c>
      <c r="I482" s="12">
        <v>9835</v>
      </c>
      <c r="J482" t="s">
        <v>200</v>
      </c>
      <c r="K482">
        <v>0.724</v>
      </c>
      <c r="L482" s="13">
        <v>32339.29</v>
      </c>
      <c r="M482" s="9">
        <f t="shared" si="57"/>
        <v>77614.296</v>
      </c>
      <c r="N482" s="9">
        <f t="shared" si="64"/>
        <v>699595860.57</v>
      </c>
      <c r="O482" s="9">
        <f t="shared" si="64"/>
        <v>966292625.0966852</v>
      </c>
      <c r="P482" s="9">
        <v>478</v>
      </c>
      <c r="Q482" s="10" t="s">
        <v>654</v>
      </c>
      <c r="R482" s="13">
        <v>32339.29</v>
      </c>
      <c r="S482" s="14">
        <v>0.16799997773606037</v>
      </c>
      <c r="T482">
        <v>5433</v>
      </c>
      <c r="U482">
        <f t="shared" si="58"/>
        <v>-65775.39731656564</v>
      </c>
      <c r="V482">
        <f t="shared" si="59"/>
        <v>-490443.1728837965</v>
      </c>
      <c r="W482">
        <v>21.6</v>
      </c>
      <c r="X482">
        <v>2241</v>
      </c>
      <c r="Z482" s="5">
        <v>-2.033915936823772</v>
      </c>
      <c r="AA482" s="5">
        <v>-15.165551651993487</v>
      </c>
      <c r="AB482">
        <f t="shared" si="60"/>
        <v>0.8754687373538999</v>
      </c>
      <c r="AC482" s="5">
        <f t="shared" si="61"/>
        <v>3.108481675044533</v>
      </c>
      <c r="AD482">
        <f t="shared" si="62"/>
        <v>9.981975205584869</v>
      </c>
      <c r="AE482" s="5">
        <f t="shared" si="63"/>
        <v>22852.55010030959</v>
      </c>
    </row>
    <row r="483" spans="1:31" ht="12.75">
      <c r="A483" s="9">
        <v>479</v>
      </c>
      <c r="B483" s="10" t="s">
        <v>655</v>
      </c>
      <c r="C483">
        <v>36</v>
      </c>
      <c r="D483">
        <v>464</v>
      </c>
      <c r="E483" t="s">
        <v>655</v>
      </c>
      <c r="F483">
        <v>1.4</v>
      </c>
      <c r="G483" s="11">
        <v>19040</v>
      </c>
      <c r="H483" s="11">
        <v>26298.342541436465</v>
      </c>
      <c r="I483" s="12">
        <v>12362</v>
      </c>
      <c r="J483" t="s">
        <v>200</v>
      </c>
      <c r="K483">
        <v>0.724</v>
      </c>
      <c r="L483" s="13">
        <v>32544.3</v>
      </c>
      <c r="M483" s="9">
        <f t="shared" si="57"/>
        <v>45562.02</v>
      </c>
      <c r="N483" s="9">
        <f t="shared" si="64"/>
        <v>619643472</v>
      </c>
      <c r="O483" s="9">
        <f t="shared" si="64"/>
        <v>855861149.1712707</v>
      </c>
      <c r="P483" s="9">
        <v>479</v>
      </c>
      <c r="Q483" s="10" t="s">
        <v>655</v>
      </c>
      <c r="R483" s="13">
        <v>32544.3</v>
      </c>
      <c r="S483" s="14">
        <v>0.15800001843640823</v>
      </c>
      <c r="T483">
        <v>5142</v>
      </c>
      <c r="U483">
        <f t="shared" si="58"/>
        <v>-70036.12780825573</v>
      </c>
      <c r="V483">
        <f t="shared" si="59"/>
        <v>-433229.2487468319</v>
      </c>
      <c r="W483">
        <v>19</v>
      </c>
      <c r="X483">
        <v>1979</v>
      </c>
      <c r="Z483" s="5">
        <v>-2.152024403912689</v>
      </c>
      <c r="AA483" s="5">
        <v>-13.311985470476609</v>
      </c>
      <c r="AB483">
        <f t="shared" si="60"/>
        <v>0.3364722366212129</v>
      </c>
      <c r="AC483" s="5">
        <f t="shared" si="61"/>
        <v>3.1537412527370665</v>
      </c>
      <c r="AD483">
        <f t="shared" si="62"/>
        <v>9.854297308345357</v>
      </c>
      <c r="AE483" s="5">
        <f t="shared" si="63"/>
        <v>22934.458923443235</v>
      </c>
    </row>
    <row r="484" spans="1:31" ht="12.75">
      <c r="A484" s="9">
        <v>480</v>
      </c>
      <c r="B484" s="10" t="s">
        <v>656</v>
      </c>
      <c r="C484">
        <v>66</v>
      </c>
      <c r="D484">
        <v>470</v>
      </c>
      <c r="E484" t="s">
        <v>656</v>
      </c>
      <c r="F484">
        <v>0.7</v>
      </c>
      <c r="G484" s="11">
        <v>17731</v>
      </c>
      <c r="H484" s="11">
        <v>24490.331491712706</v>
      </c>
      <c r="I484" s="12">
        <v>6458</v>
      </c>
      <c r="J484" t="s">
        <v>200</v>
      </c>
      <c r="K484">
        <v>0.724</v>
      </c>
      <c r="L484" s="13">
        <v>33276.26</v>
      </c>
      <c r="M484" s="9">
        <f t="shared" si="57"/>
        <v>23293.382</v>
      </c>
      <c r="N484" s="9">
        <f t="shared" si="64"/>
        <v>590021366.0600001</v>
      </c>
      <c r="O484" s="9">
        <f t="shared" si="64"/>
        <v>814946638.20442</v>
      </c>
      <c r="P484" s="9">
        <v>480</v>
      </c>
      <c r="Q484" s="10" t="s">
        <v>656</v>
      </c>
      <c r="R484" s="13">
        <v>33276.26</v>
      </c>
      <c r="S484" s="14">
        <v>0.2570000354607158</v>
      </c>
      <c r="T484">
        <v>8552</v>
      </c>
      <c r="U484">
        <f t="shared" si="58"/>
        <v>102102.89582653333</v>
      </c>
      <c r="V484">
        <f t="shared" si="59"/>
        <v>563939.0850813086</v>
      </c>
      <c r="W484">
        <v>35.7</v>
      </c>
      <c r="X484">
        <v>3340</v>
      </c>
      <c r="Z484" s="5">
        <v>3.068340487378489</v>
      </c>
      <c r="AA484" s="5">
        <v>16.94718953035313</v>
      </c>
      <c r="AB484">
        <f t="shared" si="60"/>
        <v>-0.35667494393873245</v>
      </c>
      <c r="AC484" s="5">
        <f t="shared" si="61"/>
        <v>1.6647582684125601</v>
      </c>
      <c r="AD484">
        <f t="shared" si="62"/>
        <v>9.783069799056989</v>
      </c>
      <c r="AE484" s="5">
        <f t="shared" si="63"/>
        <v>19579.863033563335</v>
      </c>
    </row>
    <row r="485" spans="1:31" ht="12.75">
      <c r="A485" s="9">
        <v>481</v>
      </c>
      <c r="B485" s="10" t="s">
        <v>657</v>
      </c>
      <c r="C485">
        <v>66</v>
      </c>
      <c r="D485">
        <v>471</v>
      </c>
      <c r="E485" t="s">
        <v>657</v>
      </c>
      <c r="F485">
        <v>1.1</v>
      </c>
      <c r="G485" s="11">
        <v>18030</v>
      </c>
      <c r="H485" s="11">
        <v>24903.314917127074</v>
      </c>
      <c r="I485" s="12">
        <v>5643</v>
      </c>
      <c r="J485" t="s">
        <v>200</v>
      </c>
      <c r="K485">
        <v>0.724</v>
      </c>
      <c r="L485" s="13">
        <v>30773.91</v>
      </c>
      <c r="M485" s="9">
        <f t="shared" si="57"/>
        <v>33851.301</v>
      </c>
      <c r="N485" s="9">
        <f t="shared" si="64"/>
        <v>554853597.3</v>
      </c>
      <c r="O485" s="9">
        <f t="shared" si="64"/>
        <v>766372371.961326</v>
      </c>
      <c r="P485" s="9">
        <v>481</v>
      </c>
      <c r="Q485" s="10" t="s">
        <v>657</v>
      </c>
      <c r="R485" s="13">
        <v>30773.91</v>
      </c>
      <c r="S485" s="14">
        <v>0.23000002274654083</v>
      </c>
      <c r="T485">
        <v>7078</v>
      </c>
      <c r="U485">
        <f t="shared" si="58"/>
        <v>47294.18453779534</v>
      </c>
      <c r="V485">
        <f t="shared" si="59"/>
        <v>441224.1540723887</v>
      </c>
      <c r="W485">
        <v>29.9</v>
      </c>
      <c r="X485">
        <v>2787</v>
      </c>
      <c r="Z485" s="5">
        <v>1.536827284469063</v>
      </c>
      <c r="AA485" s="5">
        <v>14.337604616130635</v>
      </c>
      <c r="AB485">
        <f t="shared" si="60"/>
        <v>0.09531017980432493</v>
      </c>
      <c r="AC485" s="5">
        <f t="shared" si="61"/>
        <v>2.007958672176616</v>
      </c>
      <c r="AD485">
        <f t="shared" si="62"/>
        <v>9.799792316197363</v>
      </c>
      <c r="AE485" s="5">
        <f t="shared" si="63"/>
        <v>20509.645674704094</v>
      </c>
    </row>
    <row r="486" spans="1:31" ht="12.75">
      <c r="A486" s="9">
        <v>482</v>
      </c>
      <c r="B486" s="10" t="s">
        <v>658</v>
      </c>
      <c r="C486">
        <v>66</v>
      </c>
      <c r="D486">
        <v>472</v>
      </c>
      <c r="E486" t="s">
        <v>658</v>
      </c>
      <c r="F486">
        <v>0.3</v>
      </c>
      <c r="G486" s="11">
        <v>16878</v>
      </c>
      <c r="H486" s="11">
        <v>23312.1546961326</v>
      </c>
      <c r="I486" s="12">
        <v>5001</v>
      </c>
      <c r="J486" t="s">
        <v>200</v>
      </c>
      <c r="K486">
        <v>0.724</v>
      </c>
      <c r="L486" s="13">
        <v>36211.98</v>
      </c>
      <c r="M486" s="9">
        <f t="shared" si="57"/>
        <v>10863.594000000001</v>
      </c>
      <c r="N486" s="9">
        <f t="shared" si="64"/>
        <v>611185798.44</v>
      </c>
      <c r="O486" s="9">
        <f t="shared" si="64"/>
        <v>844179279.6132598</v>
      </c>
      <c r="P486" s="9">
        <v>482</v>
      </c>
      <c r="Q486" s="10" t="s">
        <v>658</v>
      </c>
      <c r="R486" s="13">
        <v>36211.98</v>
      </c>
      <c r="S486" s="14">
        <v>0.21700000938915792</v>
      </c>
      <c r="T486">
        <v>7858</v>
      </c>
      <c r="U486">
        <f t="shared" si="58"/>
        <v>14234.664962038281</v>
      </c>
      <c r="V486">
        <f t="shared" si="59"/>
        <v>-270773.27596654964</v>
      </c>
      <c r="W486">
        <v>26.9</v>
      </c>
      <c r="X486">
        <v>3191</v>
      </c>
      <c r="Z486" s="5">
        <v>0.39309269921275447</v>
      </c>
      <c r="AA486" s="5">
        <v>-7.477450168881945</v>
      </c>
      <c r="AB486">
        <f t="shared" si="60"/>
        <v>-1.2039728043259361</v>
      </c>
      <c r="AC486" s="5">
        <f t="shared" si="61"/>
        <v>2.309654390806927</v>
      </c>
      <c r="AD486">
        <f t="shared" si="62"/>
        <v>9.733766277717912</v>
      </c>
      <c r="AE486" s="5">
        <f t="shared" si="63"/>
        <v>21232.692505499534</v>
      </c>
    </row>
    <row r="487" spans="1:31" ht="12.75">
      <c r="A487" s="9">
        <v>483</v>
      </c>
      <c r="B487" s="10" t="s">
        <v>659</v>
      </c>
      <c r="C487">
        <v>66</v>
      </c>
      <c r="D487">
        <v>473</v>
      </c>
      <c r="E487" t="s">
        <v>659</v>
      </c>
      <c r="F487">
        <v>3.3</v>
      </c>
      <c r="G487" s="11">
        <v>22925</v>
      </c>
      <c r="H487" s="11">
        <v>31664.364640883978</v>
      </c>
      <c r="I487" s="12">
        <v>16738</v>
      </c>
      <c r="J487" t="s">
        <v>200</v>
      </c>
      <c r="K487">
        <v>0.724</v>
      </c>
      <c r="L487" s="13">
        <v>31419.12</v>
      </c>
      <c r="M487" s="9">
        <f t="shared" si="57"/>
        <v>103683.09599999999</v>
      </c>
      <c r="N487" s="9">
        <f t="shared" si="64"/>
        <v>720283326</v>
      </c>
      <c r="O487" s="9">
        <f t="shared" si="64"/>
        <v>994866472.3756906</v>
      </c>
      <c r="P487" s="9">
        <v>483</v>
      </c>
      <c r="Q487" s="10" t="s">
        <v>659</v>
      </c>
      <c r="R487" s="13">
        <v>31419.12</v>
      </c>
      <c r="S487" s="14">
        <v>0.13599998981511896</v>
      </c>
      <c r="T487">
        <v>4273</v>
      </c>
      <c r="U487">
        <f t="shared" si="58"/>
        <v>-121474.6800907384</v>
      </c>
      <c r="V487">
        <f t="shared" si="59"/>
        <v>-601228.7852272592</v>
      </c>
      <c r="W487">
        <v>14.2</v>
      </c>
      <c r="X487">
        <v>1431</v>
      </c>
      <c r="Z487" s="5">
        <v>-3.8662661491072443</v>
      </c>
      <c r="AA487" s="5">
        <v>-19.135761448037346</v>
      </c>
      <c r="AB487">
        <f t="shared" si="60"/>
        <v>1.1939224684724346</v>
      </c>
      <c r="AC487" s="5">
        <f t="shared" si="61"/>
        <v>3.8899328761030287</v>
      </c>
      <c r="AD487">
        <f t="shared" si="62"/>
        <v>10.039983297124666</v>
      </c>
      <c r="AE487" s="5">
        <f t="shared" si="63"/>
        <v>24156.887338043678</v>
      </c>
    </row>
    <row r="488" spans="1:31" ht="12.75">
      <c r="A488" s="9">
        <v>484</v>
      </c>
      <c r="B488" s="10" t="s">
        <v>660</v>
      </c>
      <c r="C488">
        <v>65</v>
      </c>
      <c r="D488">
        <v>487</v>
      </c>
      <c r="E488" t="s">
        <v>660</v>
      </c>
      <c r="F488">
        <v>3.4</v>
      </c>
      <c r="G488" s="11">
        <v>23089</v>
      </c>
      <c r="H488" s="11">
        <v>31890.883977900554</v>
      </c>
      <c r="I488" s="12">
        <v>10734</v>
      </c>
      <c r="J488" t="s">
        <v>200</v>
      </c>
      <c r="K488">
        <v>0.724</v>
      </c>
      <c r="L488" s="13">
        <v>31701.66</v>
      </c>
      <c r="M488" s="9">
        <f t="shared" si="57"/>
        <v>107785.644</v>
      </c>
      <c r="N488" s="9">
        <f t="shared" si="64"/>
        <v>731959627.74</v>
      </c>
      <c r="O488" s="9">
        <f t="shared" si="64"/>
        <v>1010993960.9668509</v>
      </c>
      <c r="P488" s="9">
        <v>484</v>
      </c>
      <c r="Q488" s="10" t="s">
        <v>660</v>
      </c>
      <c r="R488" s="13">
        <v>31701.66</v>
      </c>
      <c r="S488" s="14">
        <v>0.18099998548971882</v>
      </c>
      <c r="T488">
        <v>5738</v>
      </c>
      <c r="U488">
        <f t="shared" si="58"/>
        <v>-28074.209002135987</v>
      </c>
      <c r="V488">
        <f t="shared" si="59"/>
        <v>-497792.6976576097</v>
      </c>
      <c r="W488">
        <v>24.8</v>
      </c>
      <c r="X488">
        <v>2993</v>
      </c>
      <c r="Z488" s="5">
        <v>-0.885575361105254</v>
      </c>
      <c r="AA488" s="5">
        <v>-15.702417402041714</v>
      </c>
      <c r="AB488">
        <f t="shared" si="60"/>
        <v>1.2237754316221157</v>
      </c>
      <c r="AC488" s="5">
        <f t="shared" si="61"/>
        <v>2.7009171570869337</v>
      </c>
      <c r="AD488">
        <f t="shared" si="62"/>
        <v>10.047111592619004</v>
      </c>
      <c r="AE488" s="5">
        <f t="shared" si="63"/>
        <v>22071.261729192487</v>
      </c>
    </row>
    <row r="489" spans="1:31" ht="12.75">
      <c r="A489" s="9">
        <v>485</v>
      </c>
      <c r="B489" s="10" t="s">
        <v>661</v>
      </c>
      <c r="C489">
        <v>67</v>
      </c>
      <c r="D489">
        <v>91</v>
      </c>
      <c r="E489" t="s">
        <v>662</v>
      </c>
      <c r="F489">
        <v>2.3</v>
      </c>
      <c r="G489" s="11">
        <v>21492</v>
      </c>
      <c r="H489" s="11">
        <v>25404.25531914894</v>
      </c>
      <c r="I489" s="12">
        <v>15172</v>
      </c>
      <c r="J489" t="s">
        <v>330</v>
      </c>
      <c r="K489">
        <v>0.846</v>
      </c>
      <c r="L489" s="13">
        <v>35640.24</v>
      </c>
      <c r="M489" s="9">
        <f t="shared" si="57"/>
        <v>81972.552</v>
      </c>
      <c r="N489" s="9">
        <f t="shared" si="64"/>
        <v>765980038.0799999</v>
      </c>
      <c r="O489" s="9">
        <f t="shared" si="64"/>
        <v>905413756.5957447</v>
      </c>
      <c r="P489" s="9">
        <v>485</v>
      </c>
      <c r="Q489" s="10" t="s">
        <v>661</v>
      </c>
      <c r="R489" s="13">
        <v>35640.24</v>
      </c>
      <c r="S489" s="14">
        <v>0.16400001795723038</v>
      </c>
      <c r="T489">
        <v>5845</v>
      </c>
      <c r="U489">
        <f t="shared" si="58"/>
        <v>-93741.24156848482</v>
      </c>
      <c r="V489">
        <f t="shared" si="59"/>
        <v>-751243.2745032253</v>
      </c>
      <c r="W489">
        <v>18.6</v>
      </c>
      <c r="X489">
        <v>1994</v>
      </c>
      <c r="Z489" s="5">
        <v>-2.630207921396849</v>
      </c>
      <c r="AA489" s="5">
        <v>-21.078513346240804</v>
      </c>
      <c r="AB489">
        <f t="shared" si="60"/>
        <v>0.8329091229351039</v>
      </c>
      <c r="AC489" s="5">
        <f t="shared" si="61"/>
        <v>3.343818194018563</v>
      </c>
      <c r="AD489">
        <f t="shared" si="62"/>
        <v>9.975436051848712</v>
      </c>
      <c r="AE489" s="5">
        <f t="shared" si="63"/>
        <v>23269.093038435498</v>
      </c>
    </row>
    <row r="490" spans="1:31" ht="12.75">
      <c r="A490" s="9">
        <v>486</v>
      </c>
      <c r="B490" s="10" t="s">
        <v>663</v>
      </c>
      <c r="C490">
        <v>67</v>
      </c>
      <c r="D490">
        <v>108</v>
      </c>
      <c r="E490" t="s">
        <v>664</v>
      </c>
      <c r="F490">
        <v>3.1</v>
      </c>
      <c r="G490" s="11">
        <v>22068</v>
      </c>
      <c r="H490" s="11">
        <v>26085.106382978724</v>
      </c>
      <c r="I490" s="12">
        <v>16285</v>
      </c>
      <c r="J490" t="s">
        <v>330</v>
      </c>
      <c r="K490">
        <v>0.846</v>
      </c>
      <c r="L490" s="13">
        <v>32930.38</v>
      </c>
      <c r="M490" s="9">
        <f t="shared" si="57"/>
        <v>102084.178</v>
      </c>
      <c r="N490" s="9">
        <f t="shared" si="64"/>
        <v>726707625.8399999</v>
      </c>
      <c r="O490" s="9">
        <f t="shared" si="64"/>
        <v>858992465.5319148</v>
      </c>
      <c r="P490" s="9">
        <v>486</v>
      </c>
      <c r="Q490" s="10" t="s">
        <v>663</v>
      </c>
      <c r="R490" s="13">
        <v>32930.38</v>
      </c>
      <c r="S490" s="14">
        <v>0.15799999878531618</v>
      </c>
      <c r="T490">
        <v>5203</v>
      </c>
      <c r="U490">
        <f t="shared" si="58"/>
        <v>-82406.88505968425</v>
      </c>
      <c r="V490">
        <f t="shared" si="59"/>
        <v>-458556.1508524704</v>
      </c>
      <c r="W490">
        <v>19.4</v>
      </c>
      <c r="X490">
        <v>1916</v>
      </c>
      <c r="Z490" s="5">
        <v>-2.5024577627007116</v>
      </c>
      <c r="AA490" s="5">
        <v>-13.925018504264768</v>
      </c>
      <c r="AB490">
        <f t="shared" si="60"/>
        <v>1.1314021114911006</v>
      </c>
      <c r="AC490" s="5">
        <f t="shared" si="61"/>
        <v>3.291943934156637</v>
      </c>
      <c r="AD490">
        <f t="shared" si="62"/>
        <v>10.001883874392322</v>
      </c>
      <c r="AE490" s="5">
        <f t="shared" si="63"/>
        <v>23179.21808559796</v>
      </c>
    </row>
    <row r="491" spans="1:31" ht="12.75">
      <c r="A491" s="9">
        <v>487</v>
      </c>
      <c r="B491" s="10" t="s">
        <v>665</v>
      </c>
      <c r="C491">
        <v>67</v>
      </c>
      <c r="D491">
        <v>249</v>
      </c>
      <c r="E491" t="s">
        <v>665</v>
      </c>
      <c r="F491">
        <v>1.6</v>
      </c>
      <c r="G491" s="11">
        <v>19923</v>
      </c>
      <c r="H491" s="11">
        <v>23549.645390070924</v>
      </c>
      <c r="I491" s="12">
        <v>13672</v>
      </c>
      <c r="J491" t="s">
        <v>330</v>
      </c>
      <c r="K491">
        <v>0.846</v>
      </c>
      <c r="L491" s="13">
        <v>36621</v>
      </c>
      <c r="M491" s="9">
        <f t="shared" si="57"/>
        <v>58593.600000000006</v>
      </c>
      <c r="N491" s="9">
        <f t="shared" si="64"/>
        <v>729600183</v>
      </c>
      <c r="O491" s="9">
        <f t="shared" si="64"/>
        <v>862411563.8297873</v>
      </c>
      <c r="P491" s="9">
        <v>487</v>
      </c>
      <c r="Q491" s="10" t="s">
        <v>665</v>
      </c>
      <c r="R491" s="13">
        <v>36621</v>
      </c>
      <c r="S491" s="14">
        <v>0.21900002730673657</v>
      </c>
      <c r="T491">
        <v>8020</v>
      </c>
      <c r="U491">
        <f t="shared" si="58"/>
        <v>1113.0360201885044</v>
      </c>
      <c r="V491">
        <f t="shared" si="59"/>
        <v>-212077.62155565489</v>
      </c>
      <c r="W491">
        <v>27.9</v>
      </c>
      <c r="X491">
        <v>2878</v>
      </c>
      <c r="Z491" s="5">
        <v>0.030393381398337138</v>
      </c>
      <c r="AA491" s="5">
        <v>-5.791147744617976</v>
      </c>
      <c r="AB491">
        <f t="shared" si="60"/>
        <v>0.47000362924573563</v>
      </c>
      <c r="AC491" s="5">
        <f t="shared" si="61"/>
        <v>2.4144895742830577</v>
      </c>
      <c r="AD491">
        <f t="shared" si="62"/>
        <v>9.899630122208823</v>
      </c>
      <c r="AE491" s="5">
        <f t="shared" si="63"/>
        <v>21467.265308530245</v>
      </c>
    </row>
    <row r="492" spans="1:31" ht="12.75">
      <c r="A492" s="9">
        <v>488</v>
      </c>
      <c r="B492" s="10" t="s">
        <v>666</v>
      </c>
      <c r="C492">
        <v>42</v>
      </c>
      <c r="D492">
        <v>446</v>
      </c>
      <c r="E492" t="s">
        <v>667</v>
      </c>
      <c r="F492">
        <v>3.5</v>
      </c>
      <c r="G492" s="11">
        <v>22498</v>
      </c>
      <c r="H492" s="11">
        <v>26593.38061465721</v>
      </c>
      <c r="I492" s="12">
        <v>15484</v>
      </c>
      <c r="J492" t="s">
        <v>330</v>
      </c>
      <c r="K492">
        <v>0.846</v>
      </c>
      <c r="L492" s="13">
        <v>32668.87</v>
      </c>
      <c r="M492" s="9">
        <f t="shared" si="57"/>
        <v>114341.045</v>
      </c>
      <c r="N492" s="9">
        <f t="shared" si="64"/>
        <v>734984237.26</v>
      </c>
      <c r="O492" s="9">
        <f t="shared" si="64"/>
        <v>868775694.1607565</v>
      </c>
      <c r="P492" s="9">
        <v>488</v>
      </c>
      <c r="Q492" s="10" t="s">
        <v>666</v>
      </c>
      <c r="R492" s="13">
        <v>32668.87</v>
      </c>
      <c r="S492" s="14">
        <v>0.1510000192844136</v>
      </c>
      <c r="T492">
        <v>4933</v>
      </c>
      <c r="U492">
        <f t="shared" si="58"/>
        <v>-108494.30119431093</v>
      </c>
      <c r="V492">
        <f t="shared" si="59"/>
        <v>-709974.4854813784</v>
      </c>
      <c r="W492">
        <v>17.2</v>
      </c>
      <c r="X492">
        <v>1718</v>
      </c>
      <c r="Z492" s="5">
        <v>-3.3210301181005324</v>
      </c>
      <c r="AA492" s="5">
        <v>-21.732446989485048</v>
      </c>
      <c r="AB492">
        <f t="shared" si="60"/>
        <v>1.252762968495368</v>
      </c>
      <c r="AC492" s="5">
        <f t="shared" si="61"/>
        <v>3.6388278363585917</v>
      </c>
      <c r="AD492">
        <f t="shared" si="62"/>
        <v>10.021181695352771</v>
      </c>
      <c r="AE492" s="5">
        <f t="shared" si="63"/>
        <v>23761.173036010656</v>
      </c>
    </row>
    <row r="493" spans="1:31" ht="12.75">
      <c r="A493" s="9">
        <v>489</v>
      </c>
      <c r="B493" s="10" t="s">
        <v>668</v>
      </c>
      <c r="C493">
        <v>67</v>
      </c>
      <c r="D493">
        <v>479</v>
      </c>
      <c r="E493" t="s">
        <v>668</v>
      </c>
      <c r="F493">
        <v>2.6</v>
      </c>
      <c r="G493" s="11">
        <v>20922</v>
      </c>
      <c r="H493" s="11">
        <v>24730.49645390071</v>
      </c>
      <c r="I493" s="12">
        <v>18366</v>
      </c>
      <c r="J493" t="s">
        <v>330</v>
      </c>
      <c r="K493">
        <v>0.846</v>
      </c>
      <c r="L493" s="13">
        <v>38518.29</v>
      </c>
      <c r="M493" s="9">
        <f t="shared" si="57"/>
        <v>100147.554</v>
      </c>
      <c r="N493" s="9">
        <f t="shared" si="64"/>
        <v>805879663.38</v>
      </c>
      <c r="O493" s="9">
        <f t="shared" si="64"/>
        <v>952576434.2553191</v>
      </c>
      <c r="P493" s="9">
        <v>489</v>
      </c>
      <c r="Q493" s="10" t="s">
        <v>668</v>
      </c>
      <c r="R493" s="13">
        <v>38518.29</v>
      </c>
      <c r="S493" s="14">
        <v>0.1640000114231447</v>
      </c>
      <c r="T493">
        <v>6317</v>
      </c>
      <c r="U493">
        <f t="shared" si="58"/>
        <v>-118939.50014739968</v>
      </c>
      <c r="V493">
        <f t="shared" si="59"/>
        <v>-683522.2876606705</v>
      </c>
      <c r="W493">
        <v>17.4</v>
      </c>
      <c r="X493">
        <v>1869</v>
      </c>
      <c r="Z493" s="5">
        <v>-3.087870727059786</v>
      </c>
      <c r="AA493" s="5">
        <v>-17.745395438392265</v>
      </c>
      <c r="AB493">
        <f t="shared" si="60"/>
        <v>0.9555114450274363</v>
      </c>
      <c r="AC493" s="5">
        <f t="shared" si="61"/>
        <v>3.5364581991134125</v>
      </c>
      <c r="AD493">
        <f t="shared" si="62"/>
        <v>9.948556515903705</v>
      </c>
      <c r="AE493" s="5">
        <f t="shared" si="63"/>
        <v>23593.93856029439</v>
      </c>
    </row>
    <row r="494" spans="1:31" ht="12.75">
      <c r="A494" s="9">
        <v>490</v>
      </c>
      <c r="B494" s="10" t="s">
        <v>669</v>
      </c>
      <c r="C494">
        <v>67</v>
      </c>
      <c r="D494">
        <v>526</v>
      </c>
      <c r="E494" t="s">
        <v>669</v>
      </c>
      <c r="F494">
        <v>1.6</v>
      </c>
      <c r="G494" s="11">
        <v>18594</v>
      </c>
      <c r="H494" s="11">
        <v>21978.72340425532</v>
      </c>
      <c r="I494" s="12">
        <v>14358</v>
      </c>
      <c r="J494" t="s">
        <v>330</v>
      </c>
      <c r="K494">
        <v>0.846</v>
      </c>
      <c r="L494" s="13">
        <v>38675.53</v>
      </c>
      <c r="M494" s="9">
        <f t="shared" si="57"/>
        <v>61880.848</v>
      </c>
      <c r="N494" s="9">
        <f t="shared" si="64"/>
        <v>719132804.8199999</v>
      </c>
      <c r="O494" s="9">
        <f t="shared" si="64"/>
        <v>850038776.3829788</v>
      </c>
      <c r="P494" s="9">
        <v>490</v>
      </c>
      <c r="Q494" s="10" t="s">
        <v>669</v>
      </c>
      <c r="R494" s="13">
        <v>38675.53</v>
      </c>
      <c r="S494" s="14">
        <v>0.18800000930821117</v>
      </c>
      <c r="T494">
        <v>7271</v>
      </c>
      <c r="U494">
        <f t="shared" si="58"/>
        <v>-28259.386683526325</v>
      </c>
      <c r="V494">
        <f t="shared" si="59"/>
        <v>-422165.4725086274</v>
      </c>
      <c r="W494">
        <v>24.8</v>
      </c>
      <c r="X494">
        <v>2644</v>
      </c>
      <c r="Z494" s="5">
        <v>-0.7306787181333088</v>
      </c>
      <c r="AA494" s="5">
        <v>-10.915570452651261</v>
      </c>
      <c r="AB494">
        <f t="shared" si="60"/>
        <v>0.47000362924573563</v>
      </c>
      <c r="AC494" s="5">
        <f t="shared" si="61"/>
        <v>2.6501968695276408</v>
      </c>
      <c r="AD494">
        <f t="shared" si="62"/>
        <v>9.830594227015803</v>
      </c>
      <c r="AE494" s="5">
        <f t="shared" si="63"/>
        <v>21967.94075414344</v>
      </c>
    </row>
    <row r="495" spans="1:31" ht="12.75">
      <c r="A495" s="9">
        <v>491</v>
      </c>
      <c r="B495" s="10" t="s">
        <v>670</v>
      </c>
      <c r="C495">
        <v>67</v>
      </c>
      <c r="D495">
        <v>540</v>
      </c>
      <c r="E495" t="s">
        <v>671</v>
      </c>
      <c r="F495">
        <v>2.1</v>
      </c>
      <c r="G495" s="11">
        <v>21479</v>
      </c>
      <c r="H495" s="11">
        <v>25388.88888888889</v>
      </c>
      <c r="I495" s="12">
        <v>16733</v>
      </c>
      <c r="J495" t="s">
        <v>330</v>
      </c>
      <c r="K495">
        <v>0.846</v>
      </c>
      <c r="L495" s="13">
        <v>37313.83</v>
      </c>
      <c r="M495" s="9">
        <f t="shared" si="57"/>
        <v>78359.043</v>
      </c>
      <c r="N495" s="9">
        <f t="shared" si="64"/>
        <v>801463754.57</v>
      </c>
      <c r="O495" s="9">
        <f t="shared" si="64"/>
        <v>947356683.888889</v>
      </c>
      <c r="P495" s="9">
        <v>491</v>
      </c>
      <c r="Q495" s="10" t="s">
        <v>670</v>
      </c>
      <c r="R495" s="13">
        <v>37313.83</v>
      </c>
      <c r="S495" s="14">
        <v>0.1879999989280114</v>
      </c>
      <c r="T495">
        <v>7015</v>
      </c>
      <c r="U495">
        <f t="shared" si="58"/>
        <v>-86128.52479227158</v>
      </c>
      <c r="V495">
        <f t="shared" si="59"/>
        <v>-578130.4084500438</v>
      </c>
      <c r="W495">
        <v>20.9</v>
      </c>
      <c r="X495">
        <v>2622</v>
      </c>
      <c r="Z495" s="5">
        <v>-2.308219895740308</v>
      </c>
      <c r="AA495" s="5">
        <v>-15.49373003119872</v>
      </c>
      <c r="AB495">
        <f t="shared" si="60"/>
        <v>0.7419373447293773</v>
      </c>
      <c r="AC495" s="5">
        <f t="shared" si="61"/>
        <v>3.214609493087001</v>
      </c>
      <c r="AD495">
        <f t="shared" si="62"/>
        <v>9.974830992604263</v>
      </c>
      <c r="AE495" s="5">
        <f t="shared" si="63"/>
        <v>23043.232318961796</v>
      </c>
    </row>
    <row r="496" spans="1:31" ht="12.75">
      <c r="A496" s="9">
        <v>492</v>
      </c>
      <c r="B496" s="10" t="s">
        <v>672</v>
      </c>
      <c r="C496">
        <v>6</v>
      </c>
      <c r="D496">
        <v>168</v>
      </c>
      <c r="E496" t="s">
        <v>673</v>
      </c>
      <c r="F496">
        <v>7.1</v>
      </c>
      <c r="G496" s="11">
        <v>28169</v>
      </c>
      <c r="H496" s="11">
        <v>29040.20618556701</v>
      </c>
      <c r="I496" s="12">
        <v>14980</v>
      </c>
      <c r="J496" t="s">
        <v>129</v>
      </c>
      <c r="K496">
        <v>0.97</v>
      </c>
      <c r="L496" s="13">
        <v>35637.8</v>
      </c>
      <c r="M496" s="9">
        <f t="shared" si="57"/>
        <v>253028.38</v>
      </c>
      <c r="N496" s="9">
        <f t="shared" si="64"/>
        <v>1003881188.2</v>
      </c>
      <c r="O496" s="9">
        <f t="shared" si="64"/>
        <v>1034929060.0000001</v>
      </c>
      <c r="P496" s="9">
        <v>492</v>
      </c>
      <c r="Q496" s="10" t="s">
        <v>672</v>
      </c>
      <c r="R496" s="13">
        <v>35637.8</v>
      </c>
      <c r="S496" s="14">
        <v>0.1269999831639439</v>
      </c>
      <c r="T496">
        <v>4526</v>
      </c>
      <c r="U496">
        <f t="shared" si="58"/>
        <v>-161470.4527790908</v>
      </c>
      <c r="V496">
        <f t="shared" si="59"/>
        <v>-607159.7272122775</v>
      </c>
      <c r="W496">
        <v>12</v>
      </c>
      <c r="X496">
        <v>1296</v>
      </c>
      <c r="Z496" s="5">
        <v>-4.5308760018601255</v>
      </c>
      <c r="AA496" s="5">
        <v>-17.036958712722935</v>
      </c>
      <c r="AB496">
        <f t="shared" si="60"/>
        <v>1.9600947840472698</v>
      </c>
      <c r="AC496" s="5">
        <f t="shared" si="61"/>
        <v>4.219565282100121</v>
      </c>
      <c r="AD496">
        <f t="shared" si="62"/>
        <v>10.24597736148278</v>
      </c>
      <c r="AE496" s="5">
        <f t="shared" si="63"/>
        <v>24648.162386945576</v>
      </c>
    </row>
    <row r="497" spans="1:31" ht="12.75">
      <c r="A497" s="9">
        <v>493</v>
      </c>
      <c r="B497" s="10" t="s">
        <v>674</v>
      </c>
      <c r="C497">
        <v>6</v>
      </c>
      <c r="D497">
        <v>182</v>
      </c>
      <c r="E497" t="s">
        <v>674</v>
      </c>
      <c r="F497">
        <v>7.4</v>
      </c>
      <c r="G497" s="11">
        <v>28790</v>
      </c>
      <c r="H497" s="11">
        <v>29680.41237113402</v>
      </c>
      <c r="I497" s="12">
        <v>15994</v>
      </c>
      <c r="J497" t="s">
        <v>129</v>
      </c>
      <c r="K497">
        <v>0.97</v>
      </c>
      <c r="L497" s="13">
        <v>37576.27</v>
      </c>
      <c r="M497" s="9">
        <f t="shared" si="57"/>
        <v>278064.398</v>
      </c>
      <c r="N497" s="9">
        <f t="shared" si="64"/>
        <v>1081820813.3</v>
      </c>
      <c r="O497" s="9">
        <f t="shared" si="64"/>
        <v>1115279188.969072</v>
      </c>
      <c r="P497" s="9">
        <v>493</v>
      </c>
      <c r="Q497" s="10" t="s">
        <v>674</v>
      </c>
      <c r="R497" s="13">
        <v>37576.27</v>
      </c>
      <c r="S497" s="14">
        <v>0.11800000372575566</v>
      </c>
      <c r="T497">
        <v>4434</v>
      </c>
      <c r="U497">
        <f t="shared" si="58"/>
        <v>-188399.2740443613</v>
      </c>
      <c r="V497">
        <f t="shared" si="59"/>
        <v>-798085.032890352</v>
      </c>
      <c r="W497">
        <v>11.1</v>
      </c>
      <c r="X497">
        <v>1206</v>
      </c>
      <c r="Z497" s="5">
        <v>-5.013783274507057</v>
      </c>
      <c r="AA497" s="5">
        <v>-21.239070107021053</v>
      </c>
      <c r="AB497">
        <f t="shared" si="60"/>
        <v>2.0014800002101243</v>
      </c>
      <c r="AC497" s="5">
        <f t="shared" si="61"/>
        <v>4.476466994836302</v>
      </c>
      <c r="AD497">
        <f t="shared" si="62"/>
        <v>10.267783383606222</v>
      </c>
      <c r="AE497" s="5">
        <f t="shared" si="63"/>
        <v>25011.379710321555</v>
      </c>
    </row>
    <row r="498" spans="1:31" ht="12.75">
      <c r="A498" s="9">
        <v>494</v>
      </c>
      <c r="B498" s="10" t="s">
        <v>675</v>
      </c>
      <c r="C498">
        <v>68</v>
      </c>
      <c r="D498">
        <v>185</v>
      </c>
      <c r="E498" t="s">
        <v>675</v>
      </c>
      <c r="F498">
        <v>9.6</v>
      </c>
      <c r="G498" s="11">
        <v>32493</v>
      </c>
      <c r="H498" s="11">
        <v>33497.9381443299</v>
      </c>
      <c r="I498" s="12">
        <v>16364</v>
      </c>
      <c r="J498" t="s">
        <v>129</v>
      </c>
      <c r="K498">
        <v>0.97</v>
      </c>
      <c r="L498" s="13">
        <v>38063.49</v>
      </c>
      <c r="M498" s="9">
        <f t="shared" si="57"/>
        <v>365409.50399999996</v>
      </c>
      <c r="N498" s="9">
        <f t="shared" si="64"/>
        <v>1236796980.57</v>
      </c>
      <c r="O498" s="9">
        <f t="shared" si="64"/>
        <v>1275048433.5773196</v>
      </c>
      <c r="P498" s="9">
        <v>494</v>
      </c>
      <c r="Q498" s="10" t="s">
        <v>675</v>
      </c>
      <c r="R498" s="13">
        <v>38063.49</v>
      </c>
      <c r="S498" s="14">
        <v>0.12600000683069262</v>
      </c>
      <c r="T498">
        <v>4796</v>
      </c>
      <c r="U498">
        <f t="shared" si="58"/>
        <v>-191539.81949420902</v>
      </c>
      <c r="V498">
        <f t="shared" si="59"/>
        <v>-887795.7988007645</v>
      </c>
      <c r="W498">
        <v>11.9</v>
      </c>
      <c r="X498">
        <v>1370</v>
      </c>
      <c r="Z498" s="5">
        <v>-5.032113962597991</v>
      </c>
      <c r="AA498" s="5">
        <v>-23.32407771333539</v>
      </c>
      <c r="AB498">
        <f t="shared" si="60"/>
        <v>2.2617630984737906</v>
      </c>
      <c r="AC498" s="5">
        <f t="shared" si="61"/>
        <v>4.4865210185127395</v>
      </c>
      <c r="AD498">
        <f t="shared" si="62"/>
        <v>10.388779960503847</v>
      </c>
      <c r="AE498" s="5">
        <f t="shared" si="63"/>
        <v>25025.272032254983</v>
      </c>
    </row>
    <row r="499" spans="1:31" ht="12.75">
      <c r="A499" s="9">
        <v>495</v>
      </c>
      <c r="B499" s="10" t="s">
        <v>676</v>
      </c>
      <c r="C499">
        <v>68</v>
      </c>
      <c r="D499">
        <v>207</v>
      </c>
      <c r="E499" t="s">
        <v>676</v>
      </c>
      <c r="F499">
        <v>7.5</v>
      </c>
      <c r="G499" s="11">
        <v>29359</v>
      </c>
      <c r="H499" s="11">
        <v>30267.01030927835</v>
      </c>
      <c r="I499" s="12">
        <v>10378</v>
      </c>
      <c r="J499" t="s">
        <v>129</v>
      </c>
      <c r="K499">
        <v>0.97</v>
      </c>
      <c r="L499" s="13">
        <v>38473.33</v>
      </c>
      <c r="M499" s="9">
        <f t="shared" si="57"/>
        <v>288549.97500000003</v>
      </c>
      <c r="N499" s="9">
        <f t="shared" si="64"/>
        <v>1129538495.47</v>
      </c>
      <c r="O499" s="9">
        <f t="shared" si="64"/>
        <v>1164472675.742268</v>
      </c>
      <c r="P499" s="9">
        <v>495</v>
      </c>
      <c r="Q499" s="10" t="s">
        <v>676</v>
      </c>
      <c r="R499" s="13">
        <v>38473.33</v>
      </c>
      <c r="S499" s="14">
        <v>0.15000001299601567</v>
      </c>
      <c r="T499">
        <v>5771</v>
      </c>
      <c r="U499">
        <f t="shared" si="58"/>
        <v>-147748.9792787618</v>
      </c>
      <c r="V499">
        <f t="shared" si="59"/>
        <v>-693249.2263384695</v>
      </c>
      <c r="W499">
        <v>15.1</v>
      </c>
      <c r="X499">
        <v>1629</v>
      </c>
      <c r="Z499" s="5">
        <v>-3.8402961032684666</v>
      </c>
      <c r="AA499" s="5">
        <v>-18.018955633382124</v>
      </c>
      <c r="AB499">
        <f t="shared" si="60"/>
        <v>2.0149030205422647</v>
      </c>
      <c r="AC499" s="5">
        <f t="shared" si="61"/>
        <v>3.8775886655891747</v>
      </c>
      <c r="AD499">
        <f t="shared" si="62"/>
        <v>10.287354422202895</v>
      </c>
      <c r="AE499" s="5">
        <f t="shared" si="63"/>
        <v>24137.890526765525</v>
      </c>
    </row>
    <row r="500" spans="1:31" ht="12.75">
      <c r="A500" s="9">
        <v>496</v>
      </c>
      <c r="B500" s="10" t="s">
        <v>677</v>
      </c>
      <c r="C500">
        <v>68</v>
      </c>
      <c r="D500">
        <v>317</v>
      </c>
      <c r="E500" t="s">
        <v>677</v>
      </c>
      <c r="F500">
        <v>9.4</v>
      </c>
      <c r="G500" s="11">
        <v>31101</v>
      </c>
      <c r="H500" s="11">
        <v>32062.886597938144</v>
      </c>
      <c r="I500" s="12">
        <v>14727</v>
      </c>
      <c r="J500" t="s">
        <v>129</v>
      </c>
      <c r="K500">
        <v>0.97</v>
      </c>
      <c r="L500" s="13">
        <v>34450.38</v>
      </c>
      <c r="M500" s="9">
        <f t="shared" si="57"/>
        <v>323833.572</v>
      </c>
      <c r="N500" s="9">
        <f t="shared" si="64"/>
        <v>1071441268.3799999</v>
      </c>
      <c r="O500" s="9">
        <f t="shared" si="64"/>
        <v>1104578627.1958761</v>
      </c>
      <c r="P500" s="9">
        <v>496</v>
      </c>
      <c r="Q500" s="10" t="s">
        <v>677</v>
      </c>
      <c r="R500" s="13">
        <v>34450.38</v>
      </c>
      <c r="S500" s="14">
        <v>0.13100000638599632</v>
      </c>
      <c r="T500">
        <v>4513</v>
      </c>
      <c r="U500">
        <f t="shared" si="58"/>
        <v>-165353.231816303</v>
      </c>
      <c r="V500">
        <f t="shared" si="59"/>
        <v>-566485.8058855594</v>
      </c>
      <c r="W500">
        <v>11.7</v>
      </c>
      <c r="X500">
        <v>1109</v>
      </c>
      <c r="Z500" s="5">
        <v>-4.799750592484118</v>
      </c>
      <c r="AA500" s="5">
        <v>-16.44352851508632</v>
      </c>
      <c r="AB500">
        <f t="shared" si="60"/>
        <v>2.2407096892759584</v>
      </c>
      <c r="AC500" s="5">
        <f t="shared" si="61"/>
        <v>4.360728395873296</v>
      </c>
      <c r="AD500">
        <f t="shared" si="62"/>
        <v>10.344995251991222</v>
      </c>
      <c r="AE500" s="5">
        <f t="shared" si="63"/>
        <v>24849.73985995553</v>
      </c>
    </row>
    <row r="501" spans="1:31" ht="12.75">
      <c r="A501" s="9">
        <v>497</v>
      </c>
      <c r="B501" s="10" t="s">
        <v>678</v>
      </c>
      <c r="C501">
        <v>68</v>
      </c>
      <c r="D501">
        <v>395</v>
      </c>
      <c r="E501" t="s">
        <v>678</v>
      </c>
      <c r="F501">
        <v>7.6</v>
      </c>
      <c r="G501" s="11">
        <v>29204</v>
      </c>
      <c r="H501" s="11">
        <v>30107.21649484536</v>
      </c>
      <c r="I501" s="12">
        <v>9788</v>
      </c>
      <c r="J501" t="s">
        <v>129</v>
      </c>
      <c r="K501">
        <v>0.97</v>
      </c>
      <c r="L501" s="13">
        <v>28827.34</v>
      </c>
      <c r="M501" s="9">
        <f t="shared" si="57"/>
        <v>219087.78399999999</v>
      </c>
      <c r="N501" s="9">
        <f t="shared" si="64"/>
        <v>841873637.36</v>
      </c>
      <c r="O501" s="9">
        <f t="shared" si="64"/>
        <v>867910966.3505155</v>
      </c>
      <c r="P501" s="9">
        <v>497</v>
      </c>
      <c r="Q501" s="10" t="s">
        <v>678</v>
      </c>
      <c r="R501" s="13">
        <v>28827.34</v>
      </c>
      <c r="S501" s="14">
        <v>0.13899999098078422</v>
      </c>
      <c r="T501">
        <v>4007</v>
      </c>
      <c r="U501">
        <f t="shared" si="58"/>
        <v>-127175.08295075268</v>
      </c>
      <c r="V501">
        <f t="shared" si="59"/>
        <v>-441585.88612825895</v>
      </c>
      <c r="W501">
        <v>13.6</v>
      </c>
      <c r="X501">
        <v>1126</v>
      </c>
      <c r="Z501" s="5">
        <v>-4.411613522120066</v>
      </c>
      <c r="AA501" s="5">
        <v>-15.318301519608086</v>
      </c>
      <c r="AB501">
        <f t="shared" si="60"/>
        <v>2.028148247292285</v>
      </c>
      <c r="AC501" s="5">
        <f t="shared" si="61"/>
        <v>4.158422618272484</v>
      </c>
      <c r="AD501">
        <f t="shared" si="62"/>
        <v>10.282060965175976</v>
      </c>
      <c r="AE501" s="5">
        <f t="shared" si="63"/>
        <v>24559.274629470678</v>
      </c>
    </row>
    <row r="502" spans="1:31" ht="12.75">
      <c r="A502" s="9">
        <v>498</v>
      </c>
      <c r="B502" s="10" t="s">
        <v>679</v>
      </c>
      <c r="C502">
        <v>68</v>
      </c>
      <c r="D502">
        <v>409</v>
      </c>
      <c r="E502" t="s">
        <v>679</v>
      </c>
      <c r="F502">
        <v>7.1</v>
      </c>
      <c r="G502" s="11">
        <v>28929</v>
      </c>
      <c r="H502" s="11">
        <v>29823.711340206188</v>
      </c>
      <c r="I502" s="12">
        <v>16103</v>
      </c>
      <c r="J502" t="s">
        <v>129</v>
      </c>
      <c r="K502">
        <v>0.97</v>
      </c>
      <c r="L502" s="13">
        <v>35175.18</v>
      </c>
      <c r="M502" s="9">
        <f t="shared" si="57"/>
        <v>249743.778</v>
      </c>
      <c r="N502" s="9">
        <f t="shared" si="64"/>
        <v>1017582782.22</v>
      </c>
      <c r="O502" s="9">
        <f t="shared" si="64"/>
        <v>1049054414.6597939</v>
      </c>
      <c r="P502" s="9">
        <v>498</v>
      </c>
      <c r="Q502" s="10" t="s">
        <v>679</v>
      </c>
      <c r="R502" s="13">
        <v>35175.18</v>
      </c>
      <c r="S502" s="14">
        <v>0.13700000966590647</v>
      </c>
      <c r="T502">
        <v>4819</v>
      </c>
      <c r="U502">
        <f t="shared" si="58"/>
        <v>-142230.33928513905</v>
      </c>
      <c r="V502">
        <f t="shared" si="59"/>
        <v>-480222.5905658743</v>
      </c>
      <c r="W502">
        <v>14</v>
      </c>
      <c r="X502">
        <v>1355</v>
      </c>
      <c r="Z502" s="5">
        <v>-4.043485755727165</v>
      </c>
      <c r="AA502" s="5">
        <v>-13.65231366451783</v>
      </c>
      <c r="AB502">
        <f t="shared" si="60"/>
        <v>1.9600947840472698</v>
      </c>
      <c r="AC502" s="5">
        <f t="shared" si="61"/>
        <v>3.9752253496371273</v>
      </c>
      <c r="AD502">
        <f t="shared" si="62"/>
        <v>10.272599831178495</v>
      </c>
      <c r="AE502" s="5">
        <f t="shared" si="63"/>
        <v>24286.921315503198</v>
      </c>
    </row>
    <row r="503" spans="1:31" ht="12.75">
      <c r="A503" s="9">
        <v>499</v>
      </c>
      <c r="B503" s="10" t="s">
        <v>680</v>
      </c>
      <c r="C503">
        <v>47</v>
      </c>
      <c r="D503">
        <v>453</v>
      </c>
      <c r="E503" t="s">
        <v>681</v>
      </c>
      <c r="F503">
        <v>9.7</v>
      </c>
      <c r="G503" s="11">
        <v>32033</v>
      </c>
      <c r="H503" s="11">
        <v>33023.71134020619</v>
      </c>
      <c r="I503" s="12">
        <v>8909</v>
      </c>
      <c r="J503" t="s">
        <v>129</v>
      </c>
      <c r="K503">
        <v>0.97</v>
      </c>
      <c r="L503" s="13">
        <v>36268.12</v>
      </c>
      <c r="M503" s="9">
        <f t="shared" si="57"/>
        <v>351800.764</v>
      </c>
      <c r="N503" s="9">
        <f t="shared" si="64"/>
        <v>1161776687.96</v>
      </c>
      <c r="O503" s="9">
        <f t="shared" si="64"/>
        <v>1197707925.7319589</v>
      </c>
      <c r="P503" s="9">
        <v>499</v>
      </c>
      <c r="Q503" s="10" t="s">
        <v>680</v>
      </c>
      <c r="R503" s="13">
        <v>36268.12</v>
      </c>
      <c r="S503" s="14">
        <v>0.1379999845594423</v>
      </c>
      <c r="T503">
        <v>5005</v>
      </c>
      <c r="U503">
        <f t="shared" si="58"/>
        <v>-159563.816164726</v>
      </c>
      <c r="V503">
        <f t="shared" si="59"/>
        <v>-683258.6340171247</v>
      </c>
      <c r="W503">
        <v>13.5</v>
      </c>
      <c r="X503">
        <v>1432</v>
      </c>
      <c r="Z503" s="5">
        <v>-4.399561272123452</v>
      </c>
      <c r="AA503" s="5">
        <v>-18.839097091801964</v>
      </c>
      <c r="AB503">
        <f t="shared" si="60"/>
        <v>2.272125885509337</v>
      </c>
      <c r="AC503" s="5">
        <f t="shared" si="61"/>
        <v>4.152293260239094</v>
      </c>
      <c r="AD503">
        <f t="shared" si="62"/>
        <v>10.37452190040887</v>
      </c>
      <c r="AE503" s="5">
        <f t="shared" si="63"/>
        <v>24550.3097959821</v>
      </c>
    </row>
    <row r="504" spans="1:31" ht="12.75">
      <c r="A504" s="9">
        <v>500</v>
      </c>
      <c r="B504" s="10" t="s">
        <v>682</v>
      </c>
      <c r="C504">
        <v>10</v>
      </c>
      <c r="D504">
        <v>458</v>
      </c>
      <c r="E504" t="s">
        <v>682</v>
      </c>
      <c r="F504">
        <v>3.7</v>
      </c>
      <c r="G504" s="11">
        <v>24823</v>
      </c>
      <c r="H504" s="11">
        <v>25590.721649484538</v>
      </c>
      <c r="I504" s="12">
        <v>17549</v>
      </c>
      <c r="J504" t="s">
        <v>129</v>
      </c>
      <c r="K504">
        <v>0.97</v>
      </c>
      <c r="L504" s="13">
        <v>36428.57</v>
      </c>
      <c r="M504" s="9">
        <f t="shared" si="57"/>
        <v>134785.709</v>
      </c>
      <c r="N504" s="9">
        <f t="shared" si="64"/>
        <v>904266393.11</v>
      </c>
      <c r="O504" s="9">
        <f t="shared" si="64"/>
        <v>932233394.958763</v>
      </c>
      <c r="P504" s="9">
        <v>500</v>
      </c>
      <c r="Q504" s="10" t="s">
        <v>682</v>
      </c>
      <c r="R504" s="13">
        <v>36428.57</v>
      </c>
      <c r="S504" s="14">
        <v>0.12600000494117666</v>
      </c>
      <c r="T504">
        <v>4590</v>
      </c>
      <c r="U504">
        <f t="shared" si="58"/>
        <v>-138638.5822072368</v>
      </c>
      <c r="V504">
        <f t="shared" si="59"/>
        <v>-587421.392649611</v>
      </c>
      <c r="W504">
        <v>13.2</v>
      </c>
      <c r="X504">
        <v>1280</v>
      </c>
      <c r="Z504" s="5">
        <v>-3.805765151012977</v>
      </c>
      <c r="AA504" s="5">
        <v>-16.12529376392241</v>
      </c>
      <c r="AB504">
        <f t="shared" si="60"/>
        <v>1.308332819650179</v>
      </c>
      <c r="AC504" s="5">
        <f t="shared" si="61"/>
        <v>3.8612358924349146</v>
      </c>
      <c r="AD504">
        <f t="shared" si="62"/>
        <v>10.11952592172029</v>
      </c>
      <c r="AE504" s="5">
        <f t="shared" si="63"/>
        <v>24112.65463932194</v>
      </c>
    </row>
    <row r="505" spans="1:31" ht="12.75">
      <c r="A505" s="9">
        <v>501</v>
      </c>
      <c r="B505" s="10" t="s">
        <v>683</v>
      </c>
      <c r="C505">
        <v>68</v>
      </c>
      <c r="D505">
        <v>482</v>
      </c>
      <c r="E505" t="s">
        <v>683</v>
      </c>
      <c r="F505">
        <v>8.2</v>
      </c>
      <c r="G505" s="11">
        <v>29788</v>
      </c>
      <c r="H505" s="11">
        <v>30709.278350515466</v>
      </c>
      <c r="I505" s="12">
        <v>15176</v>
      </c>
      <c r="J505" t="s">
        <v>129</v>
      </c>
      <c r="K505">
        <v>0.97</v>
      </c>
      <c r="L505" s="13">
        <v>35884.96</v>
      </c>
      <c r="M505" s="9">
        <f t="shared" si="57"/>
        <v>294256.67199999996</v>
      </c>
      <c r="N505" s="9">
        <f t="shared" si="64"/>
        <v>1068941188.48</v>
      </c>
      <c r="O505" s="9">
        <f t="shared" si="64"/>
        <v>1102001225.2371135</v>
      </c>
      <c r="P505" s="9">
        <v>501</v>
      </c>
      <c r="Q505" s="10" t="s">
        <v>683</v>
      </c>
      <c r="R505" s="13">
        <v>35884.96</v>
      </c>
      <c r="S505" s="14">
        <v>0.11299998662392267</v>
      </c>
      <c r="T505">
        <v>4055</v>
      </c>
      <c r="U505">
        <f t="shared" si="58"/>
        <v>-176525.7826779933</v>
      </c>
      <c r="V505">
        <f t="shared" si="59"/>
        <v>-707447.7041312288</v>
      </c>
      <c r="W505">
        <v>11.4</v>
      </c>
      <c r="X505">
        <v>1397</v>
      </c>
      <c r="Z505" s="5">
        <v>-4.919213583573544</v>
      </c>
      <c r="AA505" s="5">
        <v>-19.71432333019819</v>
      </c>
      <c r="AB505">
        <f t="shared" si="60"/>
        <v>2.1041341542702074</v>
      </c>
      <c r="AC505" s="5">
        <f t="shared" si="61"/>
        <v>4.424954216263403</v>
      </c>
      <c r="AD505">
        <f t="shared" si="62"/>
        <v>10.301860906830536</v>
      </c>
      <c r="AE505" s="5">
        <f t="shared" si="63"/>
        <v>24939.830387442635</v>
      </c>
    </row>
    <row r="506" spans="1:31" ht="12.75">
      <c r="A506" s="9">
        <v>502</v>
      </c>
      <c r="B506" s="10" t="s">
        <v>684</v>
      </c>
      <c r="C506">
        <v>68</v>
      </c>
      <c r="D506">
        <v>552</v>
      </c>
      <c r="E506" t="s">
        <v>684</v>
      </c>
      <c r="F506">
        <v>7.6</v>
      </c>
      <c r="G506" s="11">
        <v>29401</v>
      </c>
      <c r="H506" s="11">
        <v>30310.309278350516</v>
      </c>
      <c r="I506" s="12">
        <v>12479</v>
      </c>
      <c r="J506" t="s">
        <v>129</v>
      </c>
      <c r="K506">
        <v>0.97</v>
      </c>
      <c r="L506" s="13">
        <v>35555.56</v>
      </c>
      <c r="M506" s="9">
        <f t="shared" si="57"/>
        <v>270222.256</v>
      </c>
      <c r="N506" s="9">
        <f t="shared" si="64"/>
        <v>1045369019.56</v>
      </c>
      <c r="O506" s="9">
        <f t="shared" si="64"/>
        <v>1077700020.1649485</v>
      </c>
      <c r="P506" s="9">
        <v>502</v>
      </c>
      <c r="Q506" s="10" t="s">
        <v>684</v>
      </c>
      <c r="R506" s="13">
        <v>35555.56</v>
      </c>
      <c r="S506" s="14">
        <v>0.1349999831250021</v>
      </c>
      <c r="T506">
        <v>4800</v>
      </c>
      <c r="U506">
        <f t="shared" si="58"/>
        <v>-132854.8046053279</v>
      </c>
      <c r="V506">
        <f t="shared" si="59"/>
        <v>-596835.2440688536</v>
      </c>
      <c r="W506">
        <v>16.4</v>
      </c>
      <c r="X506">
        <v>1855</v>
      </c>
      <c r="Z506" s="5">
        <v>-3.736540912457233</v>
      </c>
      <c r="AA506" s="5">
        <v>-16.785989141187866</v>
      </c>
      <c r="AB506">
        <f t="shared" si="60"/>
        <v>2.028148247292285</v>
      </c>
      <c r="AC506" s="5">
        <f t="shared" si="61"/>
        <v>3.828660879111228</v>
      </c>
      <c r="AD506">
        <f t="shared" si="62"/>
        <v>10.288783966353765</v>
      </c>
      <c r="AE506" s="5">
        <f t="shared" si="63"/>
        <v>24062.14366162149</v>
      </c>
    </row>
    <row r="507" spans="1:31" ht="12.75">
      <c r="A507" s="9">
        <v>503</v>
      </c>
      <c r="B507" s="10" t="s">
        <v>685</v>
      </c>
      <c r="C507">
        <v>22</v>
      </c>
      <c r="D507">
        <v>351</v>
      </c>
      <c r="E507" t="s">
        <v>686</v>
      </c>
      <c r="F507">
        <v>1.8</v>
      </c>
      <c r="G507" s="11">
        <v>20813</v>
      </c>
      <c r="H507" s="11">
        <v>28747.237569060773</v>
      </c>
      <c r="I507" s="12">
        <v>8649</v>
      </c>
      <c r="J507" t="s">
        <v>200</v>
      </c>
      <c r="K507">
        <v>0.724</v>
      </c>
      <c r="L507" s="13">
        <v>35201.12</v>
      </c>
      <c r="M507" s="9">
        <f t="shared" si="57"/>
        <v>63362.016</v>
      </c>
      <c r="N507" s="9">
        <f t="shared" si="64"/>
        <v>732640910.5600001</v>
      </c>
      <c r="O507" s="9">
        <f t="shared" si="64"/>
        <v>1011934959.3370166</v>
      </c>
      <c r="P507" s="9">
        <v>503</v>
      </c>
      <c r="Q507" s="10" t="s">
        <v>685</v>
      </c>
      <c r="R507" s="13">
        <v>35201.12</v>
      </c>
      <c r="S507" s="14">
        <v>0.17899998636407022</v>
      </c>
      <c r="T507">
        <v>6301</v>
      </c>
      <c r="U507">
        <f t="shared" si="58"/>
        <v>-28990.536532456274</v>
      </c>
      <c r="V507">
        <f t="shared" si="59"/>
        <v>-554329.4916183909</v>
      </c>
      <c r="W507">
        <v>22.6</v>
      </c>
      <c r="X507">
        <v>2634</v>
      </c>
      <c r="Z507" s="5">
        <v>-0.823568583398945</v>
      </c>
      <c r="AA507" s="5">
        <v>-15.747495864290421</v>
      </c>
      <c r="AB507">
        <f t="shared" si="60"/>
        <v>0.5877866649021191</v>
      </c>
      <c r="AC507" s="5">
        <f t="shared" si="61"/>
        <v>2.6804978000596336</v>
      </c>
      <c r="AD507">
        <f t="shared" si="62"/>
        <v>9.943333070458252</v>
      </c>
      <c r="AE507" s="5">
        <f t="shared" si="63"/>
        <v>22029.843040408316</v>
      </c>
    </row>
    <row r="508" spans="1:31" ht="12.75">
      <c r="A508" s="9">
        <v>504</v>
      </c>
      <c r="B508" s="10" t="s">
        <v>687</v>
      </c>
      <c r="C508">
        <v>22</v>
      </c>
      <c r="D508">
        <v>366</v>
      </c>
      <c r="E508" t="s">
        <v>687</v>
      </c>
      <c r="F508">
        <v>2.3</v>
      </c>
      <c r="G508" s="11">
        <v>21652</v>
      </c>
      <c r="H508" s="11">
        <v>29906.0773480663</v>
      </c>
      <c r="I508" s="12">
        <v>9930</v>
      </c>
      <c r="J508" t="s">
        <v>200</v>
      </c>
      <c r="K508">
        <v>0.724</v>
      </c>
      <c r="L508" s="13">
        <v>35569.83</v>
      </c>
      <c r="M508" s="9">
        <f t="shared" si="57"/>
        <v>81810.609</v>
      </c>
      <c r="N508" s="9">
        <f t="shared" si="64"/>
        <v>770157959.1600001</v>
      </c>
      <c r="O508" s="9">
        <f t="shared" si="64"/>
        <v>1063754087.2375692</v>
      </c>
      <c r="P508" s="9">
        <v>504</v>
      </c>
      <c r="Q508" s="10" t="s">
        <v>687</v>
      </c>
      <c r="R508" s="13">
        <v>35569.83</v>
      </c>
      <c r="S508" s="14">
        <v>0.17900001208889668</v>
      </c>
      <c r="T508">
        <v>6367</v>
      </c>
      <c r="U508">
        <f t="shared" si="58"/>
        <v>-22720.135534691275</v>
      </c>
      <c r="V508">
        <f t="shared" si="59"/>
        <v>-467267.79201058636</v>
      </c>
      <c r="W508">
        <v>23.7</v>
      </c>
      <c r="X508">
        <v>2849</v>
      </c>
      <c r="Z508" s="5">
        <v>-0.6387473748030641</v>
      </c>
      <c r="AA508" s="5">
        <v>-13.136632702787344</v>
      </c>
      <c r="AB508">
        <f t="shared" si="60"/>
        <v>0.8329091229351039</v>
      </c>
      <c r="AC508" s="5">
        <f t="shared" si="61"/>
        <v>2.6205458694208628</v>
      </c>
      <c r="AD508">
        <f t="shared" si="62"/>
        <v>9.982853107916869</v>
      </c>
      <c r="AE508" s="5">
        <f t="shared" si="63"/>
        <v>21906.8484914505</v>
      </c>
    </row>
    <row r="509" spans="1:31" ht="12.75">
      <c r="A509" s="9">
        <v>505</v>
      </c>
      <c r="B509" s="10" t="s">
        <v>688</v>
      </c>
      <c r="C509">
        <v>69</v>
      </c>
      <c r="D509">
        <v>407</v>
      </c>
      <c r="E509" t="s">
        <v>688</v>
      </c>
      <c r="F509">
        <v>4.3</v>
      </c>
      <c r="G509" s="11">
        <v>24270</v>
      </c>
      <c r="H509" s="11">
        <v>33522.099447513814</v>
      </c>
      <c r="I509" s="12">
        <v>11489</v>
      </c>
      <c r="J509" t="s">
        <v>200</v>
      </c>
      <c r="K509">
        <v>0.724</v>
      </c>
      <c r="L509" s="13">
        <v>39825.81</v>
      </c>
      <c r="M509" s="9">
        <f t="shared" si="57"/>
        <v>171250.98299999998</v>
      </c>
      <c r="N509" s="9">
        <f t="shared" si="64"/>
        <v>966572408.6999999</v>
      </c>
      <c r="O509" s="9">
        <f t="shared" si="64"/>
        <v>1335044763.39779</v>
      </c>
      <c r="P509" s="9">
        <v>505</v>
      </c>
      <c r="Q509" s="10" t="s">
        <v>688</v>
      </c>
      <c r="R509" s="13">
        <v>39825.81</v>
      </c>
      <c r="S509" s="14">
        <v>0.1549999861898603</v>
      </c>
      <c r="T509">
        <v>6173</v>
      </c>
      <c r="U509">
        <f t="shared" si="58"/>
        <v>-116685.51396435907</v>
      </c>
      <c r="V509">
        <f t="shared" si="59"/>
        <v>-828488.7171958495</v>
      </c>
      <c r="W509">
        <v>18.9</v>
      </c>
      <c r="X509">
        <v>2251</v>
      </c>
      <c r="Z509" s="5">
        <v>-2.9298968172740008</v>
      </c>
      <c r="AA509" s="5">
        <v>-20.802808962224486</v>
      </c>
      <c r="AB509">
        <f t="shared" si="60"/>
        <v>1.4586150226995167</v>
      </c>
      <c r="AC509" s="5">
        <f t="shared" si="61"/>
        <v>3.4687407152646794</v>
      </c>
      <c r="AD509">
        <f t="shared" si="62"/>
        <v>10.096996298720647</v>
      </c>
      <c r="AE509" s="5">
        <f t="shared" si="63"/>
        <v>23481.300564454275</v>
      </c>
    </row>
    <row r="510" spans="1:31" ht="12.75">
      <c r="A510" s="9">
        <v>506</v>
      </c>
      <c r="B510" s="10" t="s">
        <v>689</v>
      </c>
      <c r="C510">
        <v>69</v>
      </c>
      <c r="D510">
        <v>475</v>
      </c>
      <c r="E510" t="s">
        <v>689</v>
      </c>
      <c r="F510">
        <v>5.6</v>
      </c>
      <c r="G510" s="11">
        <v>25701</v>
      </c>
      <c r="H510" s="11">
        <v>35498.61878453039</v>
      </c>
      <c r="I510" s="12">
        <v>13541</v>
      </c>
      <c r="J510" t="s">
        <v>200</v>
      </c>
      <c r="K510">
        <v>0.724</v>
      </c>
      <c r="L510" s="13">
        <v>38446.67</v>
      </c>
      <c r="M510" s="9">
        <f t="shared" si="57"/>
        <v>215301.35199999998</v>
      </c>
      <c r="N510" s="9">
        <f t="shared" si="64"/>
        <v>988117865.67</v>
      </c>
      <c r="O510" s="9">
        <f t="shared" si="64"/>
        <v>1364803681.8646407</v>
      </c>
      <c r="P510" s="9">
        <v>506</v>
      </c>
      <c r="Q510" s="10" t="s">
        <v>689</v>
      </c>
      <c r="R510" s="13">
        <v>38446.67</v>
      </c>
      <c r="S510" s="14">
        <v>0.14999998699497252</v>
      </c>
      <c r="T510">
        <v>5767</v>
      </c>
      <c r="U510">
        <f t="shared" si="58"/>
        <v>-142125.77601007838</v>
      </c>
      <c r="V510">
        <f t="shared" si="59"/>
        <v>-652585.7807936034</v>
      </c>
      <c r="W510">
        <v>15.7</v>
      </c>
      <c r="X510">
        <v>1764</v>
      </c>
      <c r="Z510" s="5">
        <v>-3.6966992462566557</v>
      </c>
      <c r="AA510" s="5">
        <v>-16.97379202915632</v>
      </c>
      <c r="AB510">
        <f t="shared" si="60"/>
        <v>1.7227665977411035</v>
      </c>
      <c r="AC510" s="5">
        <f t="shared" si="61"/>
        <v>3.8100372428090457</v>
      </c>
      <c r="AD510">
        <f t="shared" si="62"/>
        <v>10.154285180632154</v>
      </c>
      <c r="AE510" s="5">
        <f t="shared" si="63"/>
        <v>24033.12030794108</v>
      </c>
    </row>
    <row r="511" spans="1:31" ht="12.75">
      <c r="A511" s="9">
        <v>507</v>
      </c>
      <c r="B511" s="10" t="s">
        <v>690</v>
      </c>
      <c r="C511">
        <v>69</v>
      </c>
      <c r="D511">
        <v>524</v>
      </c>
      <c r="E511" t="s">
        <v>690</v>
      </c>
      <c r="F511">
        <v>5.8</v>
      </c>
      <c r="G511" s="11">
        <v>26511</v>
      </c>
      <c r="H511" s="11">
        <v>36617.40331491713</v>
      </c>
      <c r="I511" s="12">
        <v>9721</v>
      </c>
      <c r="J511" t="s">
        <v>200</v>
      </c>
      <c r="K511">
        <v>0.724</v>
      </c>
      <c r="L511" s="13">
        <v>39329.55</v>
      </c>
      <c r="M511" s="9">
        <f t="shared" si="57"/>
        <v>228111.39</v>
      </c>
      <c r="N511" s="9">
        <f t="shared" si="64"/>
        <v>1042665700.0500001</v>
      </c>
      <c r="O511" s="9">
        <f t="shared" si="64"/>
        <v>1440145994.5441992</v>
      </c>
      <c r="P511" s="9">
        <v>507</v>
      </c>
      <c r="Q511" s="10" t="s">
        <v>690</v>
      </c>
      <c r="R511" s="13">
        <v>39329.55</v>
      </c>
      <c r="S511" s="14">
        <v>0.17599997965906042</v>
      </c>
      <c r="T511">
        <v>6922</v>
      </c>
      <c r="U511">
        <f t="shared" si="58"/>
        <v>-60411.86157384431</v>
      </c>
      <c r="V511">
        <f t="shared" si="59"/>
        <v>-679077.2971689198</v>
      </c>
      <c r="W511">
        <v>21.9</v>
      </c>
      <c r="X511">
        <v>2525</v>
      </c>
      <c r="Z511" s="5">
        <v>-1.5360425322396087</v>
      </c>
      <c r="AA511" s="5">
        <v>-17.26633783424727</v>
      </c>
      <c r="AB511">
        <f t="shared" si="60"/>
        <v>1.7578579175523736</v>
      </c>
      <c r="AC511" s="5">
        <f t="shared" si="61"/>
        <v>2.9247257541277767</v>
      </c>
      <c r="AD511">
        <f t="shared" si="62"/>
        <v>10.185315020186113</v>
      </c>
      <c r="AE511" s="5">
        <f t="shared" si="63"/>
        <v>22510.475717081554</v>
      </c>
    </row>
    <row r="512" spans="1:31" ht="12.75">
      <c r="A512" s="9">
        <v>508</v>
      </c>
      <c r="B512" s="10" t="s">
        <v>691</v>
      </c>
      <c r="C512">
        <v>70</v>
      </c>
      <c r="D512">
        <v>7</v>
      </c>
      <c r="E512" t="s">
        <v>691</v>
      </c>
      <c r="F512">
        <v>5.7</v>
      </c>
      <c r="G512" s="11">
        <v>25366</v>
      </c>
      <c r="H512" s="11">
        <v>26150.515463917527</v>
      </c>
      <c r="I512" s="12">
        <v>15202</v>
      </c>
      <c r="J512" t="s">
        <v>129</v>
      </c>
      <c r="K512">
        <v>0.97</v>
      </c>
      <c r="L512" s="13">
        <v>32702.29</v>
      </c>
      <c r="M512" s="9">
        <f t="shared" si="57"/>
        <v>186403.053</v>
      </c>
      <c r="N512" s="9">
        <f t="shared" si="64"/>
        <v>829526288.14</v>
      </c>
      <c r="O512" s="9">
        <f t="shared" si="64"/>
        <v>855181740.3505155</v>
      </c>
      <c r="P512" s="9">
        <v>508</v>
      </c>
      <c r="Q512" s="10" t="s">
        <v>691</v>
      </c>
      <c r="R512" s="13">
        <v>32702.29</v>
      </c>
      <c r="S512" s="14">
        <v>0.13100000030578898</v>
      </c>
      <c r="T512">
        <v>4284</v>
      </c>
      <c r="U512">
        <f t="shared" si="58"/>
        <v>-128735.98420211989</v>
      </c>
      <c r="V512">
        <f t="shared" si="59"/>
        <v>-636707.8907940398</v>
      </c>
      <c r="W512">
        <v>14</v>
      </c>
      <c r="X512">
        <v>1252</v>
      </c>
      <c r="Z512" s="5">
        <v>-3.9366045681241246</v>
      </c>
      <c r="AA512" s="5">
        <v>-19.46982583770249</v>
      </c>
      <c r="AB512">
        <f t="shared" si="60"/>
        <v>1.7404661748405046</v>
      </c>
      <c r="AC512" s="5">
        <f t="shared" si="61"/>
        <v>3.923564193258683</v>
      </c>
      <c r="AD512">
        <f t="shared" si="62"/>
        <v>10.141164973627374</v>
      </c>
      <c r="AE512" s="5">
        <f t="shared" si="63"/>
        <v>24208.414257653367</v>
      </c>
    </row>
    <row r="513" spans="1:31" ht="12.75">
      <c r="A513" s="9">
        <v>509</v>
      </c>
      <c r="B513" s="10" t="s">
        <v>692</v>
      </c>
      <c r="C513">
        <v>47</v>
      </c>
      <c r="D513">
        <v>52</v>
      </c>
      <c r="E513" t="s">
        <v>692</v>
      </c>
      <c r="F513">
        <v>1.7</v>
      </c>
      <c r="G513" s="11">
        <v>19157</v>
      </c>
      <c r="H513" s="11">
        <v>19749.484536082477</v>
      </c>
      <c r="I513" s="12">
        <v>12702</v>
      </c>
      <c r="J513" t="s">
        <v>129</v>
      </c>
      <c r="K513">
        <v>0.97</v>
      </c>
      <c r="L513" s="13">
        <v>34526.95</v>
      </c>
      <c r="M513" s="9">
        <f t="shared" si="57"/>
        <v>58695.814999999995</v>
      </c>
      <c r="N513" s="9">
        <f t="shared" si="64"/>
        <v>661432781.15</v>
      </c>
      <c r="O513" s="9">
        <f t="shared" si="64"/>
        <v>681889465.1030928</v>
      </c>
      <c r="P513" s="9">
        <v>509</v>
      </c>
      <c r="Q513" s="10" t="s">
        <v>692</v>
      </c>
      <c r="R513" s="13">
        <v>34526.95</v>
      </c>
      <c r="S513" s="14">
        <v>0.16699998117412632</v>
      </c>
      <c r="T513">
        <v>5766</v>
      </c>
      <c r="U513">
        <f t="shared" si="58"/>
        <v>-40960.57548000101</v>
      </c>
      <c r="V513">
        <f t="shared" si="59"/>
        <v>-400247.80690039083</v>
      </c>
      <c r="W513">
        <v>20.8</v>
      </c>
      <c r="X513">
        <v>1699</v>
      </c>
      <c r="Z513" s="5">
        <v>-1.1863363395840354</v>
      </c>
      <c r="AA513" s="5">
        <v>-11.59233024928037</v>
      </c>
      <c r="AB513">
        <f t="shared" si="60"/>
        <v>0.5306282510621704</v>
      </c>
      <c r="AC513" s="5">
        <f t="shared" si="61"/>
        <v>2.8021890322912664</v>
      </c>
      <c r="AD513">
        <f t="shared" si="62"/>
        <v>9.860423463065102</v>
      </c>
      <c r="AE513" s="5">
        <f t="shared" si="63"/>
        <v>22273.268714396057</v>
      </c>
    </row>
    <row r="514" spans="1:31" ht="12.75">
      <c r="A514" s="9">
        <v>510</v>
      </c>
      <c r="B514" s="10" t="s">
        <v>693</v>
      </c>
      <c r="C514">
        <v>47</v>
      </c>
      <c r="D514">
        <v>117</v>
      </c>
      <c r="E514" t="s">
        <v>693</v>
      </c>
      <c r="F514">
        <v>4.3</v>
      </c>
      <c r="G514" s="11">
        <v>24025</v>
      </c>
      <c r="H514" s="11">
        <v>24768.041237113404</v>
      </c>
      <c r="I514" s="12">
        <v>12404</v>
      </c>
      <c r="J514" t="s">
        <v>129</v>
      </c>
      <c r="K514">
        <v>0.97</v>
      </c>
      <c r="L514" s="13">
        <v>38309.09</v>
      </c>
      <c r="M514" s="9">
        <f t="shared" si="57"/>
        <v>164729.08699999997</v>
      </c>
      <c r="N514" s="9">
        <f t="shared" si="64"/>
        <v>920375887.2499999</v>
      </c>
      <c r="O514" s="9">
        <f t="shared" si="64"/>
        <v>948841120.8762887</v>
      </c>
      <c r="P514" s="9">
        <v>510</v>
      </c>
      <c r="Q514" s="10" t="s">
        <v>693</v>
      </c>
      <c r="R514" s="13">
        <v>38309.09</v>
      </c>
      <c r="S514" s="14">
        <v>0.1650000039155198</v>
      </c>
      <c r="T514">
        <v>6321</v>
      </c>
      <c r="U514">
        <f t="shared" si="58"/>
        <v>-112779.98396572024</v>
      </c>
      <c r="V514">
        <f t="shared" si="59"/>
        <v>-658694.9366604366</v>
      </c>
      <c r="W514">
        <v>18.8</v>
      </c>
      <c r="X514">
        <v>1804</v>
      </c>
      <c r="Z514" s="5">
        <v>-2.943948393598497</v>
      </c>
      <c r="AA514" s="5">
        <v>-17.19422039678929</v>
      </c>
      <c r="AB514">
        <f t="shared" si="60"/>
        <v>1.4586150226995167</v>
      </c>
      <c r="AC514" s="5">
        <f t="shared" si="61"/>
        <v>3.4747111901223855</v>
      </c>
      <c r="AD514">
        <f t="shared" si="62"/>
        <v>10.086850233838494</v>
      </c>
      <c r="AE514" s="5">
        <f t="shared" si="63"/>
        <v>23491.297743398787</v>
      </c>
    </row>
    <row r="515" spans="1:31" ht="12.75">
      <c r="A515" s="9">
        <v>511</v>
      </c>
      <c r="B515" s="10" t="s">
        <v>694</v>
      </c>
      <c r="C515">
        <v>70</v>
      </c>
      <c r="D515">
        <v>136</v>
      </c>
      <c r="E515" t="s">
        <v>694</v>
      </c>
      <c r="F515">
        <v>2.5</v>
      </c>
      <c r="G515" s="11">
        <v>22361</v>
      </c>
      <c r="H515" s="11">
        <v>23052.577319587628</v>
      </c>
      <c r="I515" s="12">
        <v>8598</v>
      </c>
      <c r="J515" t="s">
        <v>129</v>
      </c>
      <c r="K515">
        <v>0.97</v>
      </c>
      <c r="L515" s="13">
        <v>33719.39</v>
      </c>
      <c r="M515" s="9">
        <f t="shared" si="57"/>
        <v>84298.475</v>
      </c>
      <c r="N515" s="9">
        <f t="shared" si="64"/>
        <v>753999279.79</v>
      </c>
      <c r="O515" s="9">
        <f t="shared" si="64"/>
        <v>777318845.1443299</v>
      </c>
      <c r="P515" s="9">
        <v>511</v>
      </c>
      <c r="Q515" s="10" t="s">
        <v>694</v>
      </c>
      <c r="R515" s="13">
        <v>33719.39</v>
      </c>
      <c r="S515" s="14">
        <v>0.19599998695112814</v>
      </c>
      <c r="T515">
        <v>6609</v>
      </c>
      <c r="U515">
        <f t="shared" si="58"/>
        <v>-23456.539543675986</v>
      </c>
      <c r="V515">
        <f t="shared" si="59"/>
        <v>-547832.2966339133</v>
      </c>
      <c r="W515">
        <v>27.3</v>
      </c>
      <c r="X515">
        <v>2947</v>
      </c>
      <c r="Z515" s="5">
        <v>-0.6956394983324428</v>
      </c>
      <c r="AA515" s="5">
        <v>-16.246803297269413</v>
      </c>
      <c r="AB515">
        <f t="shared" si="60"/>
        <v>0.9162907318741551</v>
      </c>
      <c r="AC515" s="5">
        <f t="shared" si="61"/>
        <v>2.638856161072407</v>
      </c>
      <c r="AD515">
        <f t="shared" si="62"/>
        <v>10.015073648988146</v>
      </c>
      <c r="AE515" s="5">
        <f t="shared" si="63"/>
        <v>21944.635644704802</v>
      </c>
    </row>
    <row r="516" spans="1:31" ht="12.75">
      <c r="A516" s="9">
        <v>512</v>
      </c>
      <c r="B516" s="10" t="s">
        <v>695</v>
      </c>
      <c r="C516">
        <v>70</v>
      </c>
      <c r="D516">
        <v>169</v>
      </c>
      <c r="E516" t="s">
        <v>695</v>
      </c>
      <c r="F516">
        <v>1.9</v>
      </c>
      <c r="G516" s="11">
        <v>20038</v>
      </c>
      <c r="H516" s="11">
        <v>20657.731958762888</v>
      </c>
      <c r="I516" s="12">
        <v>12783</v>
      </c>
      <c r="J516" t="s">
        <v>129</v>
      </c>
      <c r="K516">
        <v>0.97</v>
      </c>
      <c r="L516" s="13">
        <v>37803.68</v>
      </c>
      <c r="M516" s="9">
        <f t="shared" si="57"/>
        <v>71826.992</v>
      </c>
      <c r="N516" s="9">
        <f t="shared" si="64"/>
        <v>757510139.84</v>
      </c>
      <c r="O516" s="9">
        <f t="shared" si="64"/>
        <v>780938288.4948454</v>
      </c>
      <c r="P516" s="9">
        <v>512</v>
      </c>
      <c r="Q516" s="10" t="s">
        <v>695</v>
      </c>
      <c r="R516" s="13">
        <v>37803.68</v>
      </c>
      <c r="S516" s="14">
        <v>0.1630000042323922</v>
      </c>
      <c r="T516">
        <v>6162</v>
      </c>
      <c r="U516">
        <f t="shared" si="58"/>
        <v>-70887.07450994318</v>
      </c>
      <c r="V516">
        <f t="shared" si="59"/>
        <v>-636385.8819654823</v>
      </c>
      <c r="W516">
        <v>20</v>
      </c>
      <c r="X516">
        <v>1942</v>
      </c>
      <c r="Z516" s="5">
        <v>-1.875136878471704</v>
      </c>
      <c r="AA516" s="5">
        <v>-16.83396648065697</v>
      </c>
      <c r="AB516">
        <f t="shared" si="60"/>
        <v>0.6418538861723947</v>
      </c>
      <c r="AC516" s="5">
        <f t="shared" si="61"/>
        <v>3.048658821955577</v>
      </c>
      <c r="AD516">
        <f t="shared" si="62"/>
        <v>9.905385749819208</v>
      </c>
      <c r="AE516" s="5">
        <f t="shared" si="63"/>
        <v>22742.89680108062</v>
      </c>
    </row>
    <row r="517" spans="1:31" ht="12.75">
      <c r="A517" s="9">
        <v>513</v>
      </c>
      <c r="B517" s="10" t="s">
        <v>696</v>
      </c>
      <c r="C517">
        <v>70</v>
      </c>
      <c r="D517">
        <v>241</v>
      </c>
      <c r="E517" t="s">
        <v>696</v>
      </c>
      <c r="F517">
        <v>6</v>
      </c>
      <c r="G517" s="11">
        <v>26737</v>
      </c>
      <c r="H517" s="11">
        <v>27563.917525773195</v>
      </c>
      <c r="I517" s="12">
        <v>15650</v>
      </c>
      <c r="J517" t="s">
        <v>129</v>
      </c>
      <c r="K517">
        <v>0.97</v>
      </c>
      <c r="L517" s="13">
        <v>35885.5</v>
      </c>
      <c r="M517" s="9">
        <f aca="true" t="shared" si="65" ref="M517:M580">F517*$L517</f>
        <v>215313</v>
      </c>
      <c r="N517" s="9">
        <f t="shared" si="64"/>
        <v>959470613.5</v>
      </c>
      <c r="O517" s="9">
        <f t="shared" si="64"/>
        <v>989144962.371134</v>
      </c>
      <c r="P517" s="9">
        <v>513</v>
      </c>
      <c r="Q517" s="10" t="s">
        <v>696</v>
      </c>
      <c r="R517" s="13">
        <v>35885.5</v>
      </c>
      <c r="S517" s="14">
        <v>0.13099998606679578</v>
      </c>
      <c r="T517">
        <v>4701</v>
      </c>
      <c r="U517">
        <f t="shared" si="58"/>
        <v>-159029.2528246614</v>
      </c>
      <c r="V517">
        <f t="shared" si="59"/>
        <v>-620315.3487252541</v>
      </c>
      <c r="W517">
        <v>13.4</v>
      </c>
      <c r="X517">
        <v>1487</v>
      </c>
      <c r="Z517" s="5">
        <v>-4.431574112793786</v>
      </c>
      <c r="AA517" s="5">
        <v>-17.285960867906372</v>
      </c>
      <c r="AB517">
        <f t="shared" si="60"/>
        <v>1.791759469228055</v>
      </c>
      <c r="AC517" s="5">
        <f t="shared" si="61"/>
        <v>4.168593792551845</v>
      </c>
      <c r="AD517">
        <f t="shared" si="62"/>
        <v>10.193803652888551</v>
      </c>
      <c r="AE517" s="5">
        <f t="shared" si="63"/>
        <v>24574.129130511144</v>
      </c>
    </row>
    <row r="518" spans="1:31" ht="12.75">
      <c r="A518" s="9">
        <v>514</v>
      </c>
      <c r="B518" s="10" t="s">
        <v>697</v>
      </c>
      <c r="C518">
        <v>70</v>
      </c>
      <c r="D518">
        <v>311</v>
      </c>
      <c r="E518" t="s">
        <v>698</v>
      </c>
      <c r="F518">
        <v>5</v>
      </c>
      <c r="G518" s="11">
        <v>25630</v>
      </c>
      <c r="H518" s="11">
        <v>26422.680412371134</v>
      </c>
      <c r="I518" s="12">
        <v>12111</v>
      </c>
      <c r="J518" t="s">
        <v>129</v>
      </c>
      <c r="K518">
        <v>0.97</v>
      </c>
      <c r="L518" s="13">
        <v>35190.48</v>
      </c>
      <c r="M518" s="9">
        <f t="shared" si="65"/>
        <v>175952.40000000002</v>
      </c>
      <c r="N518" s="9">
        <f t="shared" si="64"/>
        <v>901932002.4000001</v>
      </c>
      <c r="O518" s="9">
        <f t="shared" si="64"/>
        <v>929826806.5979382</v>
      </c>
      <c r="P518" s="9">
        <v>514</v>
      </c>
      <c r="Q518" s="10" t="s">
        <v>697</v>
      </c>
      <c r="R518" s="13">
        <v>35190.48</v>
      </c>
      <c r="S518" s="14">
        <v>0.12599998635994733</v>
      </c>
      <c r="T518">
        <v>4434</v>
      </c>
      <c r="U518">
        <f aca="true" t="shared" si="66" ref="U518:U581">R518*Z518</f>
        <v>-163855.14148146633</v>
      </c>
      <c r="V518">
        <f aca="true" t="shared" si="67" ref="V518:V581">R518*AA518</f>
        <v>-771588.8481376126</v>
      </c>
      <c r="W518">
        <v>12.3</v>
      </c>
      <c r="X518">
        <v>1345</v>
      </c>
      <c r="Z518" s="5">
        <v>-4.656234910165088</v>
      </c>
      <c r="AA518" s="5">
        <v>-21.92606773586528</v>
      </c>
      <c r="AB518">
        <f aca="true" t="shared" si="68" ref="AB518:AB581">LN(F518)</f>
        <v>1.6094379124341003</v>
      </c>
      <c r="AC518" s="5">
        <f aca="true" t="shared" si="69" ref="AC518:AC581">EXP(Z518*AB$3+AC$3)</f>
        <v>4.284802770451809</v>
      </c>
      <c r="AD518">
        <f aca="true" t="shared" si="70" ref="AD518:AD573">LN(G518)</f>
        <v>10.151518819358117</v>
      </c>
      <c r="AE518" s="5">
        <f aca="true" t="shared" si="71" ref="AE518:AE581">EXP(Z518*AD$3+AE$3)</f>
        <v>24741.940708152517</v>
      </c>
    </row>
    <row r="519" spans="1:31" ht="12.75">
      <c r="A519" s="9">
        <v>515</v>
      </c>
      <c r="B519" s="10" t="s">
        <v>699</v>
      </c>
      <c r="C519">
        <v>70</v>
      </c>
      <c r="D519">
        <v>561</v>
      </c>
      <c r="E519" t="s">
        <v>699</v>
      </c>
      <c r="F519">
        <v>2.1</v>
      </c>
      <c r="G519" s="11">
        <v>20075</v>
      </c>
      <c r="H519" s="11">
        <v>20695.876288659794</v>
      </c>
      <c r="I519" s="12">
        <v>11510</v>
      </c>
      <c r="J519" t="s">
        <v>129</v>
      </c>
      <c r="K519">
        <v>0.97</v>
      </c>
      <c r="L519" s="13">
        <v>39139.24</v>
      </c>
      <c r="M519" s="9">
        <f t="shared" si="65"/>
        <v>82192.404</v>
      </c>
      <c r="N519" s="9">
        <f t="shared" si="64"/>
        <v>785720243</v>
      </c>
      <c r="O519" s="9">
        <f t="shared" si="64"/>
        <v>810020869.0721649</v>
      </c>
      <c r="P519" s="9">
        <v>515</v>
      </c>
      <c r="Q519" s="10" t="s">
        <v>699</v>
      </c>
      <c r="R519" s="13">
        <v>39139.24</v>
      </c>
      <c r="S519" s="14">
        <v>0.1580000020439845</v>
      </c>
      <c r="T519">
        <v>6184</v>
      </c>
      <c r="U519">
        <f t="shared" si="66"/>
        <v>-100904.39905726569</v>
      </c>
      <c r="V519">
        <f t="shared" si="67"/>
        <v>-621753.4231120702</v>
      </c>
      <c r="W519">
        <v>18.2</v>
      </c>
      <c r="X519">
        <v>1407</v>
      </c>
      <c r="Z519" s="5">
        <v>-2.5780878488510686</v>
      </c>
      <c r="AA519" s="5">
        <v>-15.885679515291308</v>
      </c>
      <c r="AB519">
        <f t="shared" si="68"/>
        <v>0.7419373447293773</v>
      </c>
      <c r="AC519" s="5">
        <f t="shared" si="69"/>
        <v>3.3225563097823696</v>
      </c>
      <c r="AD519">
        <f t="shared" si="70"/>
        <v>9.907230538814963</v>
      </c>
      <c r="AE519" s="5">
        <f t="shared" si="71"/>
        <v>23232.383450839225</v>
      </c>
    </row>
    <row r="520" spans="1:31" ht="12.75">
      <c r="A520" s="9">
        <v>516</v>
      </c>
      <c r="B520" s="10" t="s">
        <v>700</v>
      </c>
      <c r="C520">
        <v>48</v>
      </c>
      <c r="D520">
        <v>250</v>
      </c>
      <c r="E520" t="s">
        <v>700</v>
      </c>
      <c r="F520">
        <v>1.9</v>
      </c>
      <c r="G520" s="11">
        <v>18651</v>
      </c>
      <c r="H520" s="11">
        <v>19227.835051546394</v>
      </c>
      <c r="I520" s="12">
        <v>12749</v>
      </c>
      <c r="J520" t="s">
        <v>129</v>
      </c>
      <c r="K520">
        <v>0.97</v>
      </c>
      <c r="L520" s="13">
        <v>50767.05</v>
      </c>
      <c r="M520" s="9">
        <f t="shared" si="65"/>
        <v>96457.395</v>
      </c>
      <c r="N520" s="9">
        <f t="shared" si="64"/>
        <v>946856249.5500001</v>
      </c>
      <c r="O520" s="9">
        <f t="shared" si="64"/>
        <v>976140463.4536084</v>
      </c>
      <c r="P520" s="9">
        <v>516</v>
      </c>
      <c r="Q520" s="10" t="s">
        <v>700</v>
      </c>
      <c r="R520" s="13">
        <v>50767.05</v>
      </c>
      <c r="S520" s="14">
        <v>0.17599998424174734</v>
      </c>
      <c r="T520">
        <v>8935</v>
      </c>
      <c r="U520">
        <f t="shared" si="66"/>
        <v>4010.797934089006</v>
      </c>
      <c r="V520">
        <f t="shared" si="67"/>
        <v>368043.3708146307</v>
      </c>
      <c r="W520">
        <v>23.7</v>
      </c>
      <c r="X520">
        <v>3199</v>
      </c>
      <c r="Z520" s="5">
        <v>0.07900395894756551</v>
      </c>
      <c r="AA520" s="5">
        <v>7.249650527549477</v>
      </c>
      <c r="AB520">
        <f t="shared" si="68"/>
        <v>0.6418538861723947</v>
      </c>
      <c r="AC520" s="5">
        <f t="shared" si="69"/>
        <v>2.4001675841592407</v>
      </c>
      <c r="AD520">
        <f t="shared" si="70"/>
        <v>9.833655042937448</v>
      </c>
      <c r="AE520" s="5">
        <f t="shared" si="71"/>
        <v>21435.677054484375</v>
      </c>
    </row>
    <row r="521" spans="1:31" ht="12.75">
      <c r="A521" s="9">
        <v>517</v>
      </c>
      <c r="B521" s="10" t="s">
        <v>701</v>
      </c>
      <c r="C521">
        <v>71</v>
      </c>
      <c r="D521">
        <v>151</v>
      </c>
      <c r="E521" t="s">
        <v>701</v>
      </c>
      <c r="F521">
        <v>4</v>
      </c>
      <c r="G521" s="11">
        <v>24883</v>
      </c>
      <c r="H521" s="11">
        <v>33808.42391304348</v>
      </c>
      <c r="I521" s="12">
        <v>12073</v>
      </c>
      <c r="J521" t="s">
        <v>346</v>
      </c>
      <c r="K521">
        <v>0.736</v>
      </c>
      <c r="L521" s="13">
        <v>38548.02</v>
      </c>
      <c r="M521" s="9">
        <f t="shared" si="65"/>
        <v>154192.08</v>
      </c>
      <c r="N521" s="9">
        <f t="shared" si="64"/>
        <v>959190381.66</v>
      </c>
      <c r="O521" s="9">
        <f t="shared" si="64"/>
        <v>1303247801.1684783</v>
      </c>
      <c r="P521" s="9">
        <v>517</v>
      </c>
      <c r="Q521" s="10" t="s">
        <v>701</v>
      </c>
      <c r="R521" s="13">
        <v>38548.02</v>
      </c>
      <c r="S521" s="14">
        <v>0.17700001193316806</v>
      </c>
      <c r="T521">
        <v>6823</v>
      </c>
      <c r="U521">
        <f t="shared" si="66"/>
        <v>-106242.57705802486</v>
      </c>
      <c r="V521">
        <f t="shared" si="67"/>
        <v>-700276.7675220001</v>
      </c>
      <c r="W521">
        <v>19.7</v>
      </c>
      <c r="X521">
        <v>2473</v>
      </c>
      <c r="Z521" s="5">
        <v>-2.756109835421505</v>
      </c>
      <c r="AA521" s="5">
        <v>-18.166348557513466</v>
      </c>
      <c r="AB521">
        <f t="shared" si="68"/>
        <v>1.3862943611198906</v>
      </c>
      <c r="AC521" s="5">
        <f t="shared" si="69"/>
        <v>3.3957416723019245</v>
      </c>
      <c r="AD521">
        <f t="shared" si="70"/>
        <v>10.121940118362215</v>
      </c>
      <c r="AE521" s="5">
        <f t="shared" si="71"/>
        <v>23358.00865997914</v>
      </c>
    </row>
    <row r="522" spans="1:31" ht="12.75">
      <c r="A522" s="9">
        <v>518</v>
      </c>
      <c r="B522" s="10" t="s">
        <v>702</v>
      </c>
      <c r="C522">
        <v>71</v>
      </c>
      <c r="D522">
        <v>348</v>
      </c>
      <c r="E522" t="s">
        <v>702</v>
      </c>
      <c r="F522">
        <v>2.5</v>
      </c>
      <c r="G522" s="11">
        <v>22800</v>
      </c>
      <c r="H522" s="11">
        <v>30978.260869565216</v>
      </c>
      <c r="I522" s="12">
        <v>8405</v>
      </c>
      <c r="J522" t="s">
        <v>346</v>
      </c>
      <c r="K522">
        <v>0.736</v>
      </c>
      <c r="L522" s="13">
        <v>32559.32</v>
      </c>
      <c r="M522" s="9">
        <f t="shared" si="65"/>
        <v>81398.3</v>
      </c>
      <c r="N522" s="9">
        <f t="shared" si="64"/>
        <v>742352496</v>
      </c>
      <c r="O522" s="9">
        <f t="shared" si="64"/>
        <v>1008631108.6956521</v>
      </c>
      <c r="P522" s="9">
        <v>518</v>
      </c>
      <c r="Q522" s="10" t="s">
        <v>702</v>
      </c>
      <c r="R522" s="13">
        <v>32559.32</v>
      </c>
      <c r="S522" s="14">
        <v>0.17700001105674198</v>
      </c>
      <c r="T522">
        <v>5763</v>
      </c>
      <c r="U522">
        <f t="shared" si="66"/>
        <v>-14179.28381811677</v>
      </c>
      <c r="V522">
        <f t="shared" si="67"/>
        <v>-498219.7988404007</v>
      </c>
      <c r="W522">
        <v>24.5</v>
      </c>
      <c r="X522">
        <v>2508</v>
      </c>
      <c r="Z522" s="5">
        <v>-0.43549078476199043</v>
      </c>
      <c r="AA522" s="5">
        <v>-15.301910446544975</v>
      </c>
      <c r="AB522">
        <f t="shared" si="68"/>
        <v>0.9162907318741551</v>
      </c>
      <c r="AC522" s="5">
        <f t="shared" si="69"/>
        <v>2.556160927191291</v>
      </c>
      <c r="AD522">
        <f t="shared" si="70"/>
        <v>10.034515814942532</v>
      </c>
      <c r="AE522" s="5">
        <f t="shared" si="71"/>
        <v>21772.37829270601</v>
      </c>
    </row>
    <row r="523" spans="1:31" ht="12.75">
      <c r="A523" s="9">
        <v>519</v>
      </c>
      <c r="B523" s="10" t="s">
        <v>703</v>
      </c>
      <c r="C523">
        <v>71</v>
      </c>
      <c r="D523">
        <v>357</v>
      </c>
      <c r="E523" t="s">
        <v>704</v>
      </c>
      <c r="F523">
        <v>5</v>
      </c>
      <c r="G523" s="11">
        <v>26181</v>
      </c>
      <c r="H523" s="11">
        <v>35572.010869565216</v>
      </c>
      <c r="I523" s="12">
        <v>11555</v>
      </c>
      <c r="J523" t="s">
        <v>346</v>
      </c>
      <c r="K523">
        <v>0.736</v>
      </c>
      <c r="L523" s="13">
        <v>35311.26</v>
      </c>
      <c r="M523" s="9">
        <f t="shared" si="65"/>
        <v>176556.30000000002</v>
      </c>
      <c r="N523" s="9">
        <f t="shared" si="64"/>
        <v>924484098.0600001</v>
      </c>
      <c r="O523" s="9">
        <f t="shared" si="64"/>
        <v>1256092524.5380435</v>
      </c>
      <c r="P523" s="9">
        <v>519</v>
      </c>
      <c r="Q523" s="10" t="s">
        <v>703</v>
      </c>
      <c r="R523" s="13">
        <v>35311.26</v>
      </c>
      <c r="S523" s="14">
        <v>0.15099999263690958</v>
      </c>
      <c r="T523">
        <v>5332</v>
      </c>
      <c r="U523">
        <f t="shared" si="66"/>
        <v>-129334.63098342968</v>
      </c>
      <c r="V523">
        <f t="shared" si="67"/>
        <v>-595058.3798810139</v>
      </c>
      <c r="W523">
        <v>16.5</v>
      </c>
      <c r="X523">
        <v>1874</v>
      </c>
      <c r="Z523" s="5">
        <v>-3.662702236720799</v>
      </c>
      <c r="AA523" s="5">
        <v>-16.851802509483203</v>
      </c>
      <c r="AB523">
        <f t="shared" si="68"/>
        <v>1.6094379124341003</v>
      </c>
      <c r="AC523" s="5">
        <f t="shared" si="69"/>
        <v>3.794217288012865</v>
      </c>
      <c r="AD523">
        <f t="shared" si="70"/>
        <v>10.172789235831422</v>
      </c>
      <c r="AE523" s="5">
        <f t="shared" si="71"/>
        <v>24008.38227846566</v>
      </c>
    </row>
    <row r="524" spans="1:31" ht="12.75">
      <c r="A524" s="9">
        <v>520</v>
      </c>
      <c r="B524" s="10" t="s">
        <v>705</v>
      </c>
      <c r="C524">
        <v>46</v>
      </c>
      <c r="D524">
        <v>415</v>
      </c>
      <c r="E524" t="s">
        <v>705</v>
      </c>
      <c r="F524">
        <v>4.7</v>
      </c>
      <c r="G524" s="11">
        <v>25426</v>
      </c>
      <c r="H524" s="11">
        <v>34546.19565217391</v>
      </c>
      <c r="I524" s="12">
        <v>10761</v>
      </c>
      <c r="J524" t="s">
        <v>346</v>
      </c>
      <c r="K524">
        <v>0.736</v>
      </c>
      <c r="L524" s="13">
        <v>38591.16</v>
      </c>
      <c r="M524" s="9">
        <f t="shared" si="65"/>
        <v>181378.45200000002</v>
      </c>
      <c r="N524" s="9">
        <f t="shared" si="64"/>
        <v>981218834.1600001</v>
      </c>
      <c r="O524" s="9">
        <f t="shared" si="64"/>
        <v>1333177763.804348</v>
      </c>
      <c r="P524" s="9">
        <v>520</v>
      </c>
      <c r="Q524" s="10" t="s">
        <v>705</v>
      </c>
      <c r="R524" s="13">
        <v>38591.16</v>
      </c>
      <c r="S524" s="14">
        <v>0.1810000010365068</v>
      </c>
      <c r="T524">
        <v>6985</v>
      </c>
      <c r="U524">
        <f t="shared" si="66"/>
        <v>-106892.81295315047</v>
      </c>
      <c r="V524">
        <f t="shared" si="67"/>
        <v>-552673.6172582153</v>
      </c>
      <c r="W524">
        <v>21.2</v>
      </c>
      <c r="X524">
        <v>2434</v>
      </c>
      <c r="Z524" s="5">
        <v>-2.769878204053738</v>
      </c>
      <c r="AA524" s="5">
        <v>-14.32124914768603</v>
      </c>
      <c r="AB524">
        <f t="shared" si="68"/>
        <v>1.547562508716013</v>
      </c>
      <c r="AC524" s="5">
        <f t="shared" si="69"/>
        <v>3.4014685985454296</v>
      </c>
      <c r="AD524">
        <f t="shared" si="70"/>
        <v>10.143527551510068</v>
      </c>
      <c r="AE524" s="5">
        <f t="shared" si="71"/>
        <v>23367.752871634817</v>
      </c>
    </row>
    <row r="525" spans="1:31" ht="12.75">
      <c r="A525" s="9">
        <v>521</v>
      </c>
      <c r="B525" s="10" t="s">
        <v>706</v>
      </c>
      <c r="C525">
        <v>71</v>
      </c>
      <c r="D525">
        <v>447</v>
      </c>
      <c r="E525" t="s">
        <v>707</v>
      </c>
      <c r="F525">
        <v>2.4</v>
      </c>
      <c r="G525" s="11">
        <v>22882</v>
      </c>
      <c r="H525" s="11">
        <v>31089.67391304348</v>
      </c>
      <c r="I525" s="12">
        <v>12026</v>
      </c>
      <c r="J525" t="s">
        <v>346</v>
      </c>
      <c r="K525">
        <v>0.736</v>
      </c>
      <c r="L525" s="13">
        <v>36134.83</v>
      </c>
      <c r="M525" s="9">
        <f t="shared" si="65"/>
        <v>86723.592</v>
      </c>
      <c r="N525" s="9">
        <f t="shared" si="64"/>
        <v>826837180.0600001</v>
      </c>
      <c r="O525" s="9">
        <f t="shared" si="64"/>
        <v>1123420081.603261</v>
      </c>
      <c r="P525" s="9">
        <v>521</v>
      </c>
      <c r="Q525" s="10" t="s">
        <v>706</v>
      </c>
      <c r="R525" s="13">
        <v>36134.83</v>
      </c>
      <c r="S525" s="14">
        <v>0.17800000719527392</v>
      </c>
      <c r="T525">
        <v>6432</v>
      </c>
      <c r="U525">
        <f t="shared" si="66"/>
        <v>-36770.8942390731</v>
      </c>
      <c r="V525">
        <f t="shared" si="67"/>
        <v>-547725.2900837279</v>
      </c>
      <c r="W525">
        <v>25</v>
      </c>
      <c r="X525">
        <v>2846</v>
      </c>
      <c r="Z525" s="5">
        <v>-1.0176025247406202</v>
      </c>
      <c r="AA525" s="5">
        <v>-15.157821140537477</v>
      </c>
      <c r="AB525">
        <f t="shared" si="68"/>
        <v>0.8754687373538999</v>
      </c>
      <c r="AC525" s="5">
        <f t="shared" si="69"/>
        <v>2.744914511169003</v>
      </c>
      <c r="AD525">
        <f t="shared" si="70"/>
        <v>10.03810585426089</v>
      </c>
      <c r="AE525" s="5">
        <f t="shared" si="71"/>
        <v>22159.711569307266</v>
      </c>
    </row>
    <row r="526" spans="1:31" ht="12.75">
      <c r="A526" s="9">
        <v>522</v>
      </c>
      <c r="B526" s="10" t="s">
        <v>708</v>
      </c>
      <c r="C526">
        <v>71</v>
      </c>
      <c r="D526">
        <v>542</v>
      </c>
      <c r="E526" t="s">
        <v>708</v>
      </c>
      <c r="F526">
        <v>3.4</v>
      </c>
      <c r="G526" s="11">
        <v>23017</v>
      </c>
      <c r="H526" s="11">
        <v>31273.097826086956</v>
      </c>
      <c r="I526" s="12">
        <v>9621</v>
      </c>
      <c r="J526" t="s">
        <v>346</v>
      </c>
      <c r="K526">
        <v>0.736</v>
      </c>
      <c r="L526" s="13">
        <v>37363.64</v>
      </c>
      <c r="M526" s="9">
        <f t="shared" si="65"/>
        <v>127036.37599999999</v>
      </c>
      <c r="N526" s="9">
        <f t="shared" si="64"/>
        <v>859998901.88</v>
      </c>
      <c r="O526" s="9">
        <f t="shared" si="64"/>
        <v>1168476768.8586955</v>
      </c>
      <c r="P526" s="9">
        <v>522</v>
      </c>
      <c r="Q526" s="10" t="s">
        <v>708</v>
      </c>
      <c r="R526" s="13">
        <v>37363.64</v>
      </c>
      <c r="S526" s="14">
        <v>0.1539999850121669</v>
      </c>
      <c r="T526">
        <v>5754</v>
      </c>
      <c r="U526">
        <f t="shared" si="66"/>
        <v>-111586.11110574576</v>
      </c>
      <c r="V526">
        <f t="shared" si="67"/>
        <v>-743187.1147097562</v>
      </c>
      <c r="W526">
        <v>19.2</v>
      </c>
      <c r="X526">
        <v>2167</v>
      </c>
      <c r="Z526" s="5">
        <v>-2.9864893009820714</v>
      </c>
      <c r="AA526" s="5">
        <v>-19.890650769297537</v>
      </c>
      <c r="AB526">
        <f t="shared" si="68"/>
        <v>1.2237754316221157</v>
      </c>
      <c r="AC526" s="5">
        <f t="shared" si="69"/>
        <v>3.4928494251947733</v>
      </c>
      <c r="AD526">
        <f t="shared" si="70"/>
        <v>10.043988352323694</v>
      </c>
      <c r="AE526" s="5">
        <f t="shared" si="71"/>
        <v>23521.589988267773</v>
      </c>
    </row>
    <row r="527" spans="1:31" ht="12.75">
      <c r="A527" s="9">
        <v>523</v>
      </c>
      <c r="B527" s="10" t="s">
        <v>709</v>
      </c>
      <c r="C527">
        <v>69</v>
      </c>
      <c r="D527">
        <v>83</v>
      </c>
      <c r="E527" t="s">
        <v>709</v>
      </c>
      <c r="F527">
        <v>3.5</v>
      </c>
      <c r="G527" s="11">
        <v>22050</v>
      </c>
      <c r="H527" s="11">
        <v>30455.801104972375</v>
      </c>
      <c r="I527" s="12">
        <v>13739</v>
      </c>
      <c r="J527" t="s">
        <v>200</v>
      </c>
      <c r="K527">
        <v>0.724</v>
      </c>
      <c r="L527" s="13">
        <v>34353.74</v>
      </c>
      <c r="M527" s="9">
        <f t="shared" si="65"/>
        <v>120238.09</v>
      </c>
      <c r="N527" s="9">
        <f t="shared" si="64"/>
        <v>757499967</v>
      </c>
      <c r="O527" s="9">
        <f t="shared" si="64"/>
        <v>1046270672.6519337</v>
      </c>
      <c r="P527" s="9">
        <v>523</v>
      </c>
      <c r="Q527" s="10" t="s">
        <v>709</v>
      </c>
      <c r="R527" s="13">
        <v>34353.74</v>
      </c>
      <c r="S527" s="14">
        <v>0.1470000064039607</v>
      </c>
      <c r="T527">
        <v>5050</v>
      </c>
      <c r="U527">
        <f t="shared" si="66"/>
        <v>-125535.54179325946</v>
      </c>
      <c r="V527">
        <f t="shared" si="67"/>
        <v>-728878.5836587888</v>
      </c>
      <c r="W527">
        <v>18.4</v>
      </c>
      <c r="X527">
        <v>2040</v>
      </c>
      <c r="Z527" s="5">
        <v>-3.654203058917587</v>
      </c>
      <c r="AA527" s="5">
        <v>-21.21686266644589</v>
      </c>
      <c r="AB527">
        <f t="shared" si="68"/>
        <v>1.252762968495368</v>
      </c>
      <c r="AC527" s="5">
        <f t="shared" si="69"/>
        <v>3.7902726082210627</v>
      </c>
      <c r="AD527">
        <f t="shared" si="70"/>
        <v>10.001067880874992</v>
      </c>
      <c r="AE527" s="5">
        <f t="shared" si="71"/>
        <v>24002.20180503782</v>
      </c>
    </row>
    <row r="528" spans="1:31" ht="12.75">
      <c r="A528" s="9">
        <v>524</v>
      </c>
      <c r="B528" s="10" t="s">
        <v>710</v>
      </c>
      <c r="C528">
        <v>63</v>
      </c>
      <c r="D528">
        <v>275</v>
      </c>
      <c r="E528" t="s">
        <v>710</v>
      </c>
      <c r="F528">
        <v>2.7</v>
      </c>
      <c r="G528" s="11">
        <v>20846</v>
      </c>
      <c r="H528" s="11">
        <v>28792.81767955801</v>
      </c>
      <c r="I528" s="12">
        <v>12985</v>
      </c>
      <c r="J528" t="s">
        <v>200</v>
      </c>
      <c r="K528">
        <v>0.724</v>
      </c>
      <c r="L528" s="13">
        <v>30622.52</v>
      </c>
      <c r="M528" s="9">
        <f t="shared" si="65"/>
        <v>82680.804</v>
      </c>
      <c r="N528" s="9">
        <f t="shared" si="64"/>
        <v>638357051.92</v>
      </c>
      <c r="O528" s="9">
        <f t="shared" si="64"/>
        <v>881708635.2486188</v>
      </c>
      <c r="P528" s="9">
        <v>524</v>
      </c>
      <c r="Q528" s="10" t="s">
        <v>710</v>
      </c>
      <c r="R528" s="13">
        <v>30622.52</v>
      </c>
      <c r="S528" s="14">
        <v>0.15099998301903306</v>
      </c>
      <c r="T528">
        <v>4624</v>
      </c>
      <c r="U528">
        <f t="shared" si="66"/>
        <v>-85965.57192727819</v>
      </c>
      <c r="V528">
        <f t="shared" si="67"/>
        <v>-448055.304168651</v>
      </c>
      <c r="W528">
        <v>17.6</v>
      </c>
      <c r="X528">
        <v>1585</v>
      </c>
      <c r="Z528" s="5">
        <v>-2.8072664146281294</v>
      </c>
      <c r="AA528" s="5">
        <v>-14.631562136906139</v>
      </c>
      <c r="AB528">
        <f t="shared" si="68"/>
        <v>0.9932517730102834</v>
      </c>
      <c r="AC528" s="5">
        <f t="shared" si="69"/>
        <v>3.417068924028056</v>
      </c>
      <c r="AD528">
        <f t="shared" si="70"/>
        <v>9.944917362299268</v>
      </c>
      <c r="AE528" s="5">
        <f t="shared" si="71"/>
        <v>23394.233935596592</v>
      </c>
    </row>
    <row r="529" spans="1:31" ht="12.75">
      <c r="A529" s="9">
        <v>525</v>
      </c>
      <c r="B529" s="10" t="s">
        <v>711</v>
      </c>
      <c r="C529">
        <v>69</v>
      </c>
      <c r="D529">
        <v>312</v>
      </c>
      <c r="E529" t="s">
        <v>712</v>
      </c>
      <c r="F529">
        <v>4.4</v>
      </c>
      <c r="G529" s="11">
        <v>23547</v>
      </c>
      <c r="H529" s="11">
        <v>32523.480662983427</v>
      </c>
      <c r="I529" s="12">
        <v>9491</v>
      </c>
      <c r="J529" t="s">
        <v>200</v>
      </c>
      <c r="K529">
        <v>0.724</v>
      </c>
      <c r="L529" s="13">
        <v>31206.45</v>
      </c>
      <c r="M529" s="9">
        <f t="shared" si="65"/>
        <v>137308.38</v>
      </c>
      <c r="N529" s="9">
        <f t="shared" si="64"/>
        <v>734818278.15</v>
      </c>
      <c r="O529" s="9">
        <f t="shared" si="64"/>
        <v>1014942373.1353592</v>
      </c>
      <c r="P529" s="9">
        <v>525</v>
      </c>
      <c r="Q529" s="10" t="s">
        <v>711</v>
      </c>
      <c r="R529" s="13">
        <v>31206.45</v>
      </c>
      <c r="S529" s="14">
        <v>0.15500000801116434</v>
      </c>
      <c r="T529">
        <v>4837</v>
      </c>
      <c r="U529">
        <f t="shared" si="66"/>
        <v>-82446.54440001765</v>
      </c>
      <c r="V529">
        <f t="shared" si="67"/>
        <v>-467290.2156446335</v>
      </c>
      <c r="W529">
        <v>18</v>
      </c>
      <c r="X529">
        <v>1763</v>
      </c>
      <c r="Z529" s="5">
        <v>-2.6419712719651756</v>
      </c>
      <c r="AA529" s="5">
        <v>-14.974154882873044</v>
      </c>
      <c r="AB529">
        <f t="shared" si="68"/>
        <v>1.4816045409242156</v>
      </c>
      <c r="AC529" s="5">
        <f t="shared" si="69"/>
        <v>3.348635728781798</v>
      </c>
      <c r="AD529">
        <f t="shared" si="70"/>
        <v>10.066753702794923</v>
      </c>
      <c r="AE529" s="5">
        <f t="shared" si="71"/>
        <v>23277.386306715645</v>
      </c>
    </row>
    <row r="530" spans="1:31" ht="12.75">
      <c r="A530" s="9">
        <v>526</v>
      </c>
      <c r="B530" s="10" t="s">
        <v>713</v>
      </c>
      <c r="C530">
        <v>69</v>
      </c>
      <c r="D530">
        <v>393</v>
      </c>
      <c r="E530" t="s">
        <v>713</v>
      </c>
      <c r="F530">
        <v>1.9</v>
      </c>
      <c r="G530" s="11">
        <v>20641</v>
      </c>
      <c r="H530" s="11">
        <v>28509.668508287294</v>
      </c>
      <c r="I530" s="12">
        <v>7997</v>
      </c>
      <c r="J530" t="s">
        <v>200</v>
      </c>
      <c r="K530">
        <v>0.724</v>
      </c>
      <c r="L530" s="13">
        <v>30099.48</v>
      </c>
      <c r="M530" s="9">
        <f t="shared" si="65"/>
        <v>57189.011999999995</v>
      </c>
      <c r="N530" s="9">
        <f t="shared" si="64"/>
        <v>621283366.68</v>
      </c>
      <c r="O530" s="9">
        <f t="shared" si="64"/>
        <v>858126197.0718232</v>
      </c>
      <c r="P530" s="9">
        <v>526</v>
      </c>
      <c r="Q530" s="10" t="s">
        <v>713</v>
      </c>
      <c r="R530" s="13">
        <v>30099.48</v>
      </c>
      <c r="S530" s="14">
        <v>0.1909999774082476</v>
      </c>
      <c r="T530">
        <v>5749</v>
      </c>
      <c r="U530">
        <f t="shared" si="66"/>
        <v>-14095.113113888707</v>
      </c>
      <c r="V530">
        <f t="shared" si="67"/>
        <v>-454402.01457577135</v>
      </c>
      <c r="W530">
        <v>27.9</v>
      </c>
      <c r="X530">
        <v>3165</v>
      </c>
      <c r="Z530" s="5">
        <v>-0.4682842731465363</v>
      </c>
      <c r="AA530" s="5">
        <v>-15.09667325069308</v>
      </c>
      <c r="AB530">
        <f t="shared" si="68"/>
        <v>0.6418538861723947</v>
      </c>
      <c r="AC530" s="5">
        <f t="shared" si="69"/>
        <v>2.5664407617378235</v>
      </c>
      <c r="AD530">
        <f t="shared" si="70"/>
        <v>9.935034668034257</v>
      </c>
      <c r="AE530" s="5">
        <f t="shared" si="71"/>
        <v>21794.017784561456</v>
      </c>
    </row>
    <row r="531" spans="1:31" ht="12.75">
      <c r="A531" s="9">
        <v>527</v>
      </c>
      <c r="B531" s="10" t="s">
        <v>714</v>
      </c>
      <c r="C531">
        <v>45</v>
      </c>
      <c r="D531">
        <v>541</v>
      </c>
      <c r="E531" t="s">
        <v>715</v>
      </c>
      <c r="F531">
        <v>3.8</v>
      </c>
      <c r="G531" s="11">
        <v>22746</v>
      </c>
      <c r="H531" s="11">
        <v>31417.127071823204</v>
      </c>
      <c r="I531" s="12">
        <v>12096</v>
      </c>
      <c r="J531" t="s">
        <v>200</v>
      </c>
      <c r="K531">
        <v>0.724</v>
      </c>
      <c r="L531" s="13">
        <v>31306.12</v>
      </c>
      <c r="M531" s="9">
        <f t="shared" si="65"/>
        <v>118963.256</v>
      </c>
      <c r="N531" s="9">
        <f t="shared" si="64"/>
        <v>712089005.52</v>
      </c>
      <c r="O531" s="9">
        <f t="shared" si="64"/>
        <v>983548350.1657459</v>
      </c>
      <c r="P531" s="9">
        <v>527</v>
      </c>
      <c r="Q531" s="10" t="s">
        <v>714</v>
      </c>
      <c r="R531" s="13">
        <v>31306.12</v>
      </c>
      <c r="S531" s="14">
        <v>0.14700001149934902</v>
      </c>
      <c r="T531">
        <v>4602</v>
      </c>
      <c r="U531">
        <f t="shared" si="66"/>
        <v>-107204.62516986254</v>
      </c>
      <c r="V531">
        <f t="shared" si="67"/>
        <v>-527511.8532779197</v>
      </c>
      <c r="W531">
        <v>17</v>
      </c>
      <c r="X531">
        <v>1499</v>
      </c>
      <c r="Z531" s="5">
        <v>-3.4243983339315935</v>
      </c>
      <c r="AA531" s="5">
        <v>-16.850119186852915</v>
      </c>
      <c r="AB531">
        <f t="shared" si="68"/>
        <v>1.33500106673234</v>
      </c>
      <c r="AC531" s="5">
        <f t="shared" si="69"/>
        <v>3.6851551435081693</v>
      </c>
      <c r="AD531">
        <f t="shared" si="70"/>
        <v>10.03214458474439</v>
      </c>
      <c r="AE531" s="5">
        <f t="shared" si="71"/>
        <v>23835.69303931034</v>
      </c>
    </row>
    <row r="532" spans="1:31" ht="12.75">
      <c r="A532" s="9">
        <v>528</v>
      </c>
      <c r="B532" s="10" t="s">
        <v>716</v>
      </c>
      <c r="C532">
        <v>69</v>
      </c>
      <c r="D532">
        <v>558</v>
      </c>
      <c r="E532" t="s">
        <v>716</v>
      </c>
      <c r="F532">
        <v>2.4</v>
      </c>
      <c r="G532" s="11">
        <v>21091</v>
      </c>
      <c r="H532" s="11">
        <v>29131.21546961326</v>
      </c>
      <c r="I532" s="12">
        <v>5181</v>
      </c>
      <c r="J532" t="s">
        <v>200</v>
      </c>
      <c r="K532">
        <v>0.724</v>
      </c>
      <c r="L532" s="13">
        <v>32605.41</v>
      </c>
      <c r="M532" s="9">
        <f t="shared" si="65"/>
        <v>78252.984</v>
      </c>
      <c r="N532" s="9">
        <f t="shared" si="64"/>
        <v>687680702.31</v>
      </c>
      <c r="O532" s="9">
        <f t="shared" si="64"/>
        <v>949835224.1850829</v>
      </c>
      <c r="P532" s="9">
        <v>528</v>
      </c>
      <c r="Q532" s="10" t="s">
        <v>716</v>
      </c>
      <c r="R532" s="13">
        <v>32605.41</v>
      </c>
      <c r="S532" s="14">
        <v>0.18499997393070658</v>
      </c>
      <c r="T532">
        <v>6032</v>
      </c>
      <c r="U532">
        <f t="shared" si="66"/>
        <v>-28879.332945270744</v>
      </c>
      <c r="V532">
        <f t="shared" si="67"/>
        <v>-470511.625720459</v>
      </c>
      <c r="W532">
        <v>24.5</v>
      </c>
      <c r="X532">
        <v>2387</v>
      </c>
      <c r="Z532" s="5">
        <v>-0.8857221223493508</v>
      </c>
      <c r="AA532" s="5">
        <v>-14.43047720364378</v>
      </c>
      <c r="AB532">
        <f t="shared" si="68"/>
        <v>0.8754687373538999</v>
      </c>
      <c r="AC532" s="5">
        <f t="shared" si="69"/>
        <v>2.7009656708593774</v>
      </c>
      <c r="AD532">
        <f t="shared" si="70"/>
        <v>9.956601688185614</v>
      </c>
      <c r="AE532" s="5">
        <f t="shared" si="71"/>
        <v>22071.359853667927</v>
      </c>
    </row>
    <row r="533" spans="1:31" ht="12.75">
      <c r="A533" s="9">
        <v>529</v>
      </c>
      <c r="B533" s="10" t="s">
        <v>717</v>
      </c>
      <c r="C533">
        <v>63</v>
      </c>
      <c r="D533">
        <v>565</v>
      </c>
      <c r="E533" t="s">
        <v>717</v>
      </c>
      <c r="F533">
        <v>3.4</v>
      </c>
      <c r="G533" s="11">
        <v>21857</v>
      </c>
      <c r="H533" s="11">
        <v>30189.22651933702</v>
      </c>
      <c r="I533" s="12">
        <v>9623</v>
      </c>
      <c r="J533" t="s">
        <v>200</v>
      </c>
      <c r="K533">
        <v>0.724</v>
      </c>
      <c r="L533" s="13">
        <v>35410.71</v>
      </c>
      <c r="M533" s="9">
        <f t="shared" si="65"/>
        <v>120396.41399999999</v>
      </c>
      <c r="N533" s="9">
        <f aca="true" t="shared" si="72" ref="N533:O588">G533*$L533</f>
        <v>773971888.47</v>
      </c>
      <c r="O533" s="9">
        <f t="shared" si="72"/>
        <v>1069021945.4005525</v>
      </c>
      <c r="P533" s="9">
        <v>529</v>
      </c>
      <c r="Q533" s="10" t="s">
        <v>717</v>
      </c>
      <c r="R533" s="13">
        <v>35410.71</v>
      </c>
      <c r="S533" s="14">
        <v>0.1680000203328315</v>
      </c>
      <c r="T533">
        <v>5949</v>
      </c>
      <c r="U533">
        <f t="shared" si="66"/>
        <v>-54831.797202241716</v>
      </c>
      <c r="V533">
        <f t="shared" si="67"/>
        <v>-583051.7264158203</v>
      </c>
      <c r="W533">
        <v>21.9</v>
      </c>
      <c r="X533">
        <v>2479</v>
      </c>
      <c r="Z533" s="5">
        <v>-1.5484523524730716</v>
      </c>
      <c r="AA533" s="5">
        <v>-16.46540626877632</v>
      </c>
      <c r="AB533">
        <f t="shared" si="68"/>
        <v>1.2237754316221157</v>
      </c>
      <c r="AC533" s="5">
        <f t="shared" si="69"/>
        <v>2.9291712374524597</v>
      </c>
      <c r="AD533">
        <f t="shared" si="70"/>
        <v>9.992276515350188</v>
      </c>
      <c r="AE533" s="5">
        <f t="shared" si="71"/>
        <v>22518.939599762056</v>
      </c>
    </row>
    <row r="534" spans="1:31" ht="12.75">
      <c r="A534" s="9">
        <v>530</v>
      </c>
      <c r="B534" s="10" t="s">
        <v>718</v>
      </c>
      <c r="C534">
        <v>76</v>
      </c>
      <c r="D534">
        <v>1</v>
      </c>
      <c r="E534" t="s">
        <v>718</v>
      </c>
      <c r="F534">
        <v>0.8</v>
      </c>
      <c r="G534" s="11">
        <v>18298</v>
      </c>
      <c r="H534" s="11">
        <v>26673.4693877551</v>
      </c>
      <c r="I534" s="12">
        <v>7106</v>
      </c>
      <c r="J534" t="s">
        <v>719</v>
      </c>
      <c r="K534">
        <v>0.686</v>
      </c>
      <c r="L534" s="13">
        <v>25868.31</v>
      </c>
      <c r="M534" s="9">
        <f t="shared" si="65"/>
        <v>20694.648</v>
      </c>
      <c r="N534" s="9">
        <f t="shared" si="72"/>
        <v>473338336.38</v>
      </c>
      <c r="O534" s="9">
        <f t="shared" si="72"/>
        <v>689997574.8979591</v>
      </c>
      <c r="P534" s="9">
        <v>530</v>
      </c>
      <c r="Q534" s="10" t="s">
        <v>718</v>
      </c>
      <c r="R534" s="13">
        <v>25868.31</v>
      </c>
      <c r="S534" s="14">
        <v>0.24300002590041636</v>
      </c>
      <c r="T534">
        <v>6286</v>
      </c>
      <c r="U534">
        <f t="shared" si="66"/>
        <v>68767.2553707337</v>
      </c>
      <c r="V534">
        <f t="shared" si="67"/>
        <v>280567.7210523268</v>
      </c>
      <c r="W534">
        <v>35.4</v>
      </c>
      <c r="X534">
        <v>2871</v>
      </c>
      <c r="Z534" s="5">
        <v>2.6583590258015968</v>
      </c>
      <c r="AA534" s="5">
        <v>10.84600119034938</v>
      </c>
      <c r="AB534">
        <f t="shared" si="68"/>
        <v>-0.2231435513142097</v>
      </c>
      <c r="AC534" s="5">
        <f t="shared" si="69"/>
        <v>1.7504216480043822</v>
      </c>
      <c r="AD534">
        <f t="shared" si="70"/>
        <v>9.81454704323948</v>
      </c>
      <c r="AE534" s="5">
        <f t="shared" si="71"/>
        <v>19824.55028618394</v>
      </c>
    </row>
    <row r="535" spans="1:31" ht="12.75">
      <c r="A535" s="9">
        <v>531</v>
      </c>
      <c r="B535" s="10" t="s">
        <v>720</v>
      </c>
      <c r="C535">
        <v>73</v>
      </c>
      <c r="D535">
        <v>5</v>
      </c>
      <c r="E535" t="s">
        <v>720</v>
      </c>
      <c r="F535">
        <v>2</v>
      </c>
      <c r="G535" s="11">
        <v>21020</v>
      </c>
      <c r="H535" s="11">
        <v>30641.39941690962</v>
      </c>
      <c r="I535" s="12">
        <v>7503</v>
      </c>
      <c r="J535" t="s">
        <v>719</v>
      </c>
      <c r="K535">
        <v>0.686</v>
      </c>
      <c r="L535" s="13">
        <v>27617.65</v>
      </c>
      <c r="M535" s="9">
        <f t="shared" si="65"/>
        <v>55235.3</v>
      </c>
      <c r="N535" s="9">
        <f t="shared" si="72"/>
        <v>580523003</v>
      </c>
      <c r="O535" s="9">
        <f t="shared" si="72"/>
        <v>846243444.606414</v>
      </c>
      <c r="P535" s="9">
        <v>531</v>
      </c>
      <c r="Q535" s="10" t="s">
        <v>720</v>
      </c>
      <c r="R535" s="13">
        <v>27617.65</v>
      </c>
      <c r="S535" s="14">
        <v>0.16999998189563556</v>
      </c>
      <c r="T535">
        <v>4695</v>
      </c>
      <c r="U535">
        <f t="shared" si="66"/>
        <v>-41732.452200546046</v>
      </c>
      <c r="V535">
        <f t="shared" si="67"/>
        <v>-407998.2210849234</v>
      </c>
      <c r="W535">
        <v>22.5</v>
      </c>
      <c r="X535">
        <v>2077</v>
      </c>
      <c r="Z535" s="5">
        <v>-1.5110790454852618</v>
      </c>
      <c r="AA535" s="5">
        <v>-14.77309695375687</v>
      </c>
      <c r="AB535">
        <f t="shared" si="68"/>
        <v>0.6931471805599453</v>
      </c>
      <c r="AC535" s="5">
        <f t="shared" si="69"/>
        <v>2.9158036841147292</v>
      </c>
      <c r="AD535">
        <f t="shared" si="70"/>
        <v>9.953229644430943</v>
      </c>
      <c r="AE535" s="5">
        <f t="shared" si="71"/>
        <v>22493.459478872894</v>
      </c>
    </row>
    <row r="536" spans="1:31" ht="12.75">
      <c r="A536" s="9">
        <v>532</v>
      </c>
      <c r="B536" s="10" t="s">
        <v>721</v>
      </c>
      <c r="C536">
        <v>75</v>
      </c>
      <c r="D536">
        <v>49</v>
      </c>
      <c r="E536" t="s">
        <v>721</v>
      </c>
      <c r="F536">
        <v>0.5</v>
      </c>
      <c r="G536" s="11">
        <v>16676</v>
      </c>
      <c r="H536" s="11">
        <v>24309.037900874635</v>
      </c>
      <c r="I536" s="12">
        <v>11454</v>
      </c>
      <c r="J536" t="s">
        <v>719</v>
      </c>
      <c r="K536">
        <v>0.686</v>
      </c>
      <c r="L536" s="13">
        <v>28172.16</v>
      </c>
      <c r="M536" s="9">
        <f t="shared" si="65"/>
        <v>14086.08</v>
      </c>
      <c r="N536" s="9">
        <f t="shared" si="72"/>
        <v>469798940.16</v>
      </c>
      <c r="O536" s="9">
        <f t="shared" si="72"/>
        <v>684838105.1895044</v>
      </c>
      <c r="P536" s="9">
        <v>532</v>
      </c>
      <c r="Q536" s="10" t="s">
        <v>721</v>
      </c>
      <c r="R536" s="13">
        <v>28172.16</v>
      </c>
      <c r="S536" s="14">
        <v>0.2730000113587315</v>
      </c>
      <c r="T536">
        <v>7691</v>
      </c>
      <c r="U536">
        <f t="shared" si="66"/>
        <v>104980.8081125275</v>
      </c>
      <c r="V536">
        <f t="shared" si="67"/>
        <v>399267.1139812494</v>
      </c>
      <c r="W536">
        <v>38.3</v>
      </c>
      <c r="X536">
        <v>3567</v>
      </c>
      <c r="Z536" s="5">
        <v>3.7264025233609175</v>
      </c>
      <c r="AA536" s="5">
        <v>14.172399772727735</v>
      </c>
      <c r="AB536">
        <f t="shared" si="68"/>
        <v>-0.6931471805599453</v>
      </c>
      <c r="AC536" s="5">
        <f t="shared" si="69"/>
        <v>1.5359377326852175</v>
      </c>
      <c r="AD536">
        <f t="shared" si="70"/>
        <v>9.721725839000687</v>
      </c>
      <c r="AE536" s="5">
        <f t="shared" si="71"/>
        <v>19193.41348928437</v>
      </c>
    </row>
    <row r="537" spans="1:31" ht="12.75">
      <c r="A537" s="9">
        <v>533</v>
      </c>
      <c r="B537" s="10" t="s">
        <v>722</v>
      </c>
      <c r="C537">
        <v>72</v>
      </c>
      <c r="D537">
        <v>67</v>
      </c>
      <c r="E537" t="s">
        <v>722</v>
      </c>
      <c r="F537">
        <v>1.5</v>
      </c>
      <c r="G537" s="11">
        <v>18134</v>
      </c>
      <c r="H537" s="11">
        <v>26434.402332361515</v>
      </c>
      <c r="I537" s="12">
        <v>14007</v>
      </c>
      <c r="J537" t="s">
        <v>719</v>
      </c>
      <c r="K537">
        <v>0.686</v>
      </c>
      <c r="L537" s="13">
        <v>25377.14</v>
      </c>
      <c r="M537" s="9">
        <f t="shared" si="65"/>
        <v>38065.71</v>
      </c>
      <c r="N537" s="9">
        <f t="shared" si="72"/>
        <v>460189056.76</v>
      </c>
      <c r="O537" s="9">
        <f t="shared" si="72"/>
        <v>670829528.8046647</v>
      </c>
      <c r="P537" s="9">
        <v>533</v>
      </c>
      <c r="Q537" s="10" t="s">
        <v>722</v>
      </c>
      <c r="R537" s="13">
        <v>25377.14</v>
      </c>
      <c r="S537" s="14">
        <v>0.17500001970277188</v>
      </c>
      <c r="T537">
        <v>4441</v>
      </c>
      <c r="U537">
        <f t="shared" si="66"/>
        <v>-72070.81344267949</v>
      </c>
      <c r="V537">
        <f t="shared" si="67"/>
        <v>-383635.0241273089</v>
      </c>
      <c r="W537">
        <v>20.8</v>
      </c>
      <c r="X537">
        <v>1552</v>
      </c>
      <c r="Z537" s="5">
        <v>-2.8399895907371553</v>
      </c>
      <c r="AA537" s="5">
        <v>-15.117346719421848</v>
      </c>
      <c r="AB537">
        <f t="shared" si="68"/>
        <v>0.4054651081081644</v>
      </c>
      <c r="AC537" s="5">
        <f t="shared" si="69"/>
        <v>3.4307814554070206</v>
      </c>
      <c r="AD537">
        <f t="shared" si="70"/>
        <v>9.805543908206001</v>
      </c>
      <c r="AE537" s="5">
        <f t="shared" si="71"/>
        <v>23417.43550622203</v>
      </c>
    </row>
    <row r="538" spans="1:31" ht="12.75">
      <c r="A538" s="9">
        <v>534</v>
      </c>
      <c r="B538" s="10" t="s">
        <v>723</v>
      </c>
      <c r="C538">
        <v>76</v>
      </c>
      <c r="D538">
        <v>73</v>
      </c>
      <c r="E538" t="s">
        <v>723</v>
      </c>
      <c r="F538">
        <v>2.6</v>
      </c>
      <c r="G538" s="11">
        <v>21843</v>
      </c>
      <c r="H538" s="11">
        <v>31841.107871720113</v>
      </c>
      <c r="I538" s="12">
        <v>8152</v>
      </c>
      <c r="J538" t="s">
        <v>719</v>
      </c>
      <c r="K538">
        <v>0.686</v>
      </c>
      <c r="L538" s="13">
        <v>29372.22</v>
      </c>
      <c r="M538" s="9">
        <f t="shared" si="65"/>
        <v>76367.77200000001</v>
      </c>
      <c r="N538" s="9">
        <f t="shared" si="72"/>
        <v>641577401.46</v>
      </c>
      <c r="O538" s="9">
        <f t="shared" si="72"/>
        <v>935244025.451895</v>
      </c>
      <c r="P538" s="9">
        <v>534</v>
      </c>
      <c r="Q538" s="10" t="s">
        <v>723</v>
      </c>
      <c r="R538" s="13">
        <v>29372.22</v>
      </c>
      <c r="S538" s="14">
        <v>0.18000001361831008</v>
      </c>
      <c r="T538">
        <v>5287</v>
      </c>
      <c r="U538">
        <f t="shared" si="66"/>
        <v>-41534.544660792235</v>
      </c>
      <c r="V538">
        <f t="shared" si="67"/>
        <v>21305.320784380296</v>
      </c>
      <c r="W538">
        <v>21.8</v>
      </c>
      <c r="X538">
        <v>2008</v>
      </c>
      <c r="Z538" s="5">
        <v>-1.414075771623399</v>
      </c>
      <c r="AA538" s="5">
        <v>0.7253561625365837</v>
      </c>
      <c r="AB538">
        <f t="shared" si="68"/>
        <v>0.9555114450274363</v>
      </c>
      <c r="AC538" s="5">
        <f t="shared" si="69"/>
        <v>2.8813918561581815</v>
      </c>
      <c r="AD538">
        <f t="shared" si="70"/>
        <v>9.99163578306282</v>
      </c>
      <c r="AE538" s="5">
        <f t="shared" si="71"/>
        <v>22427.459688629642</v>
      </c>
    </row>
    <row r="539" spans="1:31" ht="12.75">
      <c r="A539" s="9">
        <v>535</v>
      </c>
      <c r="B539" s="10" t="s">
        <v>724</v>
      </c>
      <c r="C539">
        <v>73</v>
      </c>
      <c r="D539">
        <v>92</v>
      </c>
      <c r="E539" t="s">
        <v>724</v>
      </c>
      <c r="F539">
        <v>1.4</v>
      </c>
      <c r="G539" s="11">
        <v>17617</v>
      </c>
      <c r="H539" s="11">
        <v>25680.75801749271</v>
      </c>
      <c r="I539" s="12">
        <v>6183</v>
      </c>
      <c r="J539" t="s">
        <v>719</v>
      </c>
      <c r="K539">
        <v>0.686</v>
      </c>
      <c r="L539" s="13">
        <v>23084.21</v>
      </c>
      <c r="M539" s="9">
        <f t="shared" si="65"/>
        <v>32317.893999999997</v>
      </c>
      <c r="N539" s="9">
        <f t="shared" si="72"/>
        <v>406674527.57</v>
      </c>
      <c r="O539" s="9">
        <f t="shared" si="72"/>
        <v>592820011.0349853</v>
      </c>
      <c r="P539" s="9">
        <v>535</v>
      </c>
      <c r="Q539" s="10" t="s">
        <v>724</v>
      </c>
      <c r="R539" s="13">
        <v>23084.21</v>
      </c>
      <c r="S539" s="14">
        <v>0.19000000433196546</v>
      </c>
      <c r="T539">
        <v>4386</v>
      </c>
      <c r="U539">
        <f t="shared" si="66"/>
        <v>88.58971245253336</v>
      </c>
      <c r="V539">
        <f t="shared" si="67"/>
        <v>157894.2998581109</v>
      </c>
      <c r="W539">
        <v>26</v>
      </c>
      <c r="X539">
        <v>1760</v>
      </c>
      <c r="Z539" s="5">
        <v>0.0038376757295369157</v>
      </c>
      <c r="AA539" s="5">
        <v>6.839926506391638</v>
      </c>
      <c r="AB539">
        <f t="shared" si="68"/>
        <v>0.3364722366212129</v>
      </c>
      <c r="AC539" s="5">
        <f t="shared" si="69"/>
        <v>2.422349666111649</v>
      </c>
      <c r="AD539">
        <f t="shared" si="70"/>
        <v>9.77661962392714</v>
      </c>
      <c r="AE539" s="5">
        <f t="shared" si="71"/>
        <v>21484.541463931273</v>
      </c>
    </row>
    <row r="540" spans="1:31" ht="12.75">
      <c r="A540" s="9">
        <v>536</v>
      </c>
      <c r="B540" s="10" t="s">
        <v>725</v>
      </c>
      <c r="C540">
        <v>75</v>
      </c>
      <c r="D540">
        <v>93</v>
      </c>
      <c r="E540" t="s">
        <v>725</v>
      </c>
      <c r="F540">
        <v>1.3</v>
      </c>
      <c r="G540" s="11">
        <v>19354</v>
      </c>
      <c r="H540" s="11">
        <v>28212.82798833819</v>
      </c>
      <c r="I540" s="12">
        <v>12280</v>
      </c>
      <c r="J540" t="s">
        <v>719</v>
      </c>
      <c r="K540">
        <v>0.686</v>
      </c>
      <c r="L540" s="13">
        <v>31895.2</v>
      </c>
      <c r="M540" s="9">
        <f t="shared" si="65"/>
        <v>41463.76</v>
      </c>
      <c r="N540" s="9">
        <f t="shared" si="72"/>
        <v>617299700.8000001</v>
      </c>
      <c r="O540" s="9">
        <f t="shared" si="72"/>
        <v>899853791.2536443</v>
      </c>
      <c r="P540" s="9">
        <v>536</v>
      </c>
      <c r="Q540" s="10" t="s">
        <v>725</v>
      </c>
      <c r="R540" s="13">
        <v>31895.2</v>
      </c>
      <c r="S540" s="14">
        <v>0.22899997491785598</v>
      </c>
      <c r="T540">
        <v>7304</v>
      </c>
      <c r="U540">
        <f t="shared" si="66"/>
        <v>58072.95301998544</v>
      </c>
      <c r="V540">
        <f t="shared" si="67"/>
        <v>362405.0893361124</v>
      </c>
      <c r="W540">
        <v>31.1</v>
      </c>
      <c r="X540">
        <v>3667</v>
      </c>
      <c r="Z540" s="5">
        <v>1.8207427142637589</v>
      </c>
      <c r="AA540" s="5">
        <v>11.362370806143632</v>
      </c>
      <c r="AB540">
        <f t="shared" si="68"/>
        <v>0.26236426446749106</v>
      </c>
      <c r="AC540" s="5">
        <f t="shared" si="69"/>
        <v>1.9393847926414742</v>
      </c>
      <c r="AD540">
        <f t="shared" si="70"/>
        <v>9.870654395440887</v>
      </c>
      <c r="AE540" s="5">
        <f t="shared" si="71"/>
        <v>20334.00757057003</v>
      </c>
    </row>
    <row r="541" spans="1:31" ht="12.75">
      <c r="A541" s="9">
        <v>537</v>
      </c>
      <c r="B541" s="10" t="s">
        <v>726</v>
      </c>
      <c r="C541">
        <v>74</v>
      </c>
      <c r="D541">
        <v>99</v>
      </c>
      <c r="E541" t="s">
        <v>726</v>
      </c>
      <c r="F541">
        <v>3.4</v>
      </c>
      <c r="G541" s="11">
        <v>21351</v>
      </c>
      <c r="H541" s="11">
        <v>31123.906705539357</v>
      </c>
      <c r="I541" s="12">
        <v>7252</v>
      </c>
      <c r="J541" t="s">
        <v>719</v>
      </c>
      <c r="K541">
        <v>0.686</v>
      </c>
      <c r="L541" s="13">
        <v>27557.69</v>
      </c>
      <c r="M541" s="9">
        <f t="shared" si="65"/>
        <v>93696.146</v>
      </c>
      <c r="N541" s="9">
        <f t="shared" si="72"/>
        <v>588384239.1899999</v>
      </c>
      <c r="O541" s="9">
        <f t="shared" si="72"/>
        <v>857702972.5801748</v>
      </c>
      <c r="P541" s="9">
        <v>537</v>
      </c>
      <c r="Q541" s="10" t="s">
        <v>726</v>
      </c>
      <c r="R541" s="13">
        <v>27557.69</v>
      </c>
      <c r="S541" s="14">
        <v>0.20800001741800567</v>
      </c>
      <c r="T541">
        <v>5732</v>
      </c>
      <c r="U541">
        <f t="shared" si="66"/>
        <v>-99.343662759165</v>
      </c>
      <c r="V541">
        <f t="shared" si="67"/>
        <v>405704.41617995565</v>
      </c>
      <c r="W541">
        <v>25.5</v>
      </c>
      <c r="X541">
        <v>2017</v>
      </c>
      <c r="Z541" s="5">
        <v>-0.00360493433082254</v>
      </c>
      <c r="AA541" s="5">
        <v>14.722003773899615</v>
      </c>
      <c r="AB541">
        <f t="shared" si="68"/>
        <v>1.2237754316221157</v>
      </c>
      <c r="AC541" s="5">
        <f t="shared" si="69"/>
        <v>2.424557154403452</v>
      </c>
      <c r="AD541">
        <f t="shared" si="70"/>
        <v>9.968853855967382</v>
      </c>
      <c r="AE541" s="5">
        <f t="shared" si="71"/>
        <v>21489.385843349744</v>
      </c>
    </row>
    <row r="542" spans="1:31" ht="12.75">
      <c r="A542" s="9">
        <v>538</v>
      </c>
      <c r="B542" s="10" t="s">
        <v>727</v>
      </c>
      <c r="C542">
        <v>74</v>
      </c>
      <c r="D542">
        <v>100</v>
      </c>
      <c r="E542" t="s">
        <v>727</v>
      </c>
      <c r="F542">
        <v>3.2</v>
      </c>
      <c r="G542" s="11">
        <v>22935</v>
      </c>
      <c r="H542" s="11">
        <v>33432.94460641399</v>
      </c>
      <c r="I542" s="12">
        <v>11247</v>
      </c>
      <c r="J542" t="s">
        <v>719</v>
      </c>
      <c r="K542">
        <v>0.686</v>
      </c>
      <c r="L542" s="13">
        <v>28761.9</v>
      </c>
      <c r="M542" s="9">
        <f t="shared" si="65"/>
        <v>92038.08000000002</v>
      </c>
      <c r="N542" s="9">
        <f t="shared" si="72"/>
        <v>659654176.5</v>
      </c>
      <c r="O542" s="9">
        <f t="shared" si="72"/>
        <v>961595009.4752187</v>
      </c>
      <c r="P542" s="9">
        <v>538</v>
      </c>
      <c r="Q542" s="10" t="s">
        <v>727</v>
      </c>
      <c r="R542" s="13">
        <v>28761.9</v>
      </c>
      <c r="S542" s="14">
        <v>0.14700002433775236</v>
      </c>
      <c r="T542">
        <v>4228</v>
      </c>
      <c r="U542">
        <f t="shared" si="66"/>
        <v>-101912.78874979862</v>
      </c>
      <c r="V542">
        <f t="shared" si="67"/>
        <v>-636845.8156737522</v>
      </c>
      <c r="W542">
        <v>15.7</v>
      </c>
      <c r="X542">
        <v>1274</v>
      </c>
      <c r="Z542" s="5">
        <v>-3.5433260233085653</v>
      </c>
      <c r="AA542" s="5">
        <v>-22.141993945940712</v>
      </c>
      <c r="AB542">
        <f t="shared" si="68"/>
        <v>1.1631508098056809</v>
      </c>
      <c r="AC542" s="5">
        <f t="shared" si="69"/>
        <v>3.739185985411325</v>
      </c>
      <c r="AD542">
        <f t="shared" si="70"/>
        <v>10.040419407031273</v>
      </c>
      <c r="AE542" s="5">
        <f t="shared" si="71"/>
        <v>23921.71931874752</v>
      </c>
    </row>
    <row r="543" spans="1:31" ht="12.75">
      <c r="A543" s="9">
        <v>539</v>
      </c>
      <c r="B543" s="10" t="s">
        <v>728</v>
      </c>
      <c r="C543">
        <v>74</v>
      </c>
      <c r="D543">
        <v>101</v>
      </c>
      <c r="E543" t="s">
        <v>728</v>
      </c>
      <c r="F543">
        <v>2</v>
      </c>
      <c r="G543" s="11">
        <v>19233</v>
      </c>
      <c r="H543" s="11">
        <v>28036.443148688046</v>
      </c>
      <c r="I543" s="12">
        <v>10480</v>
      </c>
      <c r="J543" t="s">
        <v>719</v>
      </c>
      <c r="K543">
        <v>0.686</v>
      </c>
      <c r="L543" s="13">
        <v>32876</v>
      </c>
      <c r="M543" s="9">
        <f t="shared" si="65"/>
        <v>65752</v>
      </c>
      <c r="N543" s="9">
        <f t="shared" si="72"/>
        <v>632304108</v>
      </c>
      <c r="O543" s="9">
        <f t="shared" si="72"/>
        <v>921726104.9562682</v>
      </c>
      <c r="P543" s="9">
        <v>539</v>
      </c>
      <c r="Q543" s="10" t="s">
        <v>728</v>
      </c>
      <c r="R543" s="13">
        <v>32876</v>
      </c>
      <c r="S543" s="14">
        <v>0.25</v>
      </c>
      <c r="T543">
        <v>8219</v>
      </c>
      <c r="U543">
        <f t="shared" si="66"/>
        <v>80744.1139079437</v>
      </c>
      <c r="V543">
        <f t="shared" si="67"/>
        <v>635121.6065917162</v>
      </c>
      <c r="W543">
        <v>36</v>
      </c>
      <c r="X543">
        <v>3862</v>
      </c>
      <c r="Z543" s="5">
        <v>2.45602001180021</v>
      </c>
      <c r="AA543" s="5">
        <v>19.3187007723481</v>
      </c>
      <c r="AB543">
        <f t="shared" si="68"/>
        <v>0.6931471805599453</v>
      </c>
      <c r="AC543" s="5">
        <f t="shared" si="69"/>
        <v>1.794310002839585</v>
      </c>
      <c r="AD543">
        <f t="shared" si="70"/>
        <v>9.864382832655368</v>
      </c>
      <c r="AE543" s="5">
        <f t="shared" si="71"/>
        <v>19946.435906392686</v>
      </c>
    </row>
    <row r="544" spans="1:31" ht="12.75">
      <c r="A544" s="9">
        <v>540</v>
      </c>
      <c r="B544" s="10" t="s">
        <v>729</v>
      </c>
      <c r="C544">
        <v>74</v>
      </c>
      <c r="D544">
        <v>102</v>
      </c>
      <c r="E544" t="s">
        <v>729</v>
      </c>
      <c r="F544">
        <v>2.9</v>
      </c>
      <c r="G544" s="11">
        <v>21302</v>
      </c>
      <c r="H544" s="11">
        <v>31052.478134110785</v>
      </c>
      <c r="I544" s="12">
        <v>8636</v>
      </c>
      <c r="J544" t="s">
        <v>719</v>
      </c>
      <c r="K544">
        <v>0.686</v>
      </c>
      <c r="L544" s="13">
        <v>30864.41</v>
      </c>
      <c r="M544" s="9">
        <f t="shared" si="65"/>
        <v>89506.78899999999</v>
      </c>
      <c r="N544" s="9">
        <f t="shared" si="72"/>
        <v>657473661.82</v>
      </c>
      <c r="O544" s="9">
        <f t="shared" si="72"/>
        <v>958416416.6472303</v>
      </c>
      <c r="P544" s="9">
        <v>540</v>
      </c>
      <c r="Q544" s="10" t="s">
        <v>729</v>
      </c>
      <c r="R544" s="13">
        <v>30864.41</v>
      </c>
      <c r="S544" s="14">
        <v>0.2359999753761695</v>
      </c>
      <c r="T544">
        <v>7284</v>
      </c>
      <c r="U544">
        <f t="shared" si="66"/>
        <v>79164.29728129048</v>
      </c>
      <c r="V544">
        <f t="shared" si="67"/>
        <v>484210.2029764621</v>
      </c>
      <c r="W544">
        <v>35.6</v>
      </c>
      <c r="X544">
        <v>3419</v>
      </c>
      <c r="Z544" s="5">
        <v>2.5649055751038325</v>
      </c>
      <c r="AA544" s="5">
        <v>15.688302578162423</v>
      </c>
      <c r="AB544">
        <f t="shared" si="68"/>
        <v>1.0647107369924282</v>
      </c>
      <c r="AC544" s="5">
        <f t="shared" si="69"/>
        <v>1.770557152731416</v>
      </c>
      <c r="AD544">
        <f t="shared" si="70"/>
        <v>9.966556244003112</v>
      </c>
      <c r="AE544" s="5">
        <f t="shared" si="71"/>
        <v>19880.75223861008</v>
      </c>
    </row>
    <row r="545" spans="1:31" ht="12.75">
      <c r="A545" s="9">
        <v>541</v>
      </c>
      <c r="B545" s="10" t="s">
        <v>730</v>
      </c>
      <c r="C545">
        <v>72</v>
      </c>
      <c r="D545">
        <v>104</v>
      </c>
      <c r="E545" t="s">
        <v>730</v>
      </c>
      <c r="F545">
        <v>2.1</v>
      </c>
      <c r="G545" s="11">
        <v>19319</v>
      </c>
      <c r="H545" s="11">
        <v>28161.807580174926</v>
      </c>
      <c r="I545" s="12">
        <v>7833</v>
      </c>
      <c r="J545" t="s">
        <v>719</v>
      </c>
      <c r="K545">
        <v>0.686</v>
      </c>
      <c r="L545" s="13">
        <v>25434.29</v>
      </c>
      <c r="M545" s="9">
        <f t="shared" si="65"/>
        <v>53412.009000000005</v>
      </c>
      <c r="N545" s="9">
        <f t="shared" si="72"/>
        <v>491365048.51</v>
      </c>
      <c r="O545" s="9">
        <f t="shared" si="72"/>
        <v>716275580.9183674</v>
      </c>
      <c r="P545" s="9">
        <v>541</v>
      </c>
      <c r="Q545" s="10" t="s">
        <v>730</v>
      </c>
      <c r="R545" s="13">
        <v>25434.29</v>
      </c>
      <c r="S545" s="14">
        <v>0.17499997051224941</v>
      </c>
      <c r="T545">
        <v>4451</v>
      </c>
      <c r="U545">
        <f t="shared" si="66"/>
        <v>-42059.651537164566</v>
      </c>
      <c r="V545">
        <f t="shared" si="67"/>
        <v>-330152.1412921544</v>
      </c>
      <c r="W545">
        <v>22.8</v>
      </c>
      <c r="X545">
        <v>1767</v>
      </c>
      <c r="Z545" s="5">
        <v>-1.6536593526756422</v>
      </c>
      <c r="AA545" s="5">
        <v>-12.980591999704114</v>
      </c>
      <c r="AB545">
        <f t="shared" si="68"/>
        <v>0.7419373447293773</v>
      </c>
      <c r="AC545" s="5">
        <f t="shared" si="69"/>
        <v>2.9671312981968487</v>
      </c>
      <c r="AD545">
        <f t="shared" si="70"/>
        <v>9.868844346592555</v>
      </c>
      <c r="AE545" s="5">
        <f t="shared" si="71"/>
        <v>22590.82201215275</v>
      </c>
    </row>
    <row r="546" spans="1:31" ht="12.75">
      <c r="A546" s="9">
        <v>542</v>
      </c>
      <c r="B546" s="10" t="s">
        <v>731</v>
      </c>
      <c r="C546">
        <v>72</v>
      </c>
      <c r="D546">
        <v>105</v>
      </c>
      <c r="E546" t="s">
        <v>731</v>
      </c>
      <c r="F546">
        <v>1.5</v>
      </c>
      <c r="G546" s="11">
        <v>18033</v>
      </c>
      <c r="H546" s="11">
        <v>26287.172011661805</v>
      </c>
      <c r="I546" s="12">
        <v>9596</v>
      </c>
      <c r="J546" t="s">
        <v>719</v>
      </c>
      <c r="K546">
        <v>0.686</v>
      </c>
      <c r="L546" s="13">
        <v>26586.02</v>
      </c>
      <c r="M546" s="9">
        <f t="shared" si="65"/>
        <v>39879.03</v>
      </c>
      <c r="N546" s="9">
        <f t="shared" si="72"/>
        <v>479425698.66</v>
      </c>
      <c r="O546" s="9">
        <f t="shared" si="72"/>
        <v>698871280.845481</v>
      </c>
      <c r="P546" s="9">
        <v>542</v>
      </c>
      <c r="Q546" s="10" t="s">
        <v>731</v>
      </c>
      <c r="R546" s="13">
        <v>26586.02</v>
      </c>
      <c r="S546" s="14">
        <v>0.18600001053185095</v>
      </c>
      <c r="T546">
        <v>4945</v>
      </c>
      <c r="U546">
        <f t="shared" si="66"/>
        <v>-23899.83762470523</v>
      </c>
      <c r="V546">
        <f t="shared" si="67"/>
        <v>211145.586889618</v>
      </c>
      <c r="W546">
        <v>24</v>
      </c>
      <c r="X546">
        <v>1999</v>
      </c>
      <c r="Z546" s="5">
        <v>-0.8989625985651567</v>
      </c>
      <c r="AA546" s="5">
        <v>7.941978035434337</v>
      </c>
      <c r="AB546">
        <f t="shared" si="68"/>
        <v>0.4054651081081644</v>
      </c>
      <c r="AC546" s="5">
        <f t="shared" si="69"/>
        <v>2.7053460640687694</v>
      </c>
      <c r="AD546">
        <f t="shared" si="70"/>
        <v>9.799958691707271</v>
      </c>
      <c r="AE546" s="5">
        <f t="shared" si="71"/>
        <v>22080.214222992134</v>
      </c>
    </row>
    <row r="547" spans="1:31" ht="12.75">
      <c r="A547" s="9">
        <v>543</v>
      </c>
      <c r="B547" s="10" t="s">
        <v>732</v>
      </c>
      <c r="C547">
        <v>72</v>
      </c>
      <c r="D547">
        <v>109</v>
      </c>
      <c r="E547" t="s">
        <v>732</v>
      </c>
      <c r="F547">
        <v>1.8</v>
      </c>
      <c r="G547" s="11">
        <v>17669</v>
      </c>
      <c r="H547" s="11">
        <v>25756.559766763847</v>
      </c>
      <c r="I547" s="12">
        <v>8216</v>
      </c>
      <c r="J547" t="s">
        <v>719</v>
      </c>
      <c r="K547">
        <v>0.686</v>
      </c>
      <c r="L547" s="13">
        <v>25384.62</v>
      </c>
      <c r="M547" s="9">
        <f t="shared" si="65"/>
        <v>45692.316</v>
      </c>
      <c r="N547" s="9">
        <f t="shared" si="72"/>
        <v>448520850.78</v>
      </c>
      <c r="O547" s="9">
        <f t="shared" si="72"/>
        <v>653820482.1865889</v>
      </c>
      <c r="P547" s="9">
        <v>543</v>
      </c>
      <c r="Q547" s="10" t="s">
        <v>732</v>
      </c>
      <c r="R547" s="13">
        <v>25384.62</v>
      </c>
      <c r="S547" s="14">
        <v>0.16899996927273286</v>
      </c>
      <c r="T547">
        <v>4290</v>
      </c>
      <c r="U547">
        <f t="shared" si="66"/>
        <v>-54986.535322985794</v>
      </c>
      <c r="V547">
        <f t="shared" si="67"/>
        <v>-299865.74649107654</v>
      </c>
      <c r="W547">
        <v>20.4</v>
      </c>
      <c r="X547">
        <v>1451</v>
      </c>
      <c r="Z547" s="5">
        <v>-2.166135846153529</v>
      </c>
      <c r="AA547" s="5">
        <v>-11.812890895789518</v>
      </c>
      <c r="AB547">
        <f t="shared" si="68"/>
        <v>0.5877866649021191</v>
      </c>
      <c r="AC547" s="5">
        <f t="shared" si="69"/>
        <v>3.159192690296389</v>
      </c>
      <c r="AD547">
        <f t="shared" si="70"/>
        <v>9.77956697061665</v>
      </c>
      <c r="AE547" s="5">
        <f t="shared" si="71"/>
        <v>22944.264893582662</v>
      </c>
    </row>
    <row r="548" spans="1:31" ht="12.75">
      <c r="A548" s="9">
        <v>544</v>
      </c>
      <c r="B548" s="10" t="s">
        <v>733</v>
      </c>
      <c r="C548">
        <v>73</v>
      </c>
      <c r="D548">
        <v>124</v>
      </c>
      <c r="E548" t="s">
        <v>733</v>
      </c>
      <c r="F548">
        <v>1.4</v>
      </c>
      <c r="G548" s="11">
        <v>19743</v>
      </c>
      <c r="H548" s="11">
        <v>28779.883381924195</v>
      </c>
      <c r="I548" s="12">
        <v>4478</v>
      </c>
      <c r="J548" t="s">
        <v>719</v>
      </c>
      <c r="K548">
        <v>0.686</v>
      </c>
      <c r="L548" s="13">
        <v>26506.79</v>
      </c>
      <c r="M548" s="9">
        <f t="shared" si="65"/>
        <v>37109.506</v>
      </c>
      <c r="N548" s="9">
        <f t="shared" si="72"/>
        <v>523323554.97</v>
      </c>
      <c r="O548" s="9">
        <f t="shared" si="72"/>
        <v>762862325.0291544</v>
      </c>
      <c r="P548" s="9">
        <v>544</v>
      </c>
      <c r="Q548" s="10" t="s">
        <v>733</v>
      </c>
      <c r="R548" s="13">
        <v>26506.79</v>
      </c>
      <c r="S548" s="14">
        <v>0.22099997774155225</v>
      </c>
      <c r="T548">
        <v>5858</v>
      </c>
      <c r="U548">
        <f t="shared" si="66"/>
        <v>-47803.07596453434</v>
      </c>
      <c r="V548">
        <f t="shared" si="67"/>
        <v>-404744.4633169622</v>
      </c>
      <c r="W548">
        <v>27.4</v>
      </c>
      <c r="X548">
        <v>2287</v>
      </c>
      <c r="Z548" s="5">
        <v>-1.8034275732570537</v>
      </c>
      <c r="AA548" s="5">
        <v>-15.269463534323174</v>
      </c>
      <c r="AB548">
        <f t="shared" si="68"/>
        <v>0.3364722366212129</v>
      </c>
      <c r="AC548" s="5">
        <f t="shared" si="69"/>
        <v>3.0220197880307516</v>
      </c>
      <c r="AD548">
        <f t="shared" si="70"/>
        <v>9.89055427712423</v>
      </c>
      <c r="AE548" s="5">
        <f t="shared" si="71"/>
        <v>22693.546760270583</v>
      </c>
    </row>
    <row r="549" spans="1:31" ht="12.75">
      <c r="A549" s="9">
        <v>545</v>
      </c>
      <c r="B549" s="10" t="s">
        <v>734</v>
      </c>
      <c r="C549">
        <v>73</v>
      </c>
      <c r="D549">
        <v>125</v>
      </c>
      <c r="E549" t="s">
        <v>734</v>
      </c>
      <c r="F549">
        <v>2</v>
      </c>
      <c r="G549" s="11">
        <v>19613</v>
      </c>
      <c r="H549" s="11">
        <v>28590.379008746353</v>
      </c>
      <c r="I549" s="12">
        <v>7305</v>
      </c>
      <c r="J549" t="s">
        <v>719</v>
      </c>
      <c r="K549">
        <v>0.686</v>
      </c>
      <c r="L549" s="13">
        <v>27045.98</v>
      </c>
      <c r="M549" s="9">
        <f t="shared" si="65"/>
        <v>54091.96</v>
      </c>
      <c r="N549" s="9">
        <f t="shared" si="72"/>
        <v>530452805.74</v>
      </c>
      <c r="O549" s="9">
        <f t="shared" si="72"/>
        <v>773254818.8629737</v>
      </c>
      <c r="P549" s="9">
        <v>545</v>
      </c>
      <c r="Q549" s="10" t="s">
        <v>734</v>
      </c>
      <c r="R549" s="13">
        <v>27045.98</v>
      </c>
      <c r="S549" s="14">
        <v>0.1739999807734828</v>
      </c>
      <c r="T549">
        <v>4706</v>
      </c>
      <c r="U549">
        <f t="shared" si="66"/>
        <v>-6610.24474681734</v>
      </c>
      <c r="V549">
        <f t="shared" si="67"/>
        <v>-333661.9427969438</v>
      </c>
      <c r="W549">
        <v>21.1</v>
      </c>
      <c r="X549">
        <v>1526</v>
      </c>
      <c r="Z549" s="5">
        <v>-0.24440766231496658</v>
      </c>
      <c r="AA549" s="5">
        <v>-12.33684055068235</v>
      </c>
      <c r="AB549">
        <f t="shared" si="68"/>
        <v>0.6931471805599453</v>
      </c>
      <c r="AC549" s="5">
        <f t="shared" si="69"/>
        <v>2.497075462719282</v>
      </c>
      <c r="AD549">
        <f t="shared" si="70"/>
        <v>9.883947890661512</v>
      </c>
      <c r="AE549" s="5">
        <f t="shared" si="71"/>
        <v>21646.714632652805</v>
      </c>
    </row>
    <row r="550" spans="1:31" ht="12.75">
      <c r="A550" s="9">
        <v>546</v>
      </c>
      <c r="B550" s="10" t="s">
        <v>735</v>
      </c>
      <c r="C550">
        <v>73</v>
      </c>
      <c r="D550">
        <v>129</v>
      </c>
      <c r="E550" t="s">
        <v>735</v>
      </c>
      <c r="F550">
        <v>1.8</v>
      </c>
      <c r="G550" s="11">
        <v>18421</v>
      </c>
      <c r="H550" s="11">
        <v>26852.76967930029</v>
      </c>
      <c r="I550" s="12">
        <v>6567</v>
      </c>
      <c r="J550" t="s">
        <v>719</v>
      </c>
      <c r="K550">
        <v>0.686</v>
      </c>
      <c r="L550" s="13">
        <v>26951.46</v>
      </c>
      <c r="M550" s="9">
        <f t="shared" si="65"/>
        <v>48512.628</v>
      </c>
      <c r="N550" s="9">
        <f t="shared" si="72"/>
        <v>496472844.65999997</v>
      </c>
      <c r="O550" s="9">
        <f t="shared" si="72"/>
        <v>723721347.9008746</v>
      </c>
      <c r="P550" s="9">
        <v>546</v>
      </c>
      <c r="Q550" s="10" t="s">
        <v>735</v>
      </c>
      <c r="R550" s="13">
        <v>26951.46</v>
      </c>
      <c r="S550" s="14">
        <v>0.20599997180115662</v>
      </c>
      <c r="T550">
        <v>5552</v>
      </c>
      <c r="U550">
        <f t="shared" si="66"/>
        <v>14752.534969049004</v>
      </c>
      <c r="V550">
        <f t="shared" si="67"/>
        <v>368005.0264506719</v>
      </c>
      <c r="W550">
        <v>30.5</v>
      </c>
      <c r="X550">
        <v>2179</v>
      </c>
      <c r="Z550" s="5">
        <v>0.5473742412859639</v>
      </c>
      <c r="AA550" s="5">
        <v>13.654363305389463</v>
      </c>
      <c r="AB550">
        <f t="shared" si="68"/>
        <v>0.5877866649021191</v>
      </c>
      <c r="AC550" s="5">
        <f t="shared" si="69"/>
        <v>2.266452206748869</v>
      </c>
      <c r="AD550">
        <f t="shared" si="70"/>
        <v>9.821246597152218</v>
      </c>
      <c r="AE550" s="5">
        <f t="shared" si="71"/>
        <v>21133.69085978672</v>
      </c>
    </row>
    <row r="551" spans="1:31" ht="12.75">
      <c r="A551" s="9">
        <v>547</v>
      </c>
      <c r="B551" s="10" t="s">
        <v>736</v>
      </c>
      <c r="C551">
        <v>74</v>
      </c>
      <c r="D551">
        <v>142</v>
      </c>
      <c r="E551" t="s">
        <v>736</v>
      </c>
      <c r="F551">
        <v>0.8</v>
      </c>
      <c r="G551" s="11">
        <v>17938</v>
      </c>
      <c r="H551" s="11">
        <v>26148.68804664723</v>
      </c>
      <c r="I551" s="12">
        <v>8578</v>
      </c>
      <c r="J551" t="s">
        <v>719</v>
      </c>
      <c r="K551">
        <v>0.686</v>
      </c>
      <c r="L551" s="13">
        <v>25459.35</v>
      </c>
      <c r="M551" s="9">
        <f t="shared" si="65"/>
        <v>20367.48</v>
      </c>
      <c r="N551" s="9">
        <f t="shared" si="72"/>
        <v>456689820.29999995</v>
      </c>
      <c r="O551" s="9">
        <f t="shared" si="72"/>
        <v>665728601.020408</v>
      </c>
      <c r="P551" s="9">
        <v>547</v>
      </c>
      <c r="Q551" s="10" t="s">
        <v>736</v>
      </c>
      <c r="R551" s="13">
        <v>25459.35</v>
      </c>
      <c r="S551" s="14">
        <v>0.24599999607216996</v>
      </c>
      <c r="T551">
        <v>6263</v>
      </c>
      <c r="U551">
        <f t="shared" si="66"/>
        <v>83011.24904118659</v>
      </c>
      <c r="V551">
        <f t="shared" si="67"/>
        <v>431405.1276091102</v>
      </c>
      <c r="W551">
        <v>35</v>
      </c>
      <c r="X551">
        <v>2936</v>
      </c>
      <c r="Z551" s="5">
        <v>3.2605407852591126</v>
      </c>
      <c r="AA551" s="5">
        <v>16.94486024227289</v>
      </c>
      <c r="AB551">
        <f t="shared" si="68"/>
        <v>-0.2231435513142097</v>
      </c>
      <c r="AC551" s="5">
        <f t="shared" si="69"/>
        <v>1.6260551645644523</v>
      </c>
      <c r="AD551">
        <f t="shared" si="70"/>
        <v>9.794676646677948</v>
      </c>
      <c r="AE551" s="5">
        <f t="shared" si="71"/>
        <v>19466.19512530772</v>
      </c>
    </row>
    <row r="552" spans="1:31" ht="12.75">
      <c r="A552" s="9">
        <v>548</v>
      </c>
      <c r="B552" s="10" t="s">
        <v>737</v>
      </c>
      <c r="C552">
        <v>73</v>
      </c>
      <c r="D552">
        <v>147</v>
      </c>
      <c r="E552" t="s">
        <v>737</v>
      </c>
      <c r="F552">
        <v>1.9</v>
      </c>
      <c r="G552" s="11">
        <v>20413</v>
      </c>
      <c r="H552" s="11">
        <v>29756.559766763847</v>
      </c>
      <c r="I552" s="12">
        <v>8480</v>
      </c>
      <c r="J552" t="s">
        <v>719</v>
      </c>
      <c r="K552">
        <v>0.686</v>
      </c>
      <c r="L552" s="13">
        <v>25255.68</v>
      </c>
      <c r="M552" s="9">
        <f t="shared" si="65"/>
        <v>47985.792</v>
      </c>
      <c r="N552" s="9">
        <f t="shared" si="72"/>
        <v>515544195.84000003</v>
      </c>
      <c r="O552" s="9">
        <f t="shared" si="72"/>
        <v>751522151.3702624</v>
      </c>
      <c r="P552" s="9">
        <v>548</v>
      </c>
      <c r="Q552" s="10" t="s">
        <v>737</v>
      </c>
      <c r="R552" s="13">
        <v>25255.68</v>
      </c>
      <c r="S552" s="14">
        <v>0.17600001267041712</v>
      </c>
      <c r="T552">
        <v>4445</v>
      </c>
      <c r="U552">
        <f t="shared" si="66"/>
        <v>-18959.849155953987</v>
      </c>
      <c r="V552">
        <f t="shared" si="67"/>
        <v>-324000.03456792864</v>
      </c>
      <c r="W552">
        <v>22.1</v>
      </c>
      <c r="X552">
        <v>1879</v>
      </c>
      <c r="Z552" s="5">
        <v>-0.7507162410972101</v>
      </c>
      <c r="AA552" s="5">
        <v>-12.828798692726888</v>
      </c>
      <c r="AB552">
        <f t="shared" si="68"/>
        <v>0.6418538861723947</v>
      </c>
      <c r="AC552" s="5">
        <f t="shared" si="69"/>
        <v>2.656704056683675</v>
      </c>
      <c r="AD552">
        <f t="shared" si="70"/>
        <v>9.923927231773584</v>
      </c>
      <c r="AE552" s="5">
        <f t="shared" si="71"/>
        <v>21981.27913248653</v>
      </c>
    </row>
    <row r="553" spans="1:31" ht="12.75">
      <c r="A553" s="9">
        <v>549</v>
      </c>
      <c r="B553" s="10" t="s">
        <v>738</v>
      </c>
      <c r="C553">
        <v>76</v>
      </c>
      <c r="D553">
        <v>201</v>
      </c>
      <c r="E553" t="s">
        <v>738</v>
      </c>
      <c r="F553">
        <v>2.3</v>
      </c>
      <c r="G553" s="11">
        <v>20500</v>
      </c>
      <c r="H553" s="11">
        <v>29883.38192419825</v>
      </c>
      <c r="I553" s="12">
        <v>12974</v>
      </c>
      <c r="J553" t="s">
        <v>719</v>
      </c>
      <c r="K553">
        <v>0.686</v>
      </c>
      <c r="L553" s="13">
        <v>28120.48</v>
      </c>
      <c r="M553" s="9">
        <f t="shared" si="65"/>
        <v>64677.10399999999</v>
      </c>
      <c r="N553" s="9">
        <f t="shared" si="72"/>
        <v>576469840</v>
      </c>
      <c r="O553" s="9">
        <f t="shared" si="72"/>
        <v>840335043.7317784</v>
      </c>
      <c r="P553" s="9">
        <v>549</v>
      </c>
      <c r="Q553" s="10" t="s">
        <v>738</v>
      </c>
      <c r="R553" s="13">
        <v>28120.48</v>
      </c>
      <c r="S553" s="14">
        <v>0.1660000113796066</v>
      </c>
      <c r="T553">
        <v>4668</v>
      </c>
      <c r="U553">
        <f t="shared" si="66"/>
        <v>-67142.242861046</v>
      </c>
      <c r="V553">
        <f t="shared" si="67"/>
        <v>-535245.1938313746</v>
      </c>
      <c r="W553">
        <v>19.6</v>
      </c>
      <c r="X553">
        <v>1689</v>
      </c>
      <c r="Z553" s="5">
        <v>-2.387663470219783</v>
      </c>
      <c r="AA553" s="5">
        <v>-19.033999200275908</v>
      </c>
      <c r="AB553">
        <f t="shared" si="68"/>
        <v>0.8329091229351039</v>
      </c>
      <c r="AC553" s="5">
        <f t="shared" si="69"/>
        <v>3.246017365370858</v>
      </c>
      <c r="AD553">
        <f t="shared" si="70"/>
        <v>9.9281801651265</v>
      </c>
      <c r="AE553" s="5">
        <f t="shared" si="71"/>
        <v>23098.75401124447</v>
      </c>
    </row>
    <row r="554" spans="1:31" ht="12.75">
      <c r="A554" s="9">
        <v>550</v>
      </c>
      <c r="B554" s="10" t="s">
        <v>739</v>
      </c>
      <c r="C554">
        <v>75</v>
      </c>
      <c r="D554">
        <v>253</v>
      </c>
      <c r="E554" t="s">
        <v>739</v>
      </c>
      <c r="F554">
        <v>1</v>
      </c>
      <c r="G554" s="11">
        <v>18095</v>
      </c>
      <c r="H554" s="11">
        <v>26377.551020408162</v>
      </c>
      <c r="I554" s="12">
        <v>12056</v>
      </c>
      <c r="J554" t="s">
        <v>719</v>
      </c>
      <c r="K554">
        <v>0.686</v>
      </c>
      <c r="L554" s="13">
        <v>25158.37</v>
      </c>
      <c r="M554" s="9">
        <f t="shared" si="65"/>
        <v>25158.37</v>
      </c>
      <c r="N554" s="9">
        <f t="shared" si="72"/>
        <v>455240705.15</v>
      </c>
      <c r="O554" s="9">
        <f t="shared" si="72"/>
        <v>663616188.2653061</v>
      </c>
      <c r="P554" s="9">
        <v>550</v>
      </c>
      <c r="Q554" s="10" t="s">
        <v>739</v>
      </c>
      <c r="R554" s="13">
        <v>25158.37</v>
      </c>
      <c r="S554" s="14">
        <v>0.22100000914208673</v>
      </c>
      <c r="T554">
        <v>5560</v>
      </c>
      <c r="U554">
        <f t="shared" si="66"/>
        <v>29002.184525813736</v>
      </c>
      <c r="V554">
        <f t="shared" si="67"/>
        <v>194932.96199072522</v>
      </c>
      <c r="W554">
        <v>28.3</v>
      </c>
      <c r="X554">
        <v>2398</v>
      </c>
      <c r="Z554" s="5">
        <v>1.1527847203858492</v>
      </c>
      <c r="AA554" s="5">
        <v>7.748234960799337</v>
      </c>
      <c r="AB554">
        <f t="shared" si="68"/>
        <v>0</v>
      </c>
      <c r="AC554" s="5">
        <f t="shared" si="69"/>
        <v>2.1045902331614426</v>
      </c>
      <c r="AD554">
        <f t="shared" si="70"/>
        <v>9.803390935997843</v>
      </c>
      <c r="AE554" s="5">
        <f t="shared" si="71"/>
        <v>20749.641687522253</v>
      </c>
    </row>
    <row r="555" spans="1:31" ht="12.75">
      <c r="A555" s="9">
        <v>551</v>
      </c>
      <c r="B555" s="10" t="s">
        <v>740</v>
      </c>
      <c r="C555">
        <v>72</v>
      </c>
      <c r="D555">
        <v>288</v>
      </c>
      <c r="E555" t="s">
        <v>740</v>
      </c>
      <c r="F555">
        <v>1.2</v>
      </c>
      <c r="G555" s="11">
        <v>18346</v>
      </c>
      <c r="H555" s="11">
        <v>26743.44023323615</v>
      </c>
      <c r="I555" s="12">
        <v>7550</v>
      </c>
      <c r="J555" t="s">
        <v>719</v>
      </c>
      <c r="K555">
        <v>0.686</v>
      </c>
      <c r="L555" s="13">
        <v>29589.29</v>
      </c>
      <c r="M555" s="9">
        <f t="shared" si="65"/>
        <v>35507.148</v>
      </c>
      <c r="N555" s="9">
        <f t="shared" si="72"/>
        <v>542845114.34</v>
      </c>
      <c r="O555" s="9">
        <f t="shared" si="72"/>
        <v>791319408.658892</v>
      </c>
      <c r="P555" s="9">
        <v>551</v>
      </c>
      <c r="Q555" s="10" t="s">
        <v>740</v>
      </c>
      <c r="R555" s="13">
        <v>29589.29</v>
      </c>
      <c r="S555" s="14">
        <v>0.22399996755582846</v>
      </c>
      <c r="T555">
        <v>6628</v>
      </c>
      <c r="U555">
        <f t="shared" si="66"/>
        <v>40189.785936404514</v>
      </c>
      <c r="V555">
        <f t="shared" si="67"/>
        <v>349467.68105879193</v>
      </c>
      <c r="W555">
        <v>31</v>
      </c>
      <c r="X555">
        <v>2754</v>
      </c>
      <c r="Z555" s="5">
        <v>1.3582544879043907</v>
      </c>
      <c r="AA555" s="5">
        <v>11.81061394372058</v>
      </c>
      <c r="AB555">
        <f t="shared" si="68"/>
        <v>0.1823215567939546</v>
      </c>
      <c r="AC555" s="5">
        <f t="shared" si="69"/>
        <v>2.0523259718399265</v>
      </c>
      <c r="AD555">
        <f t="shared" si="70"/>
        <v>9.8171668460696</v>
      </c>
      <c r="AE555" s="5">
        <f t="shared" si="71"/>
        <v>20620.892204257536</v>
      </c>
    </row>
    <row r="556" spans="1:31" ht="12.75">
      <c r="A556" s="9">
        <v>552</v>
      </c>
      <c r="B556" s="10" t="s">
        <v>741</v>
      </c>
      <c r="C556">
        <v>72</v>
      </c>
      <c r="D556">
        <v>305</v>
      </c>
      <c r="E556" t="s">
        <v>741</v>
      </c>
      <c r="F556">
        <v>1.1</v>
      </c>
      <c r="G556" s="11">
        <v>16769</v>
      </c>
      <c r="H556" s="11">
        <v>24444.606413994166</v>
      </c>
      <c r="I556" s="12">
        <v>5689</v>
      </c>
      <c r="J556" t="s">
        <v>719</v>
      </c>
      <c r="K556">
        <v>0.686</v>
      </c>
      <c r="L556" s="13">
        <v>16758.24</v>
      </c>
      <c r="M556" s="9">
        <f t="shared" si="65"/>
        <v>18434.064000000002</v>
      </c>
      <c r="N556" s="9">
        <f t="shared" si="72"/>
        <v>281018926.56</v>
      </c>
      <c r="O556" s="9">
        <f t="shared" si="72"/>
        <v>409648580.9912536</v>
      </c>
      <c r="P556" s="9">
        <v>552</v>
      </c>
      <c r="Q556" s="10" t="s">
        <v>741</v>
      </c>
      <c r="R556" s="13">
        <v>16758.24</v>
      </c>
      <c r="S556" s="14">
        <v>0.18200001909508395</v>
      </c>
      <c r="T556">
        <v>3050</v>
      </c>
      <c r="U556">
        <f t="shared" si="66"/>
        <v>-4928.734398301019</v>
      </c>
      <c r="V556">
        <f t="shared" si="67"/>
        <v>-203489.18098617095</v>
      </c>
      <c r="W556">
        <v>27.4</v>
      </c>
      <c r="X556">
        <v>1274</v>
      </c>
      <c r="Z556" s="5">
        <v>-0.29410811626405986</v>
      </c>
      <c r="AA556" s="5">
        <v>-12.142634368893805</v>
      </c>
      <c r="AB556">
        <f t="shared" si="68"/>
        <v>0.09531017980432493</v>
      </c>
      <c r="AC556" s="5">
        <f t="shared" si="69"/>
        <v>2.512310798813206</v>
      </c>
      <c r="AD556">
        <f t="shared" si="70"/>
        <v>9.72728722274711</v>
      </c>
      <c r="AE556" s="5">
        <f t="shared" si="71"/>
        <v>21679.32961546675</v>
      </c>
    </row>
    <row r="557" spans="1:31" ht="12.75">
      <c r="A557" s="9">
        <v>553</v>
      </c>
      <c r="B557" s="10" t="s">
        <v>742</v>
      </c>
      <c r="C557">
        <v>75</v>
      </c>
      <c r="D557">
        <v>307</v>
      </c>
      <c r="E557" t="s">
        <v>742</v>
      </c>
      <c r="F557">
        <v>0.8</v>
      </c>
      <c r="G557" s="11">
        <v>17116</v>
      </c>
      <c r="H557" s="11">
        <v>24950.437317784254</v>
      </c>
      <c r="I557" s="12">
        <v>10764</v>
      </c>
      <c r="J557" t="s">
        <v>719</v>
      </c>
      <c r="K557">
        <v>0.686</v>
      </c>
      <c r="L557" s="13">
        <v>6809.06</v>
      </c>
      <c r="M557" s="9">
        <f t="shared" si="65"/>
        <v>5447.2480000000005</v>
      </c>
      <c r="N557" s="9">
        <f t="shared" si="72"/>
        <v>116543870.96000001</v>
      </c>
      <c r="O557" s="9">
        <f t="shared" si="72"/>
        <v>169889024.72303206</v>
      </c>
      <c r="P557" s="9">
        <v>553</v>
      </c>
      <c r="Q557" s="10" t="s">
        <v>742</v>
      </c>
      <c r="R557" s="13">
        <v>6809.06</v>
      </c>
      <c r="S557" s="14">
        <v>0.30900006755704895</v>
      </c>
      <c r="T557">
        <v>2104</v>
      </c>
      <c r="U557">
        <f t="shared" si="66"/>
        <v>30120.789091093888</v>
      </c>
      <c r="V557">
        <f t="shared" si="67"/>
        <v>125453.73252602611</v>
      </c>
      <c r="W557">
        <v>46.8</v>
      </c>
      <c r="X557">
        <v>1081</v>
      </c>
      <c r="Z557" s="5">
        <v>4.4236339657888</v>
      </c>
      <c r="AA557" s="5">
        <v>18.424530335468642</v>
      </c>
      <c r="AB557">
        <f t="shared" si="68"/>
        <v>-0.2231435513142097</v>
      </c>
      <c r="AC557" s="5">
        <f t="shared" si="69"/>
        <v>1.4103083948871888</v>
      </c>
      <c r="AD557">
        <f t="shared" si="70"/>
        <v>9.747768977536708</v>
      </c>
      <c r="AE557" s="5">
        <f t="shared" si="71"/>
        <v>18792.2801833215</v>
      </c>
    </row>
    <row r="558" spans="1:31" ht="12.75">
      <c r="A558" s="9">
        <v>554</v>
      </c>
      <c r="B558" s="10" t="s">
        <v>743</v>
      </c>
      <c r="C558">
        <v>75</v>
      </c>
      <c r="D558">
        <v>318</v>
      </c>
      <c r="E558" t="s">
        <v>743</v>
      </c>
      <c r="F558">
        <v>3.2</v>
      </c>
      <c r="G558" s="11">
        <v>22368</v>
      </c>
      <c r="H558" s="11">
        <v>32606.413994169092</v>
      </c>
      <c r="I558" s="12">
        <v>12159</v>
      </c>
      <c r="J558" t="s">
        <v>719</v>
      </c>
      <c r="K558">
        <v>0.686</v>
      </c>
      <c r="L558" s="13">
        <v>29375</v>
      </c>
      <c r="M558" s="9">
        <f t="shared" si="65"/>
        <v>94000</v>
      </c>
      <c r="N558" s="9">
        <f t="shared" si="72"/>
        <v>657060000</v>
      </c>
      <c r="O558" s="9">
        <f t="shared" si="72"/>
        <v>957813411.0787171</v>
      </c>
      <c r="P558" s="9">
        <v>554</v>
      </c>
      <c r="Q558" s="10" t="s">
        <v>743</v>
      </c>
      <c r="R558" s="13">
        <v>29375</v>
      </c>
      <c r="S558" s="14">
        <v>0.16</v>
      </c>
      <c r="T558">
        <v>4700</v>
      </c>
      <c r="U558">
        <f t="shared" si="66"/>
        <v>-89338.28147041643</v>
      </c>
      <c r="V558">
        <f t="shared" si="67"/>
        <v>-557350.5632012534</v>
      </c>
      <c r="W558">
        <v>17.3</v>
      </c>
      <c r="X558">
        <v>1483</v>
      </c>
      <c r="Z558" s="5">
        <v>-3.0413031989929</v>
      </c>
      <c r="AA558" s="5">
        <v>-18.973636194085223</v>
      </c>
      <c r="AB558">
        <f t="shared" si="68"/>
        <v>1.1631508098056809</v>
      </c>
      <c r="AC558" s="5">
        <f t="shared" si="69"/>
        <v>3.516360181972393</v>
      </c>
      <c r="AD558">
        <f t="shared" si="70"/>
        <v>10.015386645033537</v>
      </c>
      <c r="AE558" s="5">
        <f t="shared" si="71"/>
        <v>23560.67910115537</v>
      </c>
    </row>
    <row r="559" spans="1:31" ht="12.75">
      <c r="A559" s="9">
        <v>555</v>
      </c>
      <c r="B559" s="10" t="s">
        <v>744</v>
      </c>
      <c r="C559">
        <v>72</v>
      </c>
      <c r="D559">
        <v>319</v>
      </c>
      <c r="E559" t="s">
        <v>744</v>
      </c>
      <c r="F559">
        <v>1.5</v>
      </c>
      <c r="G559" s="11">
        <v>19115</v>
      </c>
      <c r="H559" s="11">
        <v>27864.431486880465</v>
      </c>
      <c r="I559" s="12">
        <v>7610</v>
      </c>
      <c r="J559" t="s">
        <v>719</v>
      </c>
      <c r="K559">
        <v>0.686</v>
      </c>
      <c r="L559" s="13">
        <v>20511.11</v>
      </c>
      <c r="M559" s="9">
        <f t="shared" si="65"/>
        <v>30766.665</v>
      </c>
      <c r="N559" s="9">
        <f t="shared" si="72"/>
        <v>392069867.65000004</v>
      </c>
      <c r="O559" s="9">
        <f t="shared" si="72"/>
        <v>571530419.3148688</v>
      </c>
      <c r="P559" s="9">
        <v>555</v>
      </c>
      <c r="Q559" s="10" t="s">
        <v>744</v>
      </c>
      <c r="R559" s="13">
        <v>20511.11</v>
      </c>
      <c r="S559" s="14">
        <v>0.1800000097508131</v>
      </c>
      <c r="T559">
        <v>3692</v>
      </c>
      <c r="U559">
        <f t="shared" si="66"/>
        <v>-49677.637304160686</v>
      </c>
      <c r="V559">
        <f t="shared" si="67"/>
        <v>-281720.0157140424</v>
      </c>
      <c r="W559">
        <v>21.8</v>
      </c>
      <c r="X559">
        <v>1335</v>
      </c>
      <c r="Z559" s="5">
        <v>-2.4219867820006176</v>
      </c>
      <c r="AA559" s="5">
        <v>-13.734996093046275</v>
      </c>
      <c r="AB559">
        <f t="shared" si="68"/>
        <v>0.4054651081081644</v>
      </c>
      <c r="AC559" s="5">
        <f t="shared" si="69"/>
        <v>3.2596817797815705</v>
      </c>
      <c r="AD559">
        <f t="shared" si="70"/>
        <v>9.858228646130513</v>
      </c>
      <c r="AE559" s="5">
        <f t="shared" si="71"/>
        <v>23122.783325322558</v>
      </c>
    </row>
    <row r="560" spans="1:31" ht="12.75">
      <c r="A560" s="9">
        <v>556</v>
      </c>
      <c r="B560" s="10" t="s">
        <v>745</v>
      </c>
      <c r="C560">
        <v>76</v>
      </c>
      <c r="D560">
        <v>322</v>
      </c>
      <c r="E560" t="s">
        <v>745</v>
      </c>
      <c r="F560">
        <v>1.3</v>
      </c>
      <c r="G560" s="11">
        <v>18608</v>
      </c>
      <c r="H560" s="11">
        <v>27125.36443148688</v>
      </c>
      <c r="I560" s="12">
        <v>8766</v>
      </c>
      <c r="J560" t="s">
        <v>719</v>
      </c>
      <c r="K560">
        <v>0.686</v>
      </c>
      <c r="L560" s="13">
        <v>28301.8</v>
      </c>
      <c r="M560" s="9">
        <f t="shared" si="65"/>
        <v>36792.340000000004</v>
      </c>
      <c r="N560" s="9">
        <f t="shared" si="72"/>
        <v>526639894.4</v>
      </c>
      <c r="O560" s="9">
        <f t="shared" si="72"/>
        <v>767696639.0670553</v>
      </c>
      <c r="P560" s="9">
        <v>556</v>
      </c>
      <c r="Q560" s="10" t="s">
        <v>745</v>
      </c>
      <c r="R560" s="13">
        <v>28301.8</v>
      </c>
      <c r="S560" s="14">
        <v>0.2220000141333767</v>
      </c>
      <c r="T560">
        <v>6283</v>
      </c>
      <c r="U560">
        <f t="shared" si="66"/>
        <v>32643.720819514445</v>
      </c>
      <c r="V560">
        <f t="shared" si="67"/>
        <v>317830.7703883118</v>
      </c>
      <c r="W560">
        <v>28.7</v>
      </c>
      <c r="X560">
        <v>2586</v>
      </c>
      <c r="Z560" s="5">
        <v>1.153415006095529</v>
      </c>
      <c r="AA560" s="5">
        <v>11.230054992555662</v>
      </c>
      <c r="AB560">
        <f t="shared" si="68"/>
        <v>0.26236426446749106</v>
      </c>
      <c r="AC560" s="5">
        <f t="shared" si="69"/>
        <v>2.1044278927064353</v>
      </c>
      <c r="AD560">
        <f t="shared" si="70"/>
        <v>9.831346874758445</v>
      </c>
      <c r="AE560" s="5">
        <f t="shared" si="71"/>
        <v>20749.24551736901</v>
      </c>
    </row>
    <row r="561" spans="1:31" ht="12.75">
      <c r="A561" s="9">
        <v>557</v>
      </c>
      <c r="B561" s="10" t="s">
        <v>746</v>
      </c>
      <c r="C561">
        <v>75</v>
      </c>
      <c r="D561">
        <v>331</v>
      </c>
      <c r="E561" t="s">
        <v>746</v>
      </c>
      <c r="F561">
        <v>1.6</v>
      </c>
      <c r="G561" s="11">
        <v>19723</v>
      </c>
      <c r="H561" s="11">
        <v>28750.72886297376</v>
      </c>
      <c r="I561" s="12">
        <v>7691</v>
      </c>
      <c r="J561" t="s">
        <v>719</v>
      </c>
      <c r="K561">
        <v>0.686</v>
      </c>
      <c r="L561" s="13">
        <v>27582.16</v>
      </c>
      <c r="M561" s="9">
        <f t="shared" si="65"/>
        <v>44131.456000000006</v>
      </c>
      <c r="N561" s="9">
        <f t="shared" si="72"/>
        <v>544002941.68</v>
      </c>
      <c r="O561" s="9">
        <f t="shared" si="72"/>
        <v>793007203.6151603</v>
      </c>
      <c r="P561" s="9">
        <v>557</v>
      </c>
      <c r="Q561" s="10" t="s">
        <v>746</v>
      </c>
      <c r="R561" s="13">
        <v>27582.16</v>
      </c>
      <c r="S561" s="14">
        <v>0.2129999970995745</v>
      </c>
      <c r="T561">
        <v>5875</v>
      </c>
      <c r="U561">
        <f t="shared" si="66"/>
        <v>38146.34190572694</v>
      </c>
      <c r="V561">
        <f t="shared" si="67"/>
        <v>291977.87880744674</v>
      </c>
      <c r="W561">
        <v>30.7</v>
      </c>
      <c r="X561">
        <v>2824</v>
      </c>
      <c r="Z561" s="5">
        <v>1.383007781324122</v>
      </c>
      <c r="AA561" s="5">
        <v>10.585751036446991</v>
      </c>
      <c r="AB561">
        <f t="shared" si="68"/>
        <v>0.47000362924573563</v>
      </c>
      <c r="AC561" s="5">
        <f t="shared" si="69"/>
        <v>2.0461178512134883</v>
      </c>
      <c r="AD561">
        <f t="shared" si="70"/>
        <v>9.889540746403503</v>
      </c>
      <c r="AE561" s="5">
        <f t="shared" si="71"/>
        <v>20605.43555105563</v>
      </c>
    </row>
    <row r="562" spans="1:31" ht="12.75">
      <c r="A562" s="9">
        <v>558</v>
      </c>
      <c r="B562" s="10" t="s">
        <v>747</v>
      </c>
      <c r="C562">
        <v>75</v>
      </c>
      <c r="D562">
        <v>332</v>
      </c>
      <c r="E562" t="s">
        <v>747</v>
      </c>
      <c r="F562">
        <v>1.9</v>
      </c>
      <c r="G562" s="11">
        <v>20847</v>
      </c>
      <c r="H562" s="11">
        <v>30389.212827988336</v>
      </c>
      <c r="I562" s="12">
        <v>8081</v>
      </c>
      <c r="J562" t="s">
        <v>719</v>
      </c>
      <c r="K562">
        <v>0.686</v>
      </c>
      <c r="L562" s="13">
        <v>30337.78</v>
      </c>
      <c r="M562" s="9">
        <f t="shared" si="65"/>
        <v>57641.78199999999</v>
      </c>
      <c r="N562" s="9">
        <f t="shared" si="72"/>
        <v>632451699.66</v>
      </c>
      <c r="O562" s="9">
        <f t="shared" si="72"/>
        <v>921941253.148688</v>
      </c>
      <c r="P562" s="9">
        <v>558</v>
      </c>
      <c r="Q562" s="10" t="s">
        <v>747</v>
      </c>
      <c r="R562" s="13">
        <v>30337.78</v>
      </c>
      <c r="S562" s="14">
        <v>0.22499998351889955</v>
      </c>
      <c r="T562">
        <v>6826</v>
      </c>
      <c r="U562">
        <f t="shared" si="66"/>
        <v>10086.321217673294</v>
      </c>
      <c r="V562">
        <f t="shared" si="67"/>
        <v>373385.55501098314</v>
      </c>
      <c r="W562">
        <v>29.1</v>
      </c>
      <c r="X562">
        <v>2792</v>
      </c>
      <c r="Z562" s="5">
        <v>0.33246734657820365</v>
      </c>
      <c r="AA562" s="5">
        <v>12.30760968702994</v>
      </c>
      <c r="AB562">
        <f t="shared" si="68"/>
        <v>0.6418538861723947</v>
      </c>
      <c r="AC562" s="5">
        <f t="shared" si="69"/>
        <v>2.3268553221230013</v>
      </c>
      <c r="AD562">
        <f t="shared" si="70"/>
        <v>9.944965331982438</v>
      </c>
      <c r="AE562" s="5">
        <f t="shared" si="71"/>
        <v>21271.722279666752</v>
      </c>
    </row>
    <row r="563" spans="1:31" ht="12.75">
      <c r="A563" s="9">
        <v>559</v>
      </c>
      <c r="B563" s="10" t="s">
        <v>748</v>
      </c>
      <c r="C563">
        <v>76</v>
      </c>
      <c r="D563">
        <v>367</v>
      </c>
      <c r="E563" t="s">
        <v>748</v>
      </c>
      <c r="F563">
        <v>1.6</v>
      </c>
      <c r="G563" s="11">
        <v>20250</v>
      </c>
      <c r="H563" s="11">
        <v>29518.95043731778</v>
      </c>
      <c r="I563" s="12">
        <v>5301</v>
      </c>
      <c r="J563" t="s">
        <v>719</v>
      </c>
      <c r="K563">
        <v>0.686</v>
      </c>
      <c r="L563" s="13">
        <v>25737.99</v>
      </c>
      <c r="M563" s="9">
        <f t="shared" si="65"/>
        <v>41180.78400000001</v>
      </c>
      <c r="N563" s="9">
        <f t="shared" si="72"/>
        <v>521194297.50000006</v>
      </c>
      <c r="O563" s="9">
        <f t="shared" si="72"/>
        <v>759758451.1661807</v>
      </c>
      <c r="P563" s="9">
        <v>559</v>
      </c>
      <c r="Q563" s="10" t="s">
        <v>748</v>
      </c>
      <c r="R563" s="13">
        <v>25737.99</v>
      </c>
      <c r="S563" s="14">
        <v>0.2290000112673911</v>
      </c>
      <c r="T563">
        <v>5894</v>
      </c>
      <c r="U563">
        <f t="shared" si="66"/>
        <v>60175.791105330114</v>
      </c>
      <c r="V563">
        <f t="shared" si="67"/>
        <v>383873.2950849803</v>
      </c>
      <c r="W563">
        <v>33.4</v>
      </c>
      <c r="X563">
        <v>3051</v>
      </c>
      <c r="Z563" s="5">
        <v>2.3380143944935137</v>
      </c>
      <c r="AA563" s="5">
        <v>14.914657091908898</v>
      </c>
      <c r="AB563">
        <f t="shared" si="68"/>
        <v>0.47000362924573563</v>
      </c>
      <c r="AC563" s="5">
        <f t="shared" si="69"/>
        <v>1.820412290549053</v>
      </c>
      <c r="AD563">
        <f t="shared" si="70"/>
        <v>9.915910072534686</v>
      </c>
      <c r="AE563" s="5">
        <f t="shared" si="71"/>
        <v>20017.866176661668</v>
      </c>
    </row>
    <row r="564" spans="1:31" ht="12.75">
      <c r="A564" s="9">
        <v>560</v>
      </c>
      <c r="B564" s="10" t="s">
        <v>749</v>
      </c>
      <c r="C564">
        <v>74</v>
      </c>
      <c r="D564">
        <v>380</v>
      </c>
      <c r="E564" t="s">
        <v>749</v>
      </c>
      <c r="F564">
        <v>2.2</v>
      </c>
      <c r="G564" s="11">
        <v>20786</v>
      </c>
      <c r="H564" s="11">
        <v>30300.291545189502</v>
      </c>
      <c r="I564" s="12">
        <v>11905</v>
      </c>
      <c r="J564" t="s">
        <v>719</v>
      </c>
      <c r="K564">
        <v>0.686</v>
      </c>
      <c r="L564" s="13">
        <v>31476.68</v>
      </c>
      <c r="M564" s="9">
        <f t="shared" si="65"/>
        <v>69248.69600000001</v>
      </c>
      <c r="N564" s="9">
        <f t="shared" si="72"/>
        <v>654274270.48</v>
      </c>
      <c r="O564" s="9">
        <f t="shared" si="72"/>
        <v>953752580.8746355</v>
      </c>
      <c r="P564" s="9">
        <v>560</v>
      </c>
      <c r="Q564" s="10" t="s">
        <v>749</v>
      </c>
      <c r="R564" s="13">
        <v>31476.68</v>
      </c>
      <c r="S564" s="14">
        <v>0.19300002414485898</v>
      </c>
      <c r="T564">
        <v>6075</v>
      </c>
      <c r="U564">
        <f t="shared" si="66"/>
        <v>-5823.608895060533</v>
      </c>
      <c r="V564">
        <f t="shared" si="67"/>
        <v>-336451.2249118563</v>
      </c>
      <c r="W564">
        <v>24.3</v>
      </c>
      <c r="X564">
        <v>2674</v>
      </c>
      <c r="Z564" s="5">
        <v>-0.1850134415402302</v>
      </c>
      <c r="AA564" s="5">
        <v>-10.68890444963879</v>
      </c>
      <c r="AB564">
        <f t="shared" si="68"/>
        <v>0.7884573603642703</v>
      </c>
      <c r="AC564" s="5">
        <f t="shared" si="69"/>
        <v>2.4789896996139595</v>
      </c>
      <c r="AD564">
        <f t="shared" si="70"/>
        <v>9.942034962148368</v>
      </c>
      <c r="AE564" s="5">
        <f t="shared" si="71"/>
        <v>21607.80264789581</v>
      </c>
    </row>
    <row r="565" spans="1:31" ht="12.75">
      <c r="A565" s="9">
        <v>561</v>
      </c>
      <c r="B565" s="10" t="s">
        <v>750</v>
      </c>
      <c r="C565">
        <v>72</v>
      </c>
      <c r="D565">
        <v>385</v>
      </c>
      <c r="E565" t="s">
        <v>750</v>
      </c>
      <c r="F565">
        <v>1.2</v>
      </c>
      <c r="G565" s="11">
        <v>18085</v>
      </c>
      <c r="H565" s="11">
        <v>26362.973760932942</v>
      </c>
      <c r="I565" s="12">
        <v>10176</v>
      </c>
      <c r="J565" t="s">
        <v>719</v>
      </c>
      <c r="K565">
        <v>0.686</v>
      </c>
      <c r="L565" s="13">
        <v>26813.83</v>
      </c>
      <c r="M565" s="9">
        <f t="shared" si="65"/>
        <v>32176.596</v>
      </c>
      <c r="N565" s="9">
        <f t="shared" si="72"/>
        <v>484928115.55</v>
      </c>
      <c r="O565" s="9">
        <f t="shared" si="72"/>
        <v>706892296.7201166</v>
      </c>
      <c r="P565" s="9">
        <v>561</v>
      </c>
      <c r="Q565" s="10" t="s">
        <v>750</v>
      </c>
      <c r="R565" s="13">
        <v>26813.83</v>
      </c>
      <c r="S565" s="14">
        <v>0.18799999850823249</v>
      </c>
      <c r="T565">
        <v>5041</v>
      </c>
      <c r="U565">
        <f t="shared" si="66"/>
        <v>-29519.66724045831</v>
      </c>
      <c r="V565">
        <f t="shared" si="67"/>
        <v>163990.5322701698</v>
      </c>
      <c r="W565">
        <v>24.4</v>
      </c>
      <c r="X565">
        <v>2114</v>
      </c>
      <c r="Z565" s="5">
        <v>-1.100912001025527</v>
      </c>
      <c r="AA565" s="5">
        <v>6.115893636611024</v>
      </c>
      <c r="AB565">
        <f t="shared" si="68"/>
        <v>0.1823215567939546</v>
      </c>
      <c r="AC565" s="5">
        <f t="shared" si="69"/>
        <v>2.773045024400988</v>
      </c>
      <c r="AD565">
        <f t="shared" si="70"/>
        <v>9.802838144386198</v>
      </c>
      <c r="AE565" s="5">
        <f t="shared" si="71"/>
        <v>22215.70595285776</v>
      </c>
    </row>
    <row r="566" spans="1:31" ht="12.75">
      <c r="A566" s="9">
        <v>562</v>
      </c>
      <c r="B566" s="10" t="s">
        <v>751</v>
      </c>
      <c r="C566">
        <v>74</v>
      </c>
      <c r="D566">
        <v>396</v>
      </c>
      <c r="E566" t="s">
        <v>751</v>
      </c>
      <c r="F566">
        <v>0.6</v>
      </c>
      <c r="G566" s="11">
        <v>17094</v>
      </c>
      <c r="H566" s="11">
        <v>24918.367346938772</v>
      </c>
      <c r="I566" s="12">
        <v>15321</v>
      </c>
      <c r="J566" t="s">
        <v>719</v>
      </c>
      <c r="K566">
        <v>0.686</v>
      </c>
      <c r="L566" s="13">
        <v>30849.21</v>
      </c>
      <c r="M566" s="9">
        <f t="shared" si="65"/>
        <v>18509.525999999998</v>
      </c>
      <c r="N566" s="9">
        <f t="shared" si="72"/>
        <v>527336395.74</v>
      </c>
      <c r="O566" s="9">
        <f t="shared" si="72"/>
        <v>768711947.1428571</v>
      </c>
      <c r="P566" s="9">
        <v>562</v>
      </c>
      <c r="Q566" s="10" t="s">
        <v>751</v>
      </c>
      <c r="R566" s="13">
        <v>30849.21</v>
      </c>
      <c r="S566" s="14">
        <v>0.25199997017751835</v>
      </c>
      <c r="T566">
        <v>7774</v>
      </c>
      <c r="U566">
        <f t="shared" si="66"/>
        <v>115347.6006265347</v>
      </c>
      <c r="V566">
        <f t="shared" si="67"/>
        <v>607387.417345482</v>
      </c>
      <c r="W566">
        <v>33.8</v>
      </c>
      <c r="X566">
        <v>3371</v>
      </c>
      <c r="Z566" s="5">
        <v>3.7390779415918494</v>
      </c>
      <c r="AA566" s="5">
        <v>19.68891317947792</v>
      </c>
      <c r="AB566">
        <f t="shared" si="68"/>
        <v>-0.5108256237659907</v>
      </c>
      <c r="AC566" s="5">
        <f t="shared" si="69"/>
        <v>1.5335568522571688</v>
      </c>
      <c r="AD566">
        <f t="shared" si="70"/>
        <v>9.746482803725963</v>
      </c>
      <c r="AE566" s="5">
        <f t="shared" si="71"/>
        <v>19186.045160796333</v>
      </c>
    </row>
    <row r="567" spans="1:31" ht="12.75">
      <c r="A567" s="9">
        <v>563</v>
      </c>
      <c r="B567" s="10" t="s">
        <v>752</v>
      </c>
      <c r="C567">
        <v>76</v>
      </c>
      <c r="D567">
        <v>485</v>
      </c>
      <c r="E567" t="s">
        <v>752</v>
      </c>
      <c r="F567">
        <v>0.9</v>
      </c>
      <c r="G567" s="11">
        <v>17489</v>
      </c>
      <c r="H567" s="11">
        <v>25494.16909620991</v>
      </c>
      <c r="I567" s="12">
        <v>5348</v>
      </c>
      <c r="J567" t="s">
        <v>719</v>
      </c>
      <c r="K567">
        <v>0.686</v>
      </c>
      <c r="L567" s="13">
        <v>30192.77</v>
      </c>
      <c r="M567" s="9">
        <f t="shared" si="65"/>
        <v>27173.493000000002</v>
      </c>
      <c r="N567" s="9">
        <f t="shared" si="72"/>
        <v>528041354.53000003</v>
      </c>
      <c r="O567" s="9">
        <f t="shared" si="72"/>
        <v>769739583.8629737</v>
      </c>
      <c r="P567" s="9">
        <v>563</v>
      </c>
      <c r="Q567" s="10" t="s">
        <v>752</v>
      </c>
      <c r="R567" s="13">
        <v>30192.77</v>
      </c>
      <c r="S567" s="14">
        <v>0.24900000894253824</v>
      </c>
      <c r="T567">
        <v>7518</v>
      </c>
      <c r="U567">
        <f t="shared" si="66"/>
        <v>89428.34788691255</v>
      </c>
      <c r="V567">
        <f t="shared" si="67"/>
        <v>457663.531368683</v>
      </c>
      <c r="W567">
        <v>34.1</v>
      </c>
      <c r="X567">
        <v>3632</v>
      </c>
      <c r="Z567" s="5">
        <v>2.961912666075771</v>
      </c>
      <c r="AA567" s="5">
        <v>15.158050466011664</v>
      </c>
      <c r="AB567">
        <f t="shared" si="68"/>
        <v>-0.10536051565782628</v>
      </c>
      <c r="AC567" s="5">
        <f t="shared" si="69"/>
        <v>1.6865843798004567</v>
      </c>
      <c r="AD567">
        <f t="shared" si="70"/>
        <v>9.769327390849192</v>
      </c>
      <c r="AE567" s="5">
        <f t="shared" si="71"/>
        <v>19643.090084549174</v>
      </c>
    </row>
    <row r="568" spans="1:31" ht="12.75">
      <c r="A568" s="9">
        <v>564</v>
      </c>
      <c r="B568" s="10" t="s">
        <v>753</v>
      </c>
      <c r="C568">
        <v>76</v>
      </c>
      <c r="D568">
        <v>486</v>
      </c>
      <c r="E568" t="s">
        <v>753</v>
      </c>
      <c r="F568">
        <v>2.7</v>
      </c>
      <c r="G568" s="11">
        <v>19791</v>
      </c>
      <c r="H568" s="11">
        <v>28849.854227405245</v>
      </c>
      <c r="I568" s="12">
        <v>6545</v>
      </c>
      <c r="J568" t="s">
        <v>719</v>
      </c>
      <c r="K568">
        <v>0.686</v>
      </c>
      <c r="L568" s="13">
        <v>29814.35</v>
      </c>
      <c r="M568" s="9">
        <f t="shared" si="65"/>
        <v>80498.745</v>
      </c>
      <c r="N568" s="9">
        <f t="shared" si="72"/>
        <v>590055800.85</v>
      </c>
      <c r="O568" s="9">
        <f t="shared" si="72"/>
        <v>860139651.3848395</v>
      </c>
      <c r="P568" s="9">
        <v>564</v>
      </c>
      <c r="Q568" s="10" t="s">
        <v>753</v>
      </c>
      <c r="R568" s="13">
        <v>29814.35</v>
      </c>
      <c r="S568" s="14">
        <v>0.2369999681361492</v>
      </c>
      <c r="T568">
        <v>7066</v>
      </c>
      <c r="U568">
        <f t="shared" si="66"/>
        <v>32369.46759333554</v>
      </c>
      <c r="V568">
        <f t="shared" si="67"/>
        <v>445017.0302457712</v>
      </c>
      <c r="W568">
        <v>30</v>
      </c>
      <c r="X568">
        <v>2391</v>
      </c>
      <c r="Z568" s="5">
        <v>1.0857009323810696</v>
      </c>
      <c r="AA568" s="5">
        <v>14.926269740771517</v>
      </c>
      <c r="AB568">
        <f t="shared" si="68"/>
        <v>0.9932517730102834</v>
      </c>
      <c r="AC568" s="5">
        <f t="shared" si="69"/>
        <v>2.121940560719674</v>
      </c>
      <c r="AD568">
        <f t="shared" si="70"/>
        <v>9.89298256789098</v>
      </c>
      <c r="AE568" s="5">
        <f t="shared" si="71"/>
        <v>20791.85091142156</v>
      </c>
    </row>
    <row r="569" spans="1:31" ht="12.75">
      <c r="A569" s="9">
        <v>565</v>
      </c>
      <c r="B569" s="10" t="s">
        <v>754</v>
      </c>
      <c r="C569">
        <v>75</v>
      </c>
      <c r="D569">
        <v>498</v>
      </c>
      <c r="E569" t="s">
        <v>754</v>
      </c>
      <c r="F569">
        <v>1.3</v>
      </c>
      <c r="G569" s="11">
        <v>18988</v>
      </c>
      <c r="H569" s="11">
        <v>27679.300291545187</v>
      </c>
      <c r="I569" s="12">
        <v>5271</v>
      </c>
      <c r="J569" t="s">
        <v>719</v>
      </c>
      <c r="K569">
        <v>0.686</v>
      </c>
      <c r="L569" s="13">
        <v>31353.66</v>
      </c>
      <c r="M569" s="9">
        <f t="shared" si="65"/>
        <v>40759.758</v>
      </c>
      <c r="N569" s="9">
        <f t="shared" si="72"/>
        <v>595343296.08</v>
      </c>
      <c r="O569" s="9">
        <f t="shared" si="72"/>
        <v>867847370.3790087</v>
      </c>
      <c r="P569" s="9">
        <v>565</v>
      </c>
      <c r="Q569" s="10" t="s">
        <v>754</v>
      </c>
      <c r="R569" s="13">
        <v>31353.66</v>
      </c>
      <c r="S569" s="14">
        <v>0.24599998851808688</v>
      </c>
      <c r="T569">
        <v>7713</v>
      </c>
      <c r="U569">
        <f t="shared" si="66"/>
        <v>49763.190657366955</v>
      </c>
      <c r="V569">
        <f t="shared" si="67"/>
        <v>348723.0808804831</v>
      </c>
      <c r="W569">
        <v>34</v>
      </c>
      <c r="X569">
        <v>3598</v>
      </c>
      <c r="Z569" s="5">
        <v>1.587157309780324</v>
      </c>
      <c r="AA569" s="5">
        <v>11.122244767611917</v>
      </c>
      <c r="AB569">
        <f t="shared" si="68"/>
        <v>0.26236426446749106</v>
      </c>
      <c r="AC569" s="5">
        <f t="shared" si="69"/>
        <v>1.9956280916752571</v>
      </c>
      <c r="AD569">
        <f t="shared" si="70"/>
        <v>9.851562479671209</v>
      </c>
      <c r="AE569" s="5">
        <f t="shared" si="71"/>
        <v>20478.399841064307</v>
      </c>
    </row>
    <row r="570" spans="1:31" ht="12.75">
      <c r="A570" s="9">
        <v>566</v>
      </c>
      <c r="B570" s="10" t="s">
        <v>755</v>
      </c>
      <c r="C570">
        <v>73</v>
      </c>
      <c r="D570">
        <v>509</v>
      </c>
      <c r="E570" t="s">
        <v>755</v>
      </c>
      <c r="F570">
        <v>1.5</v>
      </c>
      <c r="G570" s="11">
        <v>18415</v>
      </c>
      <c r="H570" s="11">
        <v>26844.023323615158</v>
      </c>
      <c r="I570" s="12">
        <v>7862</v>
      </c>
      <c r="J570" t="s">
        <v>719</v>
      </c>
      <c r="K570">
        <v>0.686</v>
      </c>
      <c r="L570" s="13">
        <v>27555.56</v>
      </c>
      <c r="M570" s="9">
        <f t="shared" si="65"/>
        <v>41333.340000000004</v>
      </c>
      <c r="N570" s="9">
        <f t="shared" si="72"/>
        <v>507435637.40000004</v>
      </c>
      <c r="O570" s="9">
        <f t="shared" si="72"/>
        <v>739702095.335277</v>
      </c>
      <c r="P570" s="9">
        <v>566</v>
      </c>
      <c r="Q570" s="10" t="s">
        <v>755</v>
      </c>
      <c r="R570" s="13">
        <v>27555.56</v>
      </c>
      <c r="S570" s="14">
        <v>0.19799996806452128</v>
      </c>
      <c r="T570">
        <v>5456</v>
      </c>
      <c r="U570">
        <f t="shared" si="66"/>
        <v>-9968.931655141729</v>
      </c>
      <c r="V570">
        <f t="shared" si="67"/>
        <v>292590.0857994174</v>
      </c>
      <c r="W570">
        <v>25.1</v>
      </c>
      <c r="X570">
        <v>1893</v>
      </c>
      <c r="Z570" s="5">
        <v>-0.36177568719858094</v>
      </c>
      <c r="AA570" s="5">
        <v>10.618186884948713</v>
      </c>
      <c r="AB570">
        <f t="shared" si="68"/>
        <v>0.4054651081081644</v>
      </c>
      <c r="AC570" s="5">
        <f t="shared" si="69"/>
        <v>2.533203377084189</v>
      </c>
      <c r="AD570">
        <f t="shared" si="70"/>
        <v>9.820920828879165</v>
      </c>
      <c r="AE570" s="5">
        <f t="shared" si="71"/>
        <v>21723.814192364425</v>
      </c>
    </row>
    <row r="571" spans="1:31" ht="12.75">
      <c r="A571" s="9">
        <v>567</v>
      </c>
      <c r="B571" s="10" t="s">
        <v>756</v>
      </c>
      <c r="C571">
        <v>74</v>
      </c>
      <c r="D571">
        <v>510</v>
      </c>
      <c r="E571" t="s">
        <v>756</v>
      </c>
      <c r="F571">
        <v>3.6</v>
      </c>
      <c r="G571" s="11">
        <v>23564</v>
      </c>
      <c r="H571" s="11">
        <v>34349.854227405245</v>
      </c>
      <c r="I571" s="12">
        <v>12414</v>
      </c>
      <c r="J571" t="s">
        <v>719</v>
      </c>
      <c r="K571">
        <v>0.686</v>
      </c>
      <c r="L571" s="13">
        <v>34063.22</v>
      </c>
      <c r="M571" s="9">
        <f t="shared" si="65"/>
        <v>122627.592</v>
      </c>
      <c r="N571" s="9">
        <f t="shared" si="72"/>
        <v>802665716.08</v>
      </c>
      <c r="O571" s="9">
        <f t="shared" si="72"/>
        <v>1170066641.5160348</v>
      </c>
      <c r="P571" s="9">
        <v>567</v>
      </c>
      <c r="Q571" s="10" t="s">
        <v>756</v>
      </c>
      <c r="R571" s="13">
        <v>34063.22</v>
      </c>
      <c r="S571" s="14">
        <v>0.17399999177999026</v>
      </c>
      <c r="T571">
        <v>5927</v>
      </c>
      <c r="U571">
        <f t="shared" si="66"/>
        <v>-72243.04605613214</v>
      </c>
      <c r="V571">
        <f t="shared" si="67"/>
        <v>-605830.58097632</v>
      </c>
      <c r="W571">
        <v>21.5</v>
      </c>
      <c r="X571">
        <v>2593</v>
      </c>
      <c r="Z571" s="5">
        <v>-2.120851935199671</v>
      </c>
      <c r="AA571" s="5">
        <v>-17.7854759760328</v>
      </c>
      <c r="AB571">
        <f t="shared" si="68"/>
        <v>1.2809338454620642</v>
      </c>
      <c r="AC571" s="5">
        <f t="shared" si="69"/>
        <v>3.1417322326128914</v>
      </c>
      <c r="AD571">
        <f t="shared" si="70"/>
        <v>10.067475402641579</v>
      </c>
      <c r="AE571" s="5">
        <f t="shared" si="71"/>
        <v>22912.812183581074</v>
      </c>
    </row>
    <row r="572" spans="1:31" ht="12.75">
      <c r="A572" s="9">
        <v>568</v>
      </c>
      <c r="B572" s="10" t="s">
        <v>757</v>
      </c>
      <c r="C572">
        <v>73</v>
      </c>
      <c r="D572">
        <v>563</v>
      </c>
      <c r="E572" t="s">
        <v>757</v>
      </c>
      <c r="F572">
        <v>2.2</v>
      </c>
      <c r="G572" s="11">
        <v>21963</v>
      </c>
      <c r="H572" s="11">
        <v>32016.03498542274</v>
      </c>
      <c r="I572" s="12">
        <v>5531</v>
      </c>
      <c r="J572" t="s">
        <v>719</v>
      </c>
      <c r="K572">
        <v>0.686</v>
      </c>
      <c r="L572" s="13">
        <v>25448.89</v>
      </c>
      <c r="M572" s="9">
        <f t="shared" si="65"/>
        <v>55987.558000000005</v>
      </c>
      <c r="N572" s="9">
        <f t="shared" si="72"/>
        <v>558933971.0699999</v>
      </c>
      <c r="O572" s="9">
        <f t="shared" si="72"/>
        <v>814772552.5801749</v>
      </c>
      <c r="P572" s="9">
        <v>568</v>
      </c>
      <c r="Q572" s="10" t="s">
        <v>757</v>
      </c>
      <c r="R572" s="13">
        <v>25448.89</v>
      </c>
      <c r="S572" s="14">
        <v>0.22499999017638883</v>
      </c>
      <c r="T572">
        <v>5726</v>
      </c>
      <c r="U572">
        <f t="shared" si="66"/>
        <v>-321.25357310781203</v>
      </c>
      <c r="V572">
        <f t="shared" si="67"/>
        <v>190300.47723576153</v>
      </c>
      <c r="W572">
        <v>28</v>
      </c>
      <c r="X572">
        <v>2306</v>
      </c>
      <c r="Z572" s="5">
        <v>-0.012623480753298555</v>
      </c>
      <c r="AA572" s="5">
        <v>7.477751573281252</v>
      </c>
      <c r="AB572">
        <f t="shared" si="68"/>
        <v>0.7884573603642703</v>
      </c>
      <c r="AC572" s="5">
        <f t="shared" si="69"/>
        <v>2.4272347634721005</v>
      </c>
      <c r="AD572">
        <f t="shared" si="70"/>
        <v>9.997114498314753</v>
      </c>
      <c r="AE572" s="5">
        <f t="shared" si="71"/>
        <v>21495.257460242814</v>
      </c>
    </row>
    <row r="573" spans="1:31" ht="12.75">
      <c r="A573" s="9">
        <v>569</v>
      </c>
      <c r="B573" s="10" t="s">
        <v>758</v>
      </c>
      <c r="C573">
        <v>73</v>
      </c>
      <c r="D573">
        <v>568</v>
      </c>
      <c r="E573" t="s">
        <v>758</v>
      </c>
      <c r="F573">
        <v>1.6</v>
      </c>
      <c r="G573" s="11">
        <v>19226</v>
      </c>
      <c r="H573" s="11">
        <v>28026.23906705539</v>
      </c>
      <c r="I573" s="12">
        <v>7313</v>
      </c>
      <c r="J573" t="s">
        <v>719</v>
      </c>
      <c r="K573">
        <v>0.686</v>
      </c>
      <c r="L573" s="13">
        <v>26751.3</v>
      </c>
      <c r="M573" s="9">
        <f t="shared" si="65"/>
        <v>42802.08</v>
      </c>
      <c r="N573" s="9">
        <f t="shared" si="72"/>
        <v>514320493.8</v>
      </c>
      <c r="O573" s="9">
        <f t="shared" si="72"/>
        <v>749738329.1545188</v>
      </c>
      <c r="P573" s="9">
        <v>569</v>
      </c>
      <c r="Q573" s="10" t="s">
        <v>758</v>
      </c>
      <c r="R573" s="13">
        <v>26751.3</v>
      </c>
      <c r="S573" s="14">
        <v>0.1929999663567752</v>
      </c>
      <c r="T573">
        <v>5163</v>
      </c>
      <c r="U573">
        <f t="shared" si="66"/>
        <v>-1489.0305472830187</v>
      </c>
      <c r="V573">
        <f t="shared" si="67"/>
        <v>174016.21240854234</v>
      </c>
      <c r="W573">
        <v>26.4</v>
      </c>
      <c r="X573">
        <v>2247</v>
      </c>
      <c r="Z573" s="5">
        <v>-0.05566198828778485</v>
      </c>
      <c r="AA573" s="5">
        <v>6.504962839508448</v>
      </c>
      <c r="AB573">
        <f t="shared" si="68"/>
        <v>0.47000362924573563</v>
      </c>
      <c r="AC573" s="5">
        <f t="shared" si="69"/>
        <v>2.440053693775694</v>
      </c>
      <c r="AD573">
        <f t="shared" si="70"/>
        <v>9.864018808625762</v>
      </c>
      <c r="AE573" s="5">
        <f t="shared" si="71"/>
        <v>21523.300224961615</v>
      </c>
    </row>
    <row r="574" spans="1:31" ht="12.75">
      <c r="A574" s="9">
        <v>570</v>
      </c>
      <c r="B574" s="10" t="s">
        <v>759</v>
      </c>
      <c r="C574">
        <v>82</v>
      </c>
      <c r="F574" s="5">
        <f>AC574</f>
        <v>2.2512462729273968</v>
      </c>
      <c r="G574" s="5">
        <f>AE574</f>
        <v>21098.50724807364</v>
      </c>
      <c r="H574">
        <f>H$639/G$639*G574</f>
        <v>30012.10134861116</v>
      </c>
      <c r="L574" s="13">
        <f>R574</f>
        <v>29668.99</v>
      </c>
      <c r="M574" s="9">
        <f t="shared" si="65"/>
        <v>66792.20315902021</v>
      </c>
      <c r="N574" s="9">
        <f t="shared" si="72"/>
        <v>625971400.5580244</v>
      </c>
      <c r="O574" s="9">
        <f t="shared" si="72"/>
        <v>890428734.790931</v>
      </c>
      <c r="P574" s="9">
        <v>570</v>
      </c>
      <c r="Q574" s="10" t="s">
        <v>759</v>
      </c>
      <c r="R574" s="13">
        <v>29668.99</v>
      </c>
      <c r="S574" s="14">
        <v>0.2869999956183207</v>
      </c>
      <c r="T574">
        <v>8515</v>
      </c>
      <c r="U574">
        <f t="shared" si="66"/>
        <v>17871.934170567143</v>
      </c>
      <c r="V574">
        <f t="shared" si="67"/>
        <v>151973.6407017624</v>
      </c>
      <c r="W574">
        <v>40.5</v>
      </c>
      <c r="X574">
        <v>2227</v>
      </c>
      <c r="Z574" s="5">
        <v>0.6023775723597986</v>
      </c>
      <c r="AA574" s="5">
        <v>5.122305838579688</v>
      </c>
      <c r="AB574">
        <f t="shared" si="68"/>
        <v>0.8114839619496996</v>
      </c>
      <c r="AC574" s="5">
        <f t="shared" si="69"/>
        <v>2.2512462729273968</v>
      </c>
      <c r="AD574" t="s">
        <v>84</v>
      </c>
      <c r="AE574" s="5">
        <f t="shared" si="71"/>
        <v>21098.50724807364</v>
      </c>
    </row>
    <row r="575" spans="1:31" ht="12.75">
      <c r="A575" s="9">
        <v>571</v>
      </c>
      <c r="B575" s="10" t="s">
        <v>760</v>
      </c>
      <c r="C575">
        <v>82</v>
      </c>
      <c r="F575" s="5">
        <f aca="true" t="shared" si="73" ref="F575:F638">AC575</f>
        <v>2.8729520985880788</v>
      </c>
      <c r="G575" s="5">
        <f aca="true" t="shared" si="74" ref="G575:G641">AE575</f>
        <v>22411.182243646625</v>
      </c>
      <c r="H575">
        <f aca="true" t="shared" si="75" ref="H575:H638">H$639/G$639*G575</f>
        <v>31879.3488529824</v>
      </c>
      <c r="L575" s="13">
        <f aca="true" t="shared" si="76" ref="L575:L638">R575</f>
        <v>24394.31</v>
      </c>
      <c r="M575" s="9">
        <f t="shared" si="65"/>
        <v>70083.68410810817</v>
      </c>
      <c r="N575" s="9">
        <f t="shared" si="72"/>
        <v>546705327.1180114</v>
      </c>
      <c r="O575" s="9">
        <f t="shared" si="72"/>
        <v>777674718.5177971</v>
      </c>
      <c r="P575" s="9">
        <v>571</v>
      </c>
      <c r="Q575" s="10" t="s">
        <v>760</v>
      </c>
      <c r="R575" s="13">
        <v>24394.31</v>
      </c>
      <c r="S575" s="14">
        <v>0.24599998934177683</v>
      </c>
      <c r="T575">
        <v>6001</v>
      </c>
      <c r="U575">
        <f t="shared" si="66"/>
        <v>-33910.727766848555</v>
      </c>
      <c r="V575">
        <f t="shared" si="67"/>
        <v>-112214.59741071076</v>
      </c>
      <c r="W575">
        <v>31.7</v>
      </c>
      <c r="X575">
        <v>2707</v>
      </c>
      <c r="Z575" s="5">
        <v>-1.39010809352052</v>
      </c>
      <c r="AA575" s="5">
        <v>-4.600031622567343</v>
      </c>
      <c r="AB575">
        <f t="shared" si="68"/>
        <v>1.0553401068989086</v>
      </c>
      <c r="AC575" s="5">
        <f t="shared" si="69"/>
        <v>2.8729520985880788</v>
      </c>
      <c r="AD575" t="s">
        <v>84</v>
      </c>
      <c r="AE575" s="5">
        <f t="shared" si="71"/>
        <v>22411.182243646625</v>
      </c>
    </row>
    <row r="576" spans="1:31" ht="12.75">
      <c r="A576" s="9">
        <v>572</v>
      </c>
      <c r="B576" s="10" t="s">
        <v>761</v>
      </c>
      <c r="C576">
        <v>82</v>
      </c>
      <c r="F576" s="5">
        <f t="shared" si="73"/>
        <v>3.308282132331125</v>
      </c>
      <c r="G576" s="5">
        <f t="shared" si="74"/>
        <v>23207.63915859717</v>
      </c>
      <c r="H576">
        <f t="shared" si="75"/>
        <v>33012.288988047185</v>
      </c>
      <c r="L576" s="13">
        <f t="shared" si="76"/>
        <v>30631.84</v>
      </c>
      <c r="M576" s="9">
        <f t="shared" si="65"/>
        <v>101338.76895242585</v>
      </c>
      <c r="N576" s="9">
        <f t="shared" si="72"/>
        <v>710892689.4838831</v>
      </c>
      <c r="O576" s="9">
        <f t="shared" si="72"/>
        <v>1011227154.3156233</v>
      </c>
      <c r="P576" s="9">
        <v>572</v>
      </c>
      <c r="Q576" s="10" t="s">
        <v>761</v>
      </c>
      <c r="R576" s="13">
        <v>30631.84</v>
      </c>
      <c r="S576" s="14">
        <v>0.20100000522332317</v>
      </c>
      <c r="T576">
        <v>6157</v>
      </c>
      <c r="U576">
        <f t="shared" si="66"/>
        <v>-77893.99852186251</v>
      </c>
      <c r="V576">
        <f t="shared" si="67"/>
        <v>-166374.34633755608</v>
      </c>
      <c r="W576">
        <v>24.1</v>
      </c>
      <c r="X576">
        <v>1865</v>
      </c>
      <c r="Z576" s="5">
        <v>-2.542909551690741</v>
      </c>
      <c r="AA576" s="5">
        <v>-5.4314186264212685</v>
      </c>
      <c r="AB576">
        <f t="shared" si="68"/>
        <v>1.1964290614119206</v>
      </c>
      <c r="AC576" s="5">
        <f t="shared" si="69"/>
        <v>3.308282132331125</v>
      </c>
      <c r="AD576" t="s">
        <v>84</v>
      </c>
      <c r="AE576" s="5">
        <f t="shared" si="71"/>
        <v>23207.63915859717</v>
      </c>
    </row>
    <row r="577" spans="1:31" ht="12.75">
      <c r="A577" s="9">
        <v>573</v>
      </c>
      <c r="B577" s="10" t="s">
        <v>762</v>
      </c>
      <c r="C577">
        <v>77</v>
      </c>
      <c r="F577" s="5">
        <f t="shared" si="73"/>
        <v>1.3861462180827664</v>
      </c>
      <c r="G577" s="5">
        <f t="shared" si="74"/>
        <v>18712.071860674914</v>
      </c>
      <c r="H577">
        <f t="shared" si="75"/>
        <v>26617.456416322784</v>
      </c>
      <c r="L577" s="13">
        <f t="shared" si="76"/>
        <v>27065.28</v>
      </c>
      <c r="M577" s="9">
        <f t="shared" si="65"/>
        <v>37516.435513351134</v>
      </c>
      <c r="N577" s="9">
        <f t="shared" si="72"/>
        <v>506447464.2892875</v>
      </c>
      <c r="O577" s="9">
        <f t="shared" si="72"/>
        <v>720408910.7955726</v>
      </c>
      <c r="P577" s="9">
        <v>573</v>
      </c>
      <c r="Q577" s="10" t="s">
        <v>762</v>
      </c>
      <c r="R577" s="13">
        <v>27065.28</v>
      </c>
      <c r="S577" s="14">
        <v>0.33700002364653164</v>
      </c>
      <c r="T577">
        <v>9121</v>
      </c>
      <c r="U577">
        <f t="shared" si="66"/>
        <v>123548.47328352148</v>
      </c>
      <c r="V577">
        <f t="shared" si="67"/>
        <v>591140.5614041546</v>
      </c>
      <c r="W577">
        <v>44.8</v>
      </c>
      <c r="X577">
        <v>4416</v>
      </c>
      <c r="Z577" s="5">
        <v>4.5648326299791275</v>
      </c>
      <c r="AA577" s="5">
        <v>21.841287487295702</v>
      </c>
      <c r="AB577">
        <f t="shared" si="68"/>
        <v>0.32652739165556455</v>
      </c>
      <c r="AC577" s="5">
        <f t="shared" si="69"/>
        <v>1.3861462180827664</v>
      </c>
      <c r="AD577" t="s">
        <v>84</v>
      </c>
      <c r="AE577" s="5">
        <f t="shared" si="71"/>
        <v>18712.071860674914</v>
      </c>
    </row>
    <row r="578" spans="1:31" ht="12.75">
      <c r="A578" s="9">
        <v>574</v>
      </c>
      <c r="B578" s="10" t="s">
        <v>763</v>
      </c>
      <c r="C578">
        <v>82</v>
      </c>
      <c r="F578" s="5">
        <f t="shared" si="73"/>
        <v>2.761879179730336</v>
      </c>
      <c r="G578" s="5">
        <f t="shared" si="74"/>
        <v>22193.531489812554</v>
      </c>
      <c r="H578">
        <f t="shared" si="75"/>
        <v>31569.746073702074</v>
      </c>
      <c r="L578" s="13">
        <f t="shared" si="76"/>
        <v>27438.91</v>
      </c>
      <c r="M578" s="9">
        <f t="shared" si="65"/>
        <v>75782.95424349452</v>
      </c>
      <c r="N578" s="9">
        <f t="shared" si="72"/>
        <v>608966313.1311326</v>
      </c>
      <c r="O578" s="9">
        <f t="shared" si="72"/>
        <v>866239421.2391646</v>
      </c>
      <c r="P578" s="9">
        <v>574</v>
      </c>
      <c r="Q578" s="10" t="s">
        <v>763</v>
      </c>
      <c r="R578" s="13">
        <v>27438.91</v>
      </c>
      <c r="S578" s="14">
        <v>0.22100003243569077</v>
      </c>
      <c r="T578">
        <v>6064</v>
      </c>
      <c r="U578">
        <f t="shared" si="66"/>
        <v>-29303.262259074283</v>
      </c>
      <c r="V578">
        <f t="shared" si="67"/>
        <v>-110876.39504359584</v>
      </c>
      <c r="W578">
        <v>28.1</v>
      </c>
      <c r="X578">
        <v>2287</v>
      </c>
      <c r="Z578" s="5">
        <v>-1.0679455655882206</v>
      </c>
      <c r="AA578" s="5">
        <v>-4.0408454652023655</v>
      </c>
      <c r="AB578">
        <f t="shared" si="68"/>
        <v>1.015911310268669</v>
      </c>
      <c r="AC578" s="5">
        <f t="shared" si="69"/>
        <v>2.761879179730336</v>
      </c>
      <c r="AD578" t="s">
        <v>84</v>
      </c>
      <c r="AE578" s="5">
        <f t="shared" si="71"/>
        <v>22193.531489812554</v>
      </c>
    </row>
    <row r="579" spans="1:31" ht="12.75">
      <c r="A579" s="9">
        <v>575</v>
      </c>
      <c r="B579" s="10" t="s">
        <v>764</v>
      </c>
      <c r="C579">
        <v>79</v>
      </c>
      <c r="F579" s="5">
        <f t="shared" si="73"/>
        <v>2.4950229507265433</v>
      </c>
      <c r="G579" s="5">
        <f t="shared" si="74"/>
        <v>21642.309289730056</v>
      </c>
      <c r="H579">
        <f t="shared" si="75"/>
        <v>30785.646215832232</v>
      </c>
      <c r="L579" s="13">
        <f t="shared" si="76"/>
        <v>19466.67</v>
      </c>
      <c r="M579" s="9">
        <f t="shared" si="65"/>
        <v>48569.78842421988</v>
      </c>
      <c r="N579" s="9">
        <f t="shared" si="72"/>
        <v>421303692.9811093</v>
      </c>
      <c r="O579" s="9">
        <f t="shared" si="72"/>
        <v>599294015.6203548</v>
      </c>
      <c r="P579" s="9">
        <v>575</v>
      </c>
      <c r="Q579" s="10" t="s">
        <v>764</v>
      </c>
      <c r="R579" s="13">
        <v>19466.67</v>
      </c>
      <c r="S579" s="14">
        <v>0.25499995633562395</v>
      </c>
      <c r="T579">
        <v>4964</v>
      </c>
      <c r="U579">
        <f t="shared" si="66"/>
        <v>-4627.009930575164</v>
      </c>
      <c r="V579">
        <f t="shared" si="67"/>
        <v>-7364.082786110669</v>
      </c>
      <c r="W579">
        <v>33.3</v>
      </c>
      <c r="X579">
        <v>1930</v>
      </c>
      <c r="Z579" s="5">
        <v>-0.23768882559652804</v>
      </c>
      <c r="AA579" s="5">
        <v>-0.378291859168038</v>
      </c>
      <c r="AB579">
        <f t="shared" si="68"/>
        <v>0.9142979278491676</v>
      </c>
      <c r="AC579" s="5">
        <f t="shared" si="69"/>
        <v>2.4950229507265433</v>
      </c>
      <c r="AD579" t="s">
        <v>84</v>
      </c>
      <c r="AE579" s="5">
        <f t="shared" si="71"/>
        <v>21642.309289730056</v>
      </c>
    </row>
    <row r="580" spans="1:31" ht="12.75">
      <c r="A580" s="9">
        <v>576</v>
      </c>
      <c r="B580" s="10" t="s">
        <v>765</v>
      </c>
      <c r="C580">
        <v>83</v>
      </c>
      <c r="F580" s="5">
        <f t="shared" si="73"/>
        <v>2.553672056988002</v>
      </c>
      <c r="G580" s="5">
        <f t="shared" si="74"/>
        <v>21767.12927029258</v>
      </c>
      <c r="H580">
        <f t="shared" si="75"/>
        <v>30963.199530999405</v>
      </c>
      <c r="L580" s="13">
        <f t="shared" si="76"/>
        <v>27047.83</v>
      </c>
      <c r="M580" s="9">
        <f t="shared" si="65"/>
        <v>69071.2876731618</v>
      </c>
      <c r="N580" s="9">
        <f t="shared" si="72"/>
        <v>588753612.0908978</v>
      </c>
      <c r="O580" s="9">
        <f t="shared" si="72"/>
        <v>837487357.1705517</v>
      </c>
      <c r="P580" s="9">
        <v>576</v>
      </c>
      <c r="Q580" s="10" t="s">
        <v>765</v>
      </c>
      <c r="R580" s="13">
        <v>27047.83</v>
      </c>
      <c r="S580" s="14">
        <v>0.22999996672561163</v>
      </c>
      <c r="T580">
        <v>6221</v>
      </c>
      <c r="U580">
        <f t="shared" si="66"/>
        <v>-11563.792871552914</v>
      </c>
      <c r="V580">
        <f t="shared" si="67"/>
        <v>337590.44652483205</v>
      </c>
      <c r="W580">
        <v>30.5</v>
      </c>
      <c r="X580">
        <v>2298</v>
      </c>
      <c r="Z580" s="5">
        <v>-0.42753126116043</v>
      </c>
      <c r="AA580" s="5">
        <v>12.481239586496663</v>
      </c>
      <c r="AB580">
        <f t="shared" si="68"/>
        <v>0.9375323456806898</v>
      </c>
      <c r="AC580" s="5">
        <f t="shared" si="69"/>
        <v>2.553672056988002</v>
      </c>
      <c r="AD580" t="s">
        <v>84</v>
      </c>
      <c r="AE580" s="5">
        <f t="shared" si="71"/>
        <v>21767.12927029258</v>
      </c>
    </row>
    <row r="581" spans="1:31" ht="12.75">
      <c r="A581" s="9">
        <v>577</v>
      </c>
      <c r="B581" s="10" t="s">
        <v>766</v>
      </c>
      <c r="C581">
        <v>82</v>
      </c>
      <c r="F581" s="5">
        <f t="shared" si="73"/>
        <v>2.222097484631106</v>
      </c>
      <c r="G581" s="5">
        <f t="shared" si="74"/>
        <v>21030.559482350956</v>
      </c>
      <c r="H581">
        <f t="shared" si="75"/>
        <v>29915.44734331573</v>
      </c>
      <c r="L581" s="13">
        <f t="shared" si="76"/>
        <v>24412.24</v>
      </c>
      <c r="M581" s="9">
        <f aca="true" t="shared" si="77" ref="M581:M645">F581*$L581</f>
        <v>54246.377098210876</v>
      </c>
      <c r="N581" s="9">
        <f t="shared" si="72"/>
        <v>513403065.41742736</v>
      </c>
      <c r="O581" s="9">
        <f t="shared" si="72"/>
        <v>730303080.252386</v>
      </c>
      <c r="P581" s="9">
        <v>577</v>
      </c>
      <c r="Q581" s="10" t="s">
        <v>766</v>
      </c>
      <c r="R581" s="13">
        <v>24412.24</v>
      </c>
      <c r="S581" s="14">
        <v>0.24500004915566945</v>
      </c>
      <c r="T581">
        <v>5981</v>
      </c>
      <c r="U581">
        <f t="shared" si="66"/>
        <v>17304.907931735685</v>
      </c>
      <c r="V581">
        <f t="shared" si="67"/>
        <v>-152191.4216073487</v>
      </c>
      <c r="W581">
        <v>34</v>
      </c>
      <c r="X581">
        <v>2763</v>
      </c>
      <c r="Z581" s="5">
        <v>0.7088619451445539</v>
      </c>
      <c r="AA581" s="5">
        <v>-6.234226011515071</v>
      </c>
      <c r="AB581">
        <f t="shared" si="68"/>
        <v>0.7984515627263145</v>
      </c>
      <c r="AC581" s="5">
        <f t="shared" si="69"/>
        <v>2.222097484631106</v>
      </c>
      <c r="AD581" t="s">
        <v>84</v>
      </c>
      <c r="AE581" s="5">
        <f t="shared" si="71"/>
        <v>21030.559482350956</v>
      </c>
    </row>
    <row r="582" spans="1:31" ht="12.75">
      <c r="A582" s="9">
        <v>578</v>
      </c>
      <c r="B582" s="10" t="s">
        <v>767</v>
      </c>
      <c r="C582">
        <v>79</v>
      </c>
      <c r="F582" s="5">
        <f t="shared" si="73"/>
        <v>2.3774788800395075</v>
      </c>
      <c r="G582" s="5">
        <f t="shared" si="74"/>
        <v>21385.343789550578</v>
      </c>
      <c r="H582">
        <f t="shared" si="75"/>
        <v>30420.1191885499</v>
      </c>
      <c r="L582" s="13">
        <f t="shared" si="76"/>
        <v>14936.8</v>
      </c>
      <c r="M582" s="9">
        <f t="shared" si="77"/>
        <v>35511.926535374114</v>
      </c>
      <c r="N582" s="9">
        <f t="shared" si="72"/>
        <v>319428603.1157591</v>
      </c>
      <c r="O582" s="9">
        <f t="shared" si="72"/>
        <v>454379236.2955321</v>
      </c>
      <c r="P582" s="9">
        <v>578</v>
      </c>
      <c r="Q582" s="10" t="s">
        <v>767</v>
      </c>
      <c r="R582" s="13">
        <v>14936.8</v>
      </c>
      <c r="S582" s="14">
        <v>0.26900005355899526</v>
      </c>
      <c r="T582">
        <v>4018</v>
      </c>
      <c r="U582">
        <f aca="true" t="shared" si="78" ref="U582:U645">R582*Z582</f>
        <v>2339.2386756099127</v>
      </c>
      <c r="V582">
        <f aca="true" t="shared" si="79" ref="V582:V645">R582*AA582</f>
        <v>93508.48714177345</v>
      </c>
      <c r="W582">
        <v>36.1</v>
      </c>
      <c r="X582">
        <v>1785</v>
      </c>
      <c r="Z582" s="5">
        <v>0.15660909134553003</v>
      </c>
      <c r="AA582" s="5">
        <v>6.260275771368263</v>
      </c>
      <c r="AB582">
        <f aca="true" t="shared" si="80" ref="AB582:AB645">LN(F582)</f>
        <v>0.866040632133812</v>
      </c>
      <c r="AC582" s="5">
        <f aca="true" t="shared" si="81" ref="AC582:AC645">EXP(Z582*AB$3+AC$3)</f>
        <v>2.3774788800395075</v>
      </c>
      <c r="AD582" t="s">
        <v>84</v>
      </c>
      <c r="AE582" s="5">
        <f aca="true" t="shared" si="82" ref="AE582:AE645">EXP(Z582*AD$3+AE$3)</f>
        <v>21385.343789550578</v>
      </c>
    </row>
    <row r="583" spans="1:31" ht="12.75">
      <c r="A583" s="9">
        <v>579</v>
      </c>
      <c r="B583" s="10" t="s">
        <v>768</v>
      </c>
      <c r="C583">
        <v>83</v>
      </c>
      <c r="F583" s="5">
        <f t="shared" si="73"/>
        <v>2.0134951740228724</v>
      </c>
      <c r="G583" s="5">
        <f t="shared" si="74"/>
        <v>20523.6282809146</v>
      </c>
      <c r="H583">
        <f t="shared" si="75"/>
        <v>29194.35032847027</v>
      </c>
      <c r="L583" s="13">
        <f t="shared" si="76"/>
        <v>29471.83</v>
      </c>
      <c r="M583" s="9">
        <f t="shared" si="77"/>
        <v>59341.38747462251</v>
      </c>
      <c r="N583" s="9">
        <f t="shared" si="72"/>
        <v>604868883.6783074</v>
      </c>
      <c r="O583" s="9">
        <f t="shared" si="72"/>
        <v>860410929.84112</v>
      </c>
      <c r="P583" s="9">
        <v>579</v>
      </c>
      <c r="Q583" s="10" t="s">
        <v>768</v>
      </c>
      <c r="R583" s="13">
        <v>29471.83</v>
      </c>
      <c r="S583" s="14">
        <v>0.28400000950059767</v>
      </c>
      <c r="T583">
        <v>8370</v>
      </c>
      <c r="U583">
        <f t="shared" si="78"/>
        <v>44630.0549002937</v>
      </c>
      <c r="V583">
        <f t="shared" si="79"/>
        <v>518363.59082637716</v>
      </c>
      <c r="W583">
        <v>39.9</v>
      </c>
      <c r="X583">
        <v>3859</v>
      </c>
      <c r="Z583" s="5">
        <v>1.5143292730819122</v>
      </c>
      <c r="AA583" s="5">
        <v>17.588442618811833</v>
      </c>
      <c r="AB583">
        <f t="shared" si="80"/>
        <v>0.6998721044964038</v>
      </c>
      <c r="AC583" s="5">
        <f t="shared" si="81"/>
        <v>2.0134951740228724</v>
      </c>
      <c r="AD583" t="s">
        <v>84</v>
      </c>
      <c r="AE583" s="5">
        <f t="shared" si="82"/>
        <v>20523.6282809146</v>
      </c>
    </row>
    <row r="584" spans="1:31" ht="12.75">
      <c r="A584" s="9">
        <v>580</v>
      </c>
      <c r="B584" s="10" t="s">
        <v>769</v>
      </c>
      <c r="C584">
        <v>81</v>
      </c>
      <c r="F584" s="5">
        <f t="shared" si="73"/>
        <v>2.1355815636201365</v>
      </c>
      <c r="G584" s="5">
        <f t="shared" si="74"/>
        <v>20824.854245504248</v>
      </c>
      <c r="H584">
        <f t="shared" si="75"/>
        <v>29622.836764586416</v>
      </c>
      <c r="L584" s="13">
        <f t="shared" si="76"/>
        <v>28725.56</v>
      </c>
      <c r="M584" s="9">
        <f t="shared" si="77"/>
        <v>61345.77634066405</v>
      </c>
      <c r="N584" s="9">
        <f t="shared" si="72"/>
        <v>598205600.120487</v>
      </c>
      <c r="O584" s="9">
        <f t="shared" si="72"/>
        <v>850932574.851333</v>
      </c>
      <c r="P584" s="9">
        <v>580</v>
      </c>
      <c r="Q584" s="10" t="s">
        <v>769</v>
      </c>
      <c r="R584" s="13">
        <v>28725.56</v>
      </c>
      <c r="S584" s="14">
        <v>0.26600003620469015</v>
      </c>
      <c r="T584">
        <v>7641</v>
      </c>
      <c r="U584">
        <f t="shared" si="78"/>
        <v>29683.35675052991</v>
      </c>
      <c r="V584">
        <f t="shared" si="79"/>
        <v>519404.413983176</v>
      </c>
      <c r="W584">
        <v>36.3</v>
      </c>
      <c r="X584">
        <v>3440</v>
      </c>
      <c r="Z584" s="5">
        <v>1.0333430140449797</v>
      </c>
      <c r="AA584" s="5">
        <v>18.081611428399516</v>
      </c>
      <c r="AB584">
        <f t="shared" si="80"/>
        <v>0.7587390047260052</v>
      </c>
      <c r="AC584" s="5">
        <f t="shared" si="81"/>
        <v>2.1355815636201365</v>
      </c>
      <c r="AD584" t="s">
        <v>84</v>
      </c>
      <c r="AE584" s="5">
        <f t="shared" si="82"/>
        <v>20824.854245504248</v>
      </c>
    </row>
    <row r="585" spans="1:31" ht="12.75">
      <c r="A585" s="9">
        <v>581</v>
      </c>
      <c r="B585" s="10" t="s">
        <v>770</v>
      </c>
      <c r="C585">
        <v>84</v>
      </c>
      <c r="F585" s="5">
        <f t="shared" si="73"/>
        <v>2.3217722246578933</v>
      </c>
      <c r="G585" s="5">
        <f t="shared" si="74"/>
        <v>21260.211140281877</v>
      </c>
      <c r="H585">
        <f t="shared" si="75"/>
        <v>30242.12110993155</v>
      </c>
      <c r="L585" s="13">
        <f t="shared" si="76"/>
        <v>25368.79</v>
      </c>
      <c r="M585" s="9">
        <f t="shared" si="77"/>
        <v>58900.55199517892</v>
      </c>
      <c r="N585" s="9">
        <f t="shared" si="72"/>
        <v>539345831.7734715</v>
      </c>
      <c r="O585" s="9">
        <f t="shared" si="72"/>
        <v>767206019.5924205</v>
      </c>
      <c r="P585" s="9">
        <v>581</v>
      </c>
      <c r="Q585" s="10" t="s">
        <v>770</v>
      </c>
      <c r="R585" s="13">
        <v>25368.79</v>
      </c>
      <c r="S585" s="14">
        <v>0.2820000480905869</v>
      </c>
      <c r="T585">
        <v>7154</v>
      </c>
      <c r="U585">
        <f t="shared" si="78"/>
        <v>8887.6040989048</v>
      </c>
      <c r="V585">
        <f t="shared" si="79"/>
        <v>500806.50570920296</v>
      </c>
      <c r="W585">
        <v>34.8</v>
      </c>
      <c r="X585">
        <v>2810</v>
      </c>
      <c r="Z585" s="5">
        <v>0.35033614527554524</v>
      </c>
      <c r="AA585" s="5">
        <v>19.74104818200643</v>
      </c>
      <c r="AB585">
        <f t="shared" si="80"/>
        <v>0.842330784001545</v>
      </c>
      <c r="AC585" s="5">
        <f t="shared" si="81"/>
        <v>2.3217722246578933</v>
      </c>
      <c r="AD585" t="s">
        <v>84</v>
      </c>
      <c r="AE585" s="5">
        <f t="shared" si="82"/>
        <v>21260.211140281877</v>
      </c>
    </row>
    <row r="586" spans="1:31" ht="12.75">
      <c r="A586" s="9">
        <v>582</v>
      </c>
      <c r="B586" s="10" t="s">
        <v>771</v>
      </c>
      <c r="C586">
        <v>83</v>
      </c>
      <c r="F586" s="5">
        <f t="shared" si="73"/>
        <v>2.4991850383460212</v>
      </c>
      <c r="G586" s="5">
        <f t="shared" si="74"/>
        <v>21651.23961371179</v>
      </c>
      <c r="H586">
        <f t="shared" si="75"/>
        <v>30798.349379390886</v>
      </c>
      <c r="L586" s="13">
        <f t="shared" si="76"/>
        <v>26732.56</v>
      </c>
      <c r="M586" s="9">
        <f t="shared" si="77"/>
        <v>66809.61398868731</v>
      </c>
      <c r="N586" s="9">
        <f t="shared" si="72"/>
        <v>578793062.0479273</v>
      </c>
      <c r="O586" s="9">
        <f t="shared" si="72"/>
        <v>823318722.6855297</v>
      </c>
      <c r="P586" s="9">
        <v>582</v>
      </c>
      <c r="Q586" s="10" t="s">
        <v>771</v>
      </c>
      <c r="R586" s="13">
        <v>26732.56</v>
      </c>
      <c r="S586" s="14">
        <v>0.25799998204436836</v>
      </c>
      <c r="T586">
        <v>6897</v>
      </c>
      <c r="U586">
        <f t="shared" si="78"/>
        <v>-6718.093957916065</v>
      </c>
      <c r="V586">
        <f t="shared" si="79"/>
        <v>303541.5497672108</v>
      </c>
      <c r="W586">
        <v>31.3</v>
      </c>
      <c r="X586">
        <v>2842</v>
      </c>
      <c r="Z586" s="5">
        <v>-0.25130754248437354</v>
      </c>
      <c r="AA586" s="5">
        <v>11.354750527716417</v>
      </c>
      <c r="AB586">
        <f t="shared" si="80"/>
        <v>0.915964694068014</v>
      </c>
      <c r="AC586" s="5">
        <f t="shared" si="81"/>
        <v>2.4991850383460212</v>
      </c>
      <c r="AD586" t="s">
        <v>84</v>
      </c>
      <c r="AE586" s="5">
        <f t="shared" si="82"/>
        <v>21651.23961371179</v>
      </c>
    </row>
    <row r="587" spans="1:31" ht="12.75">
      <c r="A587" s="9">
        <v>583</v>
      </c>
      <c r="B587" s="10" t="s">
        <v>772</v>
      </c>
      <c r="C587">
        <v>77</v>
      </c>
      <c r="F587" s="5">
        <f t="shared" si="73"/>
        <v>1.5602790946035194</v>
      </c>
      <c r="G587" s="5">
        <f t="shared" si="74"/>
        <v>19268.256177664724</v>
      </c>
      <c r="H587">
        <f t="shared" si="75"/>
        <v>27408.614761969737</v>
      </c>
      <c r="L587" s="13">
        <f t="shared" si="76"/>
        <v>24370.72</v>
      </c>
      <c r="M587" s="9">
        <f t="shared" si="77"/>
        <v>38025.12493643589</v>
      </c>
      <c r="N587" s="9">
        <f t="shared" si="72"/>
        <v>469581276.1941373</v>
      </c>
      <c r="O587" s="9">
        <f t="shared" si="72"/>
        <v>667967675.9518311</v>
      </c>
      <c r="P587" s="9">
        <v>583</v>
      </c>
      <c r="Q587" s="10" t="s">
        <v>772</v>
      </c>
      <c r="R587" s="13">
        <v>24370.72</v>
      </c>
      <c r="S587" s="14">
        <v>0.3209999540432125</v>
      </c>
      <c r="T587">
        <v>7823</v>
      </c>
      <c r="U587">
        <f t="shared" si="78"/>
        <v>87684.11795090183</v>
      </c>
      <c r="V587">
        <f t="shared" si="79"/>
        <v>537184.72673988</v>
      </c>
      <c r="W587">
        <v>41.7</v>
      </c>
      <c r="X587">
        <v>3648</v>
      </c>
      <c r="Z587" s="5">
        <v>3.597928906117744</v>
      </c>
      <c r="AA587" s="5">
        <v>22.04221815112069</v>
      </c>
      <c r="AB587">
        <f t="shared" si="80"/>
        <v>0.444864712056661</v>
      </c>
      <c r="AC587" s="5">
        <f t="shared" si="81"/>
        <v>1.5602790946035194</v>
      </c>
      <c r="AD587" t="s">
        <v>84</v>
      </c>
      <c r="AE587" s="5">
        <f t="shared" si="82"/>
        <v>19268.256177664724</v>
      </c>
    </row>
    <row r="588" spans="1:31" ht="12.75">
      <c r="A588" s="9">
        <v>584</v>
      </c>
      <c r="B588" s="10" t="s">
        <v>773</v>
      </c>
      <c r="C588">
        <v>77</v>
      </c>
      <c r="F588" s="5">
        <f t="shared" si="73"/>
        <v>2.585586370426426</v>
      </c>
      <c r="G588" s="5">
        <f t="shared" si="74"/>
        <v>21834.146863902486</v>
      </c>
      <c r="H588">
        <f t="shared" si="75"/>
        <v>31058.53038961947</v>
      </c>
      <c r="L588" s="13">
        <f t="shared" si="76"/>
        <v>22508.13</v>
      </c>
      <c r="M588" s="9">
        <f t="shared" si="77"/>
        <v>58196.71415178616</v>
      </c>
      <c r="N588" s="9">
        <f t="shared" si="72"/>
        <v>491445816.0518095</v>
      </c>
      <c r="O588" s="9">
        <f t="shared" si="72"/>
        <v>699069439.6185057</v>
      </c>
      <c r="P588" s="9">
        <v>584</v>
      </c>
      <c r="Q588" s="10" t="s">
        <v>773</v>
      </c>
      <c r="R588" s="13">
        <v>22508.13</v>
      </c>
      <c r="S588" s="14">
        <v>0.2460000008885678</v>
      </c>
      <c r="T588">
        <v>5537</v>
      </c>
      <c r="U588">
        <f t="shared" si="78"/>
        <v>-11907.063025754744</v>
      </c>
      <c r="V588">
        <f t="shared" si="79"/>
        <v>341665.2015364951</v>
      </c>
      <c r="W588">
        <v>31.1</v>
      </c>
      <c r="X588">
        <v>2612</v>
      </c>
      <c r="Z588" s="5">
        <v>-0.52901165160121</v>
      </c>
      <c r="AA588" s="5">
        <v>15.179635160117481</v>
      </c>
      <c r="AB588">
        <f t="shared" si="80"/>
        <v>0.9499523179919562</v>
      </c>
      <c r="AC588" s="5">
        <f t="shared" si="81"/>
        <v>2.585586370426426</v>
      </c>
      <c r="AD588" t="s">
        <v>84</v>
      </c>
      <c r="AE588" s="5">
        <f t="shared" si="82"/>
        <v>21834.146863902486</v>
      </c>
    </row>
    <row r="589" spans="1:31" ht="12.75">
      <c r="A589" s="9">
        <v>585</v>
      </c>
      <c r="B589" s="10" t="s">
        <v>774</v>
      </c>
      <c r="C589">
        <v>84</v>
      </c>
      <c r="F589" s="5">
        <f t="shared" si="73"/>
        <v>2.317398027665645</v>
      </c>
      <c r="G589" s="5">
        <f t="shared" si="74"/>
        <v>21250.29017994767</v>
      </c>
      <c r="H589">
        <f t="shared" si="75"/>
        <v>30228.008790821725</v>
      </c>
      <c r="L589" s="13">
        <f t="shared" si="76"/>
        <v>25545.82</v>
      </c>
      <c r="M589" s="9">
        <f t="shared" si="77"/>
        <v>59199.83288310159</v>
      </c>
      <c r="N589" s="9">
        <f aca="true" t="shared" si="83" ref="N589:O645">G589*$L589</f>
        <v>542856087.8847108</v>
      </c>
      <c r="O589" s="9">
        <f t="shared" si="83"/>
        <v>772199271.5287495</v>
      </c>
      <c r="P589" s="9">
        <v>585</v>
      </c>
      <c r="Q589" s="10" t="s">
        <v>774</v>
      </c>
      <c r="R589" s="13">
        <v>25545.82</v>
      </c>
      <c r="S589" s="14">
        <v>0.2509999679008151</v>
      </c>
      <c r="T589">
        <v>6412</v>
      </c>
      <c r="U589">
        <f t="shared" si="78"/>
        <v>9343.237167464275</v>
      </c>
      <c r="V589">
        <f t="shared" si="79"/>
        <v>447046.6516702499</v>
      </c>
      <c r="W589">
        <v>34.2</v>
      </c>
      <c r="X589">
        <v>2711</v>
      </c>
      <c r="Z589" s="5">
        <v>0.36574426530306225</v>
      </c>
      <c r="AA589" s="5">
        <v>17.49979650957573</v>
      </c>
      <c r="AB589">
        <f t="shared" si="80"/>
        <v>0.8404450164825276</v>
      </c>
      <c r="AC589" s="5">
        <f t="shared" si="81"/>
        <v>2.317398027665645</v>
      </c>
      <c r="AD589" t="s">
        <v>84</v>
      </c>
      <c r="AE589" s="5">
        <f t="shared" si="82"/>
        <v>21250.29017994767</v>
      </c>
    </row>
    <row r="590" spans="1:31" ht="12.75">
      <c r="A590" s="9">
        <v>586</v>
      </c>
      <c r="B590" s="10" t="s">
        <v>775</v>
      </c>
      <c r="C590">
        <v>83</v>
      </c>
      <c r="F590" s="5">
        <f t="shared" si="73"/>
        <v>1.8489758664381404</v>
      </c>
      <c r="G590" s="5">
        <f t="shared" si="74"/>
        <v>20095.154139206006</v>
      </c>
      <c r="H590">
        <f t="shared" si="75"/>
        <v>28584.856528031305</v>
      </c>
      <c r="L590" s="13">
        <f t="shared" si="76"/>
        <v>24171.43</v>
      </c>
      <c r="M590" s="9">
        <f t="shared" si="77"/>
        <v>44692.39072729886</v>
      </c>
      <c r="N590" s="9">
        <f t="shared" si="83"/>
        <v>485728611.61502826</v>
      </c>
      <c r="O590" s="9">
        <f t="shared" si="83"/>
        <v>690936858.6273518</v>
      </c>
      <c r="P590" s="9">
        <v>586</v>
      </c>
      <c r="Q590" s="10" t="s">
        <v>775</v>
      </c>
      <c r="R590" s="13">
        <v>24171.43</v>
      </c>
      <c r="S590" s="14">
        <v>0.3149999813829798</v>
      </c>
      <c r="T590">
        <v>7614</v>
      </c>
      <c r="U590">
        <f t="shared" si="78"/>
        <v>53438.318262256034</v>
      </c>
      <c r="V590">
        <f t="shared" si="79"/>
        <v>452736.0654032071</v>
      </c>
      <c r="W590">
        <v>43.5</v>
      </c>
      <c r="X590">
        <v>3871</v>
      </c>
      <c r="Z590" s="5">
        <v>2.2108049983909117</v>
      </c>
      <c r="AA590" s="5">
        <v>18.730214364777222</v>
      </c>
      <c r="AB590">
        <f t="shared" si="80"/>
        <v>0.6146319000959779</v>
      </c>
      <c r="AC590" s="5">
        <f t="shared" si="81"/>
        <v>1.8489758664381404</v>
      </c>
      <c r="AD590" t="s">
        <v>84</v>
      </c>
      <c r="AE590" s="5">
        <f t="shared" si="82"/>
        <v>20095.154139206006</v>
      </c>
    </row>
    <row r="591" spans="1:31" ht="12.75">
      <c r="A591" s="9">
        <v>587</v>
      </c>
      <c r="B591" s="10" t="s">
        <v>776</v>
      </c>
      <c r="C591">
        <v>84</v>
      </c>
      <c r="F591" s="5">
        <f t="shared" si="73"/>
        <v>2.4893585201137434</v>
      </c>
      <c r="G591" s="5">
        <f t="shared" si="74"/>
        <v>21630.137457570014</v>
      </c>
      <c r="H591">
        <f t="shared" si="75"/>
        <v>30768.332087581814</v>
      </c>
      <c r="L591" s="13">
        <f t="shared" si="76"/>
        <v>27957.03</v>
      </c>
      <c r="M591" s="9">
        <f t="shared" si="77"/>
        <v>69595.07082757552</v>
      </c>
      <c r="N591" s="9">
        <f t="shared" si="83"/>
        <v>604714401.8054086</v>
      </c>
      <c r="O591" s="9">
        <f t="shared" si="83"/>
        <v>860191183.2224873</v>
      </c>
      <c r="P591" s="9">
        <v>587</v>
      </c>
      <c r="Q591" s="10" t="s">
        <v>776</v>
      </c>
      <c r="R591" s="13">
        <v>27957.03</v>
      </c>
      <c r="S591" s="14">
        <v>0.25600001144613715</v>
      </c>
      <c r="T591">
        <v>7157</v>
      </c>
      <c r="U591">
        <f t="shared" si="78"/>
        <v>-6125.881970622389</v>
      </c>
      <c r="V591">
        <f t="shared" si="79"/>
        <v>502080.5359958927</v>
      </c>
      <c r="W591">
        <v>33</v>
      </c>
      <c r="X591">
        <v>3144</v>
      </c>
      <c r="Z591" s="5">
        <v>-0.21911776646597975</v>
      </c>
      <c r="AA591" s="5">
        <v>17.959008378067796</v>
      </c>
      <c r="AB591">
        <f t="shared" si="80"/>
        <v>0.912025054841974</v>
      </c>
      <c r="AC591" s="5">
        <f t="shared" si="81"/>
        <v>2.4893585201137434</v>
      </c>
      <c r="AD591" t="s">
        <v>84</v>
      </c>
      <c r="AE591" s="5">
        <f t="shared" si="82"/>
        <v>21630.137457570014</v>
      </c>
    </row>
    <row r="592" spans="1:31" ht="12.75">
      <c r="A592" s="9">
        <v>588</v>
      </c>
      <c r="B592" s="10" t="s">
        <v>777</v>
      </c>
      <c r="C592">
        <v>83</v>
      </c>
      <c r="F592" s="5">
        <f t="shared" si="73"/>
        <v>2.72882952042152</v>
      </c>
      <c r="G592" s="5">
        <f t="shared" si="74"/>
        <v>22127.49975565973</v>
      </c>
      <c r="H592">
        <f t="shared" si="75"/>
        <v>31475.817575618395</v>
      </c>
      <c r="L592" s="13">
        <f t="shared" si="76"/>
        <v>28801.76</v>
      </c>
      <c r="M592" s="9">
        <f t="shared" si="77"/>
        <v>78595.0929280957</v>
      </c>
      <c r="N592" s="9">
        <f t="shared" si="83"/>
        <v>637310937.3625702</v>
      </c>
      <c r="O592" s="9">
        <f t="shared" si="83"/>
        <v>906558943.6167428</v>
      </c>
      <c r="P592" s="9">
        <v>588</v>
      </c>
      <c r="Q592" s="10" t="s">
        <v>777</v>
      </c>
      <c r="R592" s="13">
        <v>28801.76</v>
      </c>
      <c r="S592" s="14">
        <v>0.22700001666564823</v>
      </c>
      <c r="T592">
        <v>6538</v>
      </c>
      <c r="U592">
        <f t="shared" si="78"/>
        <v>-27925.661131705707</v>
      </c>
      <c r="V592">
        <f t="shared" si="79"/>
        <v>-265719.9730632145</v>
      </c>
      <c r="W592">
        <v>31.4</v>
      </c>
      <c r="X592">
        <v>2748</v>
      </c>
      <c r="Z592" s="5">
        <v>-0.9695817592989355</v>
      </c>
      <c r="AA592" s="5">
        <v>-9.22582415321892</v>
      </c>
      <c r="AB592">
        <f t="shared" si="80"/>
        <v>1.003872770160207</v>
      </c>
      <c r="AC592" s="5">
        <f t="shared" si="81"/>
        <v>2.72882952042152</v>
      </c>
      <c r="AD592" t="s">
        <v>84</v>
      </c>
      <c r="AE592" s="5">
        <f t="shared" si="82"/>
        <v>22127.49975565973</v>
      </c>
    </row>
    <row r="593" spans="1:31" ht="12.75">
      <c r="A593" s="9">
        <v>589</v>
      </c>
      <c r="B593" s="10" t="s">
        <v>778</v>
      </c>
      <c r="C593">
        <v>82</v>
      </c>
      <c r="F593" s="5">
        <f t="shared" si="73"/>
        <v>1.8946972189146063</v>
      </c>
      <c r="G593" s="5">
        <f t="shared" si="74"/>
        <v>20217.018570977743</v>
      </c>
      <c r="H593">
        <f t="shared" si="75"/>
        <v>28758.205648616993</v>
      </c>
      <c r="L593" s="13">
        <f t="shared" si="76"/>
        <v>32130.72</v>
      </c>
      <c r="M593" s="9">
        <f t="shared" si="77"/>
        <v>60877.98582572392</v>
      </c>
      <c r="N593" s="9">
        <f t="shared" si="83"/>
        <v>649587362.938886</v>
      </c>
      <c r="O593" s="9">
        <f t="shared" si="83"/>
        <v>924021853.398131</v>
      </c>
      <c r="P593" s="9">
        <v>589</v>
      </c>
      <c r="Q593" s="10" t="s">
        <v>778</v>
      </c>
      <c r="R593" s="13">
        <v>32130.72</v>
      </c>
      <c r="S593" s="14">
        <v>0.3059999900406838</v>
      </c>
      <c r="T593">
        <v>9832</v>
      </c>
      <c r="U593">
        <f t="shared" si="78"/>
        <v>64621.85293949325</v>
      </c>
      <c r="V593">
        <f t="shared" si="79"/>
        <v>676857.6813030766</v>
      </c>
      <c r="W593">
        <v>40.5</v>
      </c>
      <c r="X593">
        <v>3476</v>
      </c>
      <c r="Z593" s="5">
        <v>2.0112170825768376</v>
      </c>
      <c r="AA593" s="5">
        <v>21.065748956234923</v>
      </c>
      <c r="AB593">
        <f t="shared" si="80"/>
        <v>0.6390590468314923</v>
      </c>
      <c r="AC593" s="5">
        <f t="shared" si="81"/>
        <v>1.8946972189146063</v>
      </c>
      <c r="AD593" t="s">
        <v>84</v>
      </c>
      <c r="AE593" s="5">
        <f t="shared" si="82"/>
        <v>20217.018570977743</v>
      </c>
    </row>
    <row r="594" spans="1:31" ht="12.75">
      <c r="A594" s="9">
        <v>590</v>
      </c>
      <c r="B594" s="10" t="s">
        <v>779</v>
      </c>
      <c r="C594">
        <v>82</v>
      </c>
      <c r="F594" s="5">
        <f t="shared" si="73"/>
        <v>1.6551565041984178</v>
      </c>
      <c r="G594" s="5">
        <f t="shared" si="74"/>
        <v>19551.85043207967</v>
      </c>
      <c r="H594">
        <f t="shared" si="75"/>
        <v>27812.020529274072</v>
      </c>
      <c r="L594" s="13">
        <f t="shared" si="76"/>
        <v>31338.37</v>
      </c>
      <c r="M594" s="9">
        <f t="shared" si="77"/>
        <v>51869.90693647657</v>
      </c>
      <c r="N594" s="9">
        <f t="shared" si="83"/>
        <v>612723123.0251726</v>
      </c>
      <c r="O594" s="9">
        <f t="shared" si="83"/>
        <v>871583389.7939867</v>
      </c>
      <c r="P594" s="9">
        <v>590</v>
      </c>
      <c r="Q594" s="10" t="s">
        <v>779</v>
      </c>
      <c r="R594" s="13">
        <v>31338.37</v>
      </c>
      <c r="S594" s="14">
        <v>0.3309999850024108</v>
      </c>
      <c r="T594">
        <v>10373</v>
      </c>
      <c r="U594">
        <f t="shared" si="78"/>
        <v>97637.91960158301</v>
      </c>
      <c r="V594">
        <f t="shared" si="79"/>
        <v>695878.8959789854</v>
      </c>
      <c r="W594">
        <v>45.6</v>
      </c>
      <c r="X594">
        <v>3922</v>
      </c>
      <c r="Z594" s="5">
        <v>3.1156030004618303</v>
      </c>
      <c r="AA594" s="5">
        <v>22.20533154656689</v>
      </c>
      <c r="AB594">
        <f t="shared" si="80"/>
        <v>0.5038955688284316</v>
      </c>
      <c r="AC594" s="5">
        <f t="shared" si="81"/>
        <v>1.6551565041984178</v>
      </c>
      <c r="AD594" t="s">
        <v>84</v>
      </c>
      <c r="AE594" s="5">
        <f t="shared" si="82"/>
        <v>19551.85043207967</v>
      </c>
    </row>
    <row r="595" spans="1:31" ht="12.75">
      <c r="A595" s="9">
        <v>591</v>
      </c>
      <c r="B595" s="10" t="s">
        <v>780</v>
      </c>
      <c r="C595">
        <v>81</v>
      </c>
      <c r="F595" s="5">
        <f t="shared" si="73"/>
        <v>2.1441961505047655</v>
      </c>
      <c r="G595" s="5">
        <f t="shared" si="74"/>
        <v>20845.61492302853</v>
      </c>
      <c r="H595">
        <f t="shared" si="75"/>
        <v>29652.368311562634</v>
      </c>
      <c r="L595" s="13">
        <f t="shared" si="76"/>
        <v>25564.29</v>
      </c>
      <c r="M595" s="9">
        <f t="shared" si="77"/>
        <v>54814.85220838748</v>
      </c>
      <c r="N595" s="9">
        <f t="shared" si="83"/>
        <v>532903345.120629</v>
      </c>
      <c r="O595" s="9">
        <f t="shared" si="83"/>
        <v>758041742.7035975</v>
      </c>
      <c r="P595" s="9">
        <v>591</v>
      </c>
      <c r="Q595" s="10" t="s">
        <v>780</v>
      </c>
      <c r="R595" s="13">
        <v>25564.29</v>
      </c>
      <c r="S595" s="14">
        <v>0.2799999530595217</v>
      </c>
      <c r="T595">
        <v>7158</v>
      </c>
      <c r="U595">
        <f t="shared" si="78"/>
        <v>25575.790723783513</v>
      </c>
      <c r="V595">
        <f t="shared" si="79"/>
        <v>472233.6633584872</v>
      </c>
      <c r="W595">
        <v>37.4</v>
      </c>
      <c r="X595">
        <v>3030</v>
      </c>
      <c r="Z595" s="5">
        <v>1.000449874562662</v>
      </c>
      <c r="AA595" s="5">
        <v>18.47239502284191</v>
      </c>
      <c r="AB595">
        <f t="shared" si="80"/>
        <v>0.7627647271323398</v>
      </c>
      <c r="AC595" s="5">
        <f t="shared" si="81"/>
        <v>2.1441961505047655</v>
      </c>
      <c r="AD595" t="s">
        <v>84</v>
      </c>
      <c r="AE595" s="5">
        <f t="shared" si="82"/>
        <v>20845.61492302853</v>
      </c>
    </row>
    <row r="596" spans="1:31" ht="12.75">
      <c r="A596" s="9">
        <v>592</v>
      </c>
      <c r="B596" s="10" t="s">
        <v>781</v>
      </c>
      <c r="C596">
        <v>81</v>
      </c>
      <c r="F596" s="5">
        <f t="shared" si="73"/>
        <v>2.6771226765463627</v>
      </c>
      <c r="G596" s="5">
        <f t="shared" si="74"/>
        <v>22022.974083306828</v>
      </c>
      <c r="H596">
        <f t="shared" si="75"/>
        <v>31327.132408686815</v>
      </c>
      <c r="L596" s="13">
        <f t="shared" si="76"/>
        <v>25140.27</v>
      </c>
      <c r="M596" s="9">
        <f t="shared" si="77"/>
        <v>67303.58691149823</v>
      </c>
      <c r="N596" s="9">
        <f t="shared" si="83"/>
        <v>553663514.6573361</v>
      </c>
      <c r="O596" s="9">
        <f t="shared" si="83"/>
        <v>787572567.0801369</v>
      </c>
      <c r="P596" s="9">
        <v>592</v>
      </c>
      <c r="Q596" s="10" t="s">
        <v>781</v>
      </c>
      <c r="R596" s="13">
        <v>25140.27</v>
      </c>
      <c r="S596" s="14">
        <v>0.22100001312635068</v>
      </c>
      <c r="T596">
        <v>5556</v>
      </c>
      <c r="U596">
        <f t="shared" si="78"/>
        <v>-20445.927643972595</v>
      </c>
      <c r="V596">
        <f t="shared" si="79"/>
        <v>-125338.87121384754</v>
      </c>
      <c r="W596">
        <v>29</v>
      </c>
      <c r="X596">
        <v>2465</v>
      </c>
      <c r="Z596" s="5">
        <v>-0.8132739880666594</v>
      </c>
      <c r="AA596" s="5">
        <v>-4.985581746490691</v>
      </c>
      <c r="AB596">
        <f t="shared" si="80"/>
        <v>0.984742589616868</v>
      </c>
      <c r="AC596" s="5">
        <f t="shared" si="81"/>
        <v>2.6771226765463627</v>
      </c>
      <c r="AD596" t="s">
        <v>84</v>
      </c>
      <c r="AE596" s="5">
        <f t="shared" si="82"/>
        <v>22022.974083306828</v>
      </c>
    </row>
    <row r="597" spans="1:31" ht="12.75">
      <c r="A597" s="9">
        <v>593</v>
      </c>
      <c r="B597" s="10" t="s">
        <v>782</v>
      </c>
      <c r="C597">
        <v>77</v>
      </c>
      <c r="F597" s="5">
        <f t="shared" si="73"/>
        <v>2.9435378864132073</v>
      </c>
      <c r="G597" s="5">
        <f t="shared" si="74"/>
        <v>22546.226746129374</v>
      </c>
      <c r="H597">
        <f t="shared" si="75"/>
        <v>32071.446296058857</v>
      </c>
      <c r="L597" s="13">
        <f t="shared" si="76"/>
        <v>29990.87</v>
      </c>
      <c r="M597" s="9">
        <f t="shared" si="77"/>
        <v>88279.26209149326</v>
      </c>
      <c r="N597" s="9">
        <f t="shared" si="83"/>
        <v>676180955.3336891</v>
      </c>
      <c r="O597" s="9">
        <f t="shared" si="83"/>
        <v>961850576.5770826</v>
      </c>
      <c r="P597" s="9">
        <v>593</v>
      </c>
      <c r="Q597" s="10" t="s">
        <v>782</v>
      </c>
      <c r="R597" s="13">
        <v>29990.87</v>
      </c>
      <c r="S597" s="14">
        <v>0.21899998232795514</v>
      </c>
      <c r="T597">
        <v>6568</v>
      </c>
      <c r="U597">
        <f t="shared" si="78"/>
        <v>-47638.37587641886</v>
      </c>
      <c r="V597">
        <f t="shared" si="79"/>
        <v>-247484.59857387032</v>
      </c>
      <c r="W597">
        <v>26.7</v>
      </c>
      <c r="X597">
        <v>2659</v>
      </c>
      <c r="Z597" s="5">
        <v>-1.5884292745231752</v>
      </c>
      <c r="AA597" s="5">
        <v>-8.251997977180066</v>
      </c>
      <c r="AB597">
        <f t="shared" si="80"/>
        <v>1.0796122206155785</v>
      </c>
      <c r="AC597" s="5">
        <f t="shared" si="81"/>
        <v>2.9435378864132073</v>
      </c>
      <c r="AD597" t="s">
        <v>84</v>
      </c>
      <c r="AE597" s="5">
        <f t="shared" si="82"/>
        <v>22546.226746129374</v>
      </c>
    </row>
    <row r="598" spans="1:31" ht="12.75">
      <c r="A598" s="9">
        <v>594</v>
      </c>
      <c r="B598" s="10" t="s">
        <v>783</v>
      </c>
      <c r="C598">
        <v>83</v>
      </c>
      <c r="F598" s="5">
        <f t="shared" si="73"/>
        <v>2.6644289916964894</v>
      </c>
      <c r="G598" s="5">
        <f t="shared" si="74"/>
        <v>21997.081762821254</v>
      </c>
      <c r="H598">
        <f t="shared" si="75"/>
        <v>31290.30122734176</v>
      </c>
      <c r="L598" s="13">
        <f t="shared" si="76"/>
        <v>25261.22</v>
      </c>
      <c r="M598" s="9">
        <f t="shared" si="77"/>
        <v>67306.7269336232</v>
      </c>
      <c r="N598" s="9">
        <f t="shared" si="83"/>
        <v>555673121.7686155</v>
      </c>
      <c r="O598" s="9">
        <f t="shared" si="83"/>
        <v>790431183.1701503</v>
      </c>
      <c r="P598" s="9">
        <v>594</v>
      </c>
      <c r="Q598" s="10" t="s">
        <v>783</v>
      </c>
      <c r="R598" s="13">
        <v>25261.22</v>
      </c>
      <c r="S598" s="14">
        <v>0.24500004354500693</v>
      </c>
      <c r="T598">
        <v>6189</v>
      </c>
      <c r="U598">
        <f t="shared" si="78"/>
        <v>-19563.297860767547</v>
      </c>
      <c r="V598">
        <f t="shared" si="79"/>
        <v>-157007.4932407015</v>
      </c>
      <c r="W598">
        <v>31.1</v>
      </c>
      <c r="X598">
        <v>2366</v>
      </c>
      <c r="Z598" s="5">
        <v>-0.7744399463195977</v>
      </c>
      <c r="AA598" s="5">
        <v>-6.215356710432097</v>
      </c>
      <c r="AB598">
        <f t="shared" si="80"/>
        <v>0.9799897726328366</v>
      </c>
      <c r="AC598" s="5">
        <f t="shared" si="81"/>
        <v>2.6644289916964894</v>
      </c>
      <c r="AD598" t="s">
        <v>84</v>
      </c>
      <c r="AE598" s="5">
        <f t="shared" si="82"/>
        <v>21997.081762821254</v>
      </c>
    </row>
    <row r="599" spans="1:31" ht="12.75">
      <c r="A599" s="9">
        <v>595</v>
      </c>
      <c r="B599" s="10" t="s">
        <v>784</v>
      </c>
      <c r="C599">
        <v>84</v>
      </c>
      <c r="F599" s="5">
        <f t="shared" si="73"/>
        <v>3.950755639057652</v>
      </c>
      <c r="G599" s="5">
        <f t="shared" si="74"/>
        <v>24249.83214123607</v>
      </c>
      <c r="H599">
        <f t="shared" si="75"/>
        <v>34494.78256221348</v>
      </c>
      <c r="L599" s="13">
        <f t="shared" si="76"/>
        <v>30282.76</v>
      </c>
      <c r="M599" s="9">
        <f t="shared" si="77"/>
        <v>119639.7848362295</v>
      </c>
      <c r="N599" s="9">
        <f t="shared" si="83"/>
        <v>734351846.773338</v>
      </c>
      <c r="O599" s="9">
        <f t="shared" si="83"/>
        <v>1044597221.5836958</v>
      </c>
      <c r="P599" s="9">
        <v>595</v>
      </c>
      <c r="Q599" s="10" t="s">
        <v>784</v>
      </c>
      <c r="R599" s="13">
        <v>30282.76</v>
      </c>
      <c r="S599" s="14">
        <v>0.14499999339558217</v>
      </c>
      <c r="T599">
        <v>4391</v>
      </c>
      <c r="U599">
        <f t="shared" si="78"/>
        <v>-120920.11703218408</v>
      </c>
      <c r="V599">
        <f t="shared" si="79"/>
        <v>-454680.1755113187</v>
      </c>
      <c r="W599">
        <v>15.1</v>
      </c>
      <c r="X599">
        <v>1629</v>
      </c>
      <c r="Z599" s="5">
        <v>-3.993034882955982</v>
      </c>
      <c r="AA599" s="5">
        <v>-15.014489284045402</v>
      </c>
      <c r="AB599">
        <f t="shared" si="80"/>
        <v>1.373906861644576</v>
      </c>
      <c r="AC599" s="5">
        <f t="shared" si="81"/>
        <v>3.950755639057652</v>
      </c>
      <c r="AD599" t="s">
        <v>84</v>
      </c>
      <c r="AE599" s="5">
        <f t="shared" si="82"/>
        <v>24249.83214123607</v>
      </c>
    </row>
    <row r="600" spans="1:31" ht="12.75">
      <c r="A600" s="9">
        <v>596</v>
      </c>
      <c r="B600" s="10" t="s">
        <v>785</v>
      </c>
      <c r="C600">
        <v>80</v>
      </c>
      <c r="F600" s="5">
        <f t="shared" si="73"/>
        <v>2.467998890379969</v>
      </c>
      <c r="G600" s="5">
        <f t="shared" si="74"/>
        <v>21584.051171215004</v>
      </c>
      <c r="H600">
        <f t="shared" si="75"/>
        <v>30702.77549248223</v>
      </c>
      <c r="L600" s="13">
        <f t="shared" si="76"/>
        <v>32404.96</v>
      </c>
      <c r="M600" s="9">
        <f t="shared" si="77"/>
        <v>79975.40532280727</v>
      </c>
      <c r="N600" s="9">
        <f t="shared" si="83"/>
        <v>699430314.8411753</v>
      </c>
      <c r="O600" s="9">
        <f t="shared" si="83"/>
        <v>994922211.7228669</v>
      </c>
      <c r="P600" s="9">
        <v>596</v>
      </c>
      <c r="Q600" s="10" t="s">
        <v>785</v>
      </c>
      <c r="R600" s="13">
        <v>32404.96</v>
      </c>
      <c r="S600" s="14">
        <v>0.24199999012496853</v>
      </c>
      <c r="T600">
        <v>7842</v>
      </c>
      <c r="U600">
        <f t="shared" si="78"/>
        <v>-4818.851732689429</v>
      </c>
      <c r="V600">
        <f t="shared" si="79"/>
        <v>103018.16978135993</v>
      </c>
      <c r="W600">
        <v>29.8</v>
      </c>
      <c r="X600">
        <v>1421</v>
      </c>
      <c r="Z600" s="5">
        <v>-0.14870722669274794</v>
      </c>
      <c r="AA600" s="5">
        <v>3.179086466434766</v>
      </c>
      <c r="AB600">
        <f t="shared" si="80"/>
        <v>0.9034076564401105</v>
      </c>
      <c r="AC600" s="5">
        <f t="shared" si="81"/>
        <v>2.467998890379969</v>
      </c>
      <c r="AD600" t="s">
        <v>84</v>
      </c>
      <c r="AE600" s="5">
        <f t="shared" si="82"/>
        <v>21584.051171215004</v>
      </c>
    </row>
    <row r="601" spans="1:31" ht="12.75">
      <c r="A601" s="9">
        <v>597</v>
      </c>
      <c r="B601" s="10" t="s">
        <v>786</v>
      </c>
      <c r="C601">
        <v>80</v>
      </c>
      <c r="F601" s="5">
        <f t="shared" si="73"/>
        <v>2.186933121025745</v>
      </c>
      <c r="G601" s="5">
        <f t="shared" si="74"/>
        <v>20947.690508379306</v>
      </c>
      <c r="H601">
        <f t="shared" si="75"/>
        <v>29797.568290724477</v>
      </c>
      <c r="L601" s="13">
        <f t="shared" si="76"/>
        <v>30792</v>
      </c>
      <c r="M601" s="9">
        <f t="shared" si="77"/>
        <v>67340.04466262474</v>
      </c>
      <c r="N601" s="9">
        <f t="shared" si="83"/>
        <v>645021286.1340156</v>
      </c>
      <c r="O601" s="9">
        <f t="shared" si="83"/>
        <v>917526722.807988</v>
      </c>
      <c r="P601" s="9">
        <v>597</v>
      </c>
      <c r="Q601" s="10" t="s">
        <v>786</v>
      </c>
      <c r="R601" s="13">
        <v>30792</v>
      </c>
      <c r="S601" s="14">
        <v>0.25</v>
      </c>
      <c r="T601">
        <v>7698</v>
      </c>
      <c r="U601">
        <f t="shared" si="78"/>
        <v>25840.545851441915</v>
      </c>
      <c r="V601">
        <f t="shared" si="79"/>
        <v>662190.6548555274</v>
      </c>
      <c r="W601">
        <v>32.9</v>
      </c>
      <c r="X601">
        <v>2464</v>
      </c>
      <c r="Z601" s="5">
        <v>0.8391967345882669</v>
      </c>
      <c r="AA601" s="5">
        <v>21.505282373847994</v>
      </c>
      <c r="AB601">
        <f t="shared" si="80"/>
        <v>0.7825001609919042</v>
      </c>
      <c r="AC601" s="5">
        <f t="shared" si="81"/>
        <v>2.186933121025745</v>
      </c>
      <c r="AD601" t="s">
        <v>84</v>
      </c>
      <c r="AE601" s="5">
        <f t="shared" si="82"/>
        <v>20947.690508379306</v>
      </c>
    </row>
    <row r="602" spans="1:31" ht="12.75">
      <c r="A602" s="9">
        <v>598</v>
      </c>
      <c r="B602" s="10" t="s">
        <v>787</v>
      </c>
      <c r="C602">
        <v>80</v>
      </c>
      <c r="F602" s="5">
        <f t="shared" si="73"/>
        <v>2.1090623604096748</v>
      </c>
      <c r="G602" s="5">
        <f t="shared" si="74"/>
        <v>20760.54628448242</v>
      </c>
      <c r="H602">
        <f t="shared" si="75"/>
        <v>29531.36029087116</v>
      </c>
      <c r="L602" s="13">
        <f t="shared" si="76"/>
        <v>33176.71</v>
      </c>
      <c r="M602" s="9">
        <f t="shared" si="77"/>
        <v>69971.75030322727</v>
      </c>
      <c r="N602" s="9">
        <f t="shared" si="83"/>
        <v>688766623.5218508</v>
      </c>
      <c r="O602" s="9">
        <f t="shared" si="83"/>
        <v>979753376.275748</v>
      </c>
      <c r="P602" s="9">
        <v>598</v>
      </c>
      <c r="Q602" s="10" t="s">
        <v>787</v>
      </c>
      <c r="R602" s="13">
        <v>33176.71</v>
      </c>
      <c r="S602" s="14">
        <v>0.2489999761881151</v>
      </c>
      <c r="T602">
        <v>8261</v>
      </c>
      <c r="U602">
        <f t="shared" si="78"/>
        <v>37670.19038828445</v>
      </c>
      <c r="V602">
        <f t="shared" si="79"/>
        <v>774220.1028365174</v>
      </c>
      <c r="W602">
        <v>35.8</v>
      </c>
      <c r="X602">
        <v>2388</v>
      </c>
      <c r="Z602" s="5">
        <v>1.1354408073701234</v>
      </c>
      <c r="AA602" s="5">
        <v>23.336253137713697</v>
      </c>
      <c r="AB602">
        <f t="shared" si="80"/>
        <v>0.7462434697696269</v>
      </c>
      <c r="AC602" s="5">
        <f t="shared" si="81"/>
        <v>2.1090623604096748</v>
      </c>
      <c r="AD602" t="s">
        <v>84</v>
      </c>
      <c r="AE602" s="5">
        <f t="shared" si="82"/>
        <v>20760.54628448242</v>
      </c>
    </row>
    <row r="603" spans="1:31" ht="12.75">
      <c r="A603" s="9">
        <v>599</v>
      </c>
      <c r="B603" s="10" t="s">
        <v>788</v>
      </c>
      <c r="C603">
        <v>80</v>
      </c>
      <c r="F603" s="5">
        <f t="shared" si="73"/>
        <v>3.2005219461462495</v>
      </c>
      <c r="G603" s="5">
        <f t="shared" si="74"/>
        <v>23018.19618802079</v>
      </c>
      <c r="H603">
        <f t="shared" si="75"/>
        <v>32742.811078265706</v>
      </c>
      <c r="L603" s="13">
        <f t="shared" si="76"/>
        <v>29089.55</v>
      </c>
      <c r="M603" s="9">
        <f t="shared" si="77"/>
        <v>93101.74317851863</v>
      </c>
      <c r="N603" s="9">
        <f t="shared" si="83"/>
        <v>669588968.9212401</v>
      </c>
      <c r="O603" s="9">
        <f t="shared" si="83"/>
        <v>952473640.0017642</v>
      </c>
      <c r="P603" s="9">
        <v>599</v>
      </c>
      <c r="Q603" s="10" t="s">
        <v>788</v>
      </c>
      <c r="R603" s="13">
        <v>29089.55</v>
      </c>
      <c r="S603" s="14">
        <v>0.20100001546947271</v>
      </c>
      <c r="T603">
        <v>5847</v>
      </c>
      <c r="U603">
        <f t="shared" si="78"/>
        <v>-66101.17778415102</v>
      </c>
      <c r="V603">
        <f t="shared" si="79"/>
        <v>-111954.58662158753</v>
      </c>
      <c r="W603">
        <v>26.8</v>
      </c>
      <c r="X603">
        <v>2644</v>
      </c>
      <c r="Z603" s="5">
        <v>-2.2723341469411187</v>
      </c>
      <c r="AA603" s="5">
        <v>-3.8486187177727924</v>
      </c>
      <c r="AB603">
        <f t="shared" si="80"/>
        <v>1.1633139046756924</v>
      </c>
      <c r="AC603" s="5">
        <f t="shared" si="81"/>
        <v>3.2005219461462495</v>
      </c>
      <c r="AD603" t="s">
        <v>84</v>
      </c>
      <c r="AE603" s="5">
        <f t="shared" si="82"/>
        <v>23018.19618802079</v>
      </c>
    </row>
    <row r="604" spans="1:31" ht="12.75">
      <c r="A604" s="9">
        <v>600</v>
      </c>
      <c r="B604" s="10" t="s">
        <v>789</v>
      </c>
      <c r="C604">
        <v>80</v>
      </c>
      <c r="F604" s="5">
        <f t="shared" si="73"/>
        <v>2.8915032401269953</v>
      </c>
      <c r="G604" s="5">
        <f t="shared" si="74"/>
        <v>22446.913965518914</v>
      </c>
      <c r="H604">
        <f t="shared" si="75"/>
        <v>31930.176337864745</v>
      </c>
      <c r="L604" s="13">
        <f t="shared" si="76"/>
        <v>29302.33</v>
      </c>
      <c r="M604" s="9">
        <f t="shared" si="77"/>
        <v>84727.78213827047</v>
      </c>
      <c r="N604" s="9">
        <f t="shared" si="83"/>
        <v>657746880.4992439</v>
      </c>
      <c r="O604" s="9">
        <f t="shared" si="83"/>
        <v>935628564.0103043</v>
      </c>
      <c r="P604" s="9">
        <v>600</v>
      </c>
      <c r="Q604" s="10" t="s">
        <v>789</v>
      </c>
      <c r="R604" s="13">
        <v>29302.33</v>
      </c>
      <c r="S604" s="14">
        <v>0.21499996757936995</v>
      </c>
      <c r="T604">
        <v>6300</v>
      </c>
      <c r="U604">
        <f t="shared" si="78"/>
        <v>-42274.42338403873</v>
      </c>
      <c r="V604">
        <f t="shared" si="79"/>
        <v>12948.96805634978</v>
      </c>
      <c r="W604">
        <v>27.2</v>
      </c>
      <c r="X604">
        <v>1830</v>
      </c>
      <c r="Z604" s="5">
        <v>-1.442698358254744</v>
      </c>
      <c r="AA604" s="5">
        <v>0.44190916068277775</v>
      </c>
      <c r="AB604">
        <f t="shared" si="80"/>
        <v>1.061776519185107</v>
      </c>
      <c r="AC604" s="5">
        <f t="shared" si="81"/>
        <v>2.8915032401269953</v>
      </c>
      <c r="AD604" t="s">
        <v>84</v>
      </c>
      <c r="AE604" s="5">
        <f t="shared" si="82"/>
        <v>22446.913965518914</v>
      </c>
    </row>
    <row r="605" spans="1:31" ht="12.75">
      <c r="A605" s="9">
        <v>601</v>
      </c>
      <c r="B605" s="10" t="s">
        <v>790</v>
      </c>
      <c r="C605">
        <v>80</v>
      </c>
      <c r="F605" s="5">
        <f t="shared" si="73"/>
        <v>3.330337298636956</v>
      </c>
      <c r="G605" s="5">
        <f t="shared" si="74"/>
        <v>23245.838126775223</v>
      </c>
      <c r="H605">
        <f t="shared" si="75"/>
        <v>33066.62606938154</v>
      </c>
      <c r="L605" s="13">
        <f t="shared" si="76"/>
        <v>30533.71</v>
      </c>
      <c r="M605" s="9">
        <f t="shared" si="77"/>
        <v>101687.55327876422</v>
      </c>
      <c r="N605" s="9">
        <f t="shared" si="83"/>
        <v>709781680.0698979</v>
      </c>
      <c r="O605" s="9">
        <f t="shared" si="83"/>
        <v>1009646771.0809358</v>
      </c>
      <c r="P605" s="9">
        <v>601</v>
      </c>
      <c r="Q605" s="10" t="s">
        <v>790</v>
      </c>
      <c r="R605" s="13">
        <v>30533.71</v>
      </c>
      <c r="S605" s="14">
        <v>0.1779999875547387</v>
      </c>
      <c r="T605">
        <v>5435</v>
      </c>
      <c r="U605">
        <f t="shared" si="78"/>
        <v>-79302.16012984903</v>
      </c>
      <c r="V605">
        <f t="shared" si="79"/>
        <v>-237832.0872055046</v>
      </c>
      <c r="W605">
        <v>21.8</v>
      </c>
      <c r="X605">
        <v>1883</v>
      </c>
      <c r="Z605" s="5">
        <v>-2.5972002789654134</v>
      </c>
      <c r="AA605" s="5">
        <v>-7.7891644089599525</v>
      </c>
      <c r="AB605">
        <f t="shared" si="80"/>
        <v>1.2030735897447462</v>
      </c>
      <c r="AC605" s="5">
        <f t="shared" si="81"/>
        <v>3.330337298636956</v>
      </c>
      <c r="AD605" t="s">
        <v>84</v>
      </c>
      <c r="AE605" s="5">
        <f t="shared" si="82"/>
        <v>23245.838126775223</v>
      </c>
    </row>
    <row r="606" spans="1:31" ht="12.75">
      <c r="A606" s="9">
        <v>602</v>
      </c>
      <c r="B606" s="10" t="s">
        <v>791</v>
      </c>
      <c r="C606">
        <v>77</v>
      </c>
      <c r="F606" s="5">
        <f t="shared" si="73"/>
        <v>2.1280420560792495</v>
      </c>
      <c r="G606" s="5">
        <f t="shared" si="74"/>
        <v>20806.63267494417</v>
      </c>
      <c r="H606">
        <f t="shared" si="75"/>
        <v>29596.91703405999</v>
      </c>
      <c r="L606" s="13">
        <f t="shared" si="76"/>
        <v>27425.86</v>
      </c>
      <c r="M606" s="9">
        <f t="shared" si="77"/>
        <v>58363.383504141646</v>
      </c>
      <c r="N606" s="9">
        <f t="shared" si="83"/>
        <v>570639794.8144443</v>
      </c>
      <c r="O606" s="9">
        <f t="shared" si="83"/>
        <v>811720903.0077446</v>
      </c>
      <c r="P606" s="9">
        <v>602</v>
      </c>
      <c r="Q606" s="10" t="s">
        <v>791</v>
      </c>
      <c r="R606" s="13">
        <v>27425.86</v>
      </c>
      <c r="S606" s="14">
        <v>0.26299995697491346</v>
      </c>
      <c r="T606">
        <v>7213</v>
      </c>
      <c r="U606">
        <f t="shared" si="78"/>
        <v>29132.851956831546</v>
      </c>
      <c r="V606">
        <f t="shared" si="79"/>
        <v>406666.24431285314</v>
      </c>
      <c r="W606">
        <v>36.4</v>
      </c>
      <c r="X606">
        <v>3181</v>
      </c>
      <c r="Z606" s="5">
        <v>1.0622402344659947</v>
      </c>
      <c r="AA606" s="5">
        <v>14.827839284268684</v>
      </c>
      <c r="AB606">
        <f t="shared" si="80"/>
        <v>0.7552023344792446</v>
      </c>
      <c r="AC606" s="5">
        <f t="shared" si="81"/>
        <v>2.1280420560792495</v>
      </c>
      <c r="AD606" t="s">
        <v>84</v>
      </c>
      <c r="AE606" s="5">
        <f t="shared" si="82"/>
        <v>20806.63267494417</v>
      </c>
    </row>
    <row r="607" spans="1:31" ht="12.75">
      <c r="A607" s="9">
        <v>603</v>
      </c>
      <c r="B607" s="10" t="s">
        <v>792</v>
      </c>
      <c r="C607">
        <v>77</v>
      </c>
      <c r="F607" s="5">
        <f t="shared" si="73"/>
        <v>2.2725875293771556</v>
      </c>
      <c r="G607" s="5">
        <f t="shared" si="74"/>
        <v>21147.836534775375</v>
      </c>
      <c r="H607">
        <f t="shared" si="75"/>
        <v>30082.27103097493</v>
      </c>
      <c r="L607" s="13">
        <f t="shared" si="76"/>
        <v>26431.58</v>
      </c>
      <c r="M607" s="9">
        <f t="shared" si="77"/>
        <v>60068.079089734645</v>
      </c>
      <c r="N607" s="9">
        <f t="shared" si="83"/>
        <v>558970733.1958381</v>
      </c>
      <c r="O607" s="9">
        <f t="shared" si="83"/>
        <v>795121953.3368964</v>
      </c>
      <c r="P607" s="9">
        <v>603</v>
      </c>
      <c r="Q607" s="10" t="s">
        <v>792</v>
      </c>
      <c r="R607" s="13">
        <v>26431.58</v>
      </c>
      <c r="S607" s="14">
        <v>0.2849999886499407</v>
      </c>
      <c r="T607">
        <v>7533</v>
      </c>
      <c r="U607">
        <f t="shared" si="78"/>
        <v>13884.133494485193</v>
      </c>
      <c r="V607">
        <f t="shared" si="79"/>
        <v>467807.7737498722</v>
      </c>
      <c r="W607">
        <v>36.4</v>
      </c>
      <c r="X607">
        <v>2924</v>
      </c>
      <c r="Z607" s="5">
        <v>0.5252857942841552</v>
      </c>
      <c r="AA607" s="5">
        <v>17.698819887039374</v>
      </c>
      <c r="AB607">
        <f t="shared" si="80"/>
        <v>0.820919063105371</v>
      </c>
      <c r="AC607" s="5">
        <f t="shared" si="81"/>
        <v>2.2725875293771556</v>
      </c>
      <c r="AD607" t="s">
        <v>84</v>
      </c>
      <c r="AE607" s="5">
        <f t="shared" si="82"/>
        <v>21147.836534775375</v>
      </c>
    </row>
    <row r="608" spans="1:31" ht="12.75">
      <c r="A608" s="9">
        <v>604</v>
      </c>
      <c r="B608" s="10" t="s">
        <v>793</v>
      </c>
      <c r="C608">
        <v>83</v>
      </c>
      <c r="F608" s="5">
        <f t="shared" si="73"/>
        <v>2.3930520850208032</v>
      </c>
      <c r="G608" s="5">
        <f t="shared" si="74"/>
        <v>21419.930507523586</v>
      </c>
      <c r="H608">
        <f t="shared" si="75"/>
        <v>30469.317933888462</v>
      </c>
      <c r="L608" s="13">
        <f t="shared" si="76"/>
        <v>20057.14</v>
      </c>
      <c r="M608" s="9">
        <f t="shared" si="77"/>
        <v>47997.78069655415</v>
      </c>
      <c r="N608" s="9">
        <f t="shared" si="83"/>
        <v>429622544.9796716</v>
      </c>
      <c r="O608" s="9">
        <f t="shared" si="83"/>
        <v>611127375.5045116</v>
      </c>
      <c r="P608" s="9">
        <v>604</v>
      </c>
      <c r="Q608" s="10" t="s">
        <v>793</v>
      </c>
      <c r="R608" s="13">
        <v>20057.14</v>
      </c>
      <c r="S608" s="14">
        <v>0.24500003490028988</v>
      </c>
      <c r="T608">
        <v>4914</v>
      </c>
      <c r="U608">
        <f t="shared" si="78"/>
        <v>2071.156218142192</v>
      </c>
      <c r="V608">
        <f t="shared" si="79"/>
        <v>161542.93008266186</v>
      </c>
      <c r="W608">
        <v>35.5</v>
      </c>
      <c r="X608">
        <v>1942</v>
      </c>
      <c r="Z608" s="5">
        <v>0.10326278911859776</v>
      </c>
      <c r="AA608" s="5">
        <v>8.054135838043802</v>
      </c>
      <c r="AB608">
        <f t="shared" si="80"/>
        <v>0.8725695742642978</v>
      </c>
      <c r="AC608" s="5">
        <f t="shared" si="81"/>
        <v>2.3930520850208032</v>
      </c>
      <c r="AD608" t="s">
        <v>84</v>
      </c>
      <c r="AE608" s="5">
        <f t="shared" si="82"/>
        <v>21419.930507523586</v>
      </c>
    </row>
    <row r="609" spans="1:31" ht="12.75">
      <c r="A609" s="9">
        <v>605</v>
      </c>
      <c r="B609" s="10" t="s">
        <v>794</v>
      </c>
      <c r="C609">
        <v>78</v>
      </c>
      <c r="F609" s="5">
        <f t="shared" si="73"/>
        <v>1.263185601315494</v>
      </c>
      <c r="G609" s="5">
        <f t="shared" si="74"/>
        <v>18286.75755142321</v>
      </c>
      <c r="H609">
        <f t="shared" si="75"/>
        <v>26012.457398895036</v>
      </c>
      <c r="L609" s="13">
        <f t="shared" si="76"/>
        <v>27465.12</v>
      </c>
      <c r="M609" s="9">
        <f t="shared" si="77"/>
        <v>34693.5441224022</v>
      </c>
      <c r="N609" s="9">
        <f t="shared" si="83"/>
        <v>502247990.5607446</v>
      </c>
      <c r="O609" s="9">
        <f t="shared" si="83"/>
        <v>714435263.9555401</v>
      </c>
      <c r="P609" s="9">
        <v>605</v>
      </c>
      <c r="Q609" s="10" t="s">
        <v>794</v>
      </c>
      <c r="R609" s="13">
        <v>27465.12</v>
      </c>
      <c r="S609" s="14">
        <v>0.34399995339543393</v>
      </c>
      <c r="T609">
        <v>9448</v>
      </c>
      <c r="U609">
        <f t="shared" si="78"/>
        <v>146219.29518476748</v>
      </c>
      <c r="V609">
        <f t="shared" si="79"/>
        <v>657321.5403760182</v>
      </c>
      <c r="W609">
        <v>50.7</v>
      </c>
      <c r="X609">
        <v>3545</v>
      </c>
      <c r="Z609" s="5">
        <v>5.323817816371</v>
      </c>
      <c r="AA609" s="5">
        <v>23.93295716079224</v>
      </c>
      <c r="AB609">
        <f t="shared" si="80"/>
        <v>0.2336367853157164</v>
      </c>
      <c r="AC609" s="5">
        <f t="shared" si="81"/>
        <v>1.263185601315494</v>
      </c>
      <c r="AD609" t="s">
        <v>84</v>
      </c>
      <c r="AE609" s="5">
        <f t="shared" si="82"/>
        <v>18286.75755142321</v>
      </c>
    </row>
    <row r="610" spans="1:31" ht="12.75">
      <c r="A610" s="9">
        <v>606</v>
      </c>
      <c r="B610" s="10" t="s">
        <v>795</v>
      </c>
      <c r="C610">
        <v>78</v>
      </c>
      <c r="F610" s="5">
        <f t="shared" si="73"/>
        <v>0.9393563615399424</v>
      </c>
      <c r="G610" s="5">
        <f t="shared" si="74"/>
        <v>16994.067271446394</v>
      </c>
      <c r="H610">
        <f t="shared" si="75"/>
        <v>24173.637654973536</v>
      </c>
      <c r="L610" s="13">
        <f t="shared" si="76"/>
        <v>26865.98</v>
      </c>
      <c r="M610" s="9">
        <f t="shared" si="77"/>
        <v>25236.729222004862</v>
      </c>
      <c r="N610" s="9">
        <f t="shared" si="83"/>
        <v>456562271.4333334</v>
      </c>
      <c r="O610" s="9">
        <f t="shared" si="83"/>
        <v>649448465.7657659</v>
      </c>
      <c r="P610" s="9">
        <v>606</v>
      </c>
      <c r="Q610" s="10" t="s">
        <v>795</v>
      </c>
      <c r="R610" s="13">
        <v>26865.98</v>
      </c>
      <c r="S610" s="14">
        <v>0.3879999910667692</v>
      </c>
      <c r="T610">
        <v>10424</v>
      </c>
      <c r="U610">
        <f t="shared" si="78"/>
        <v>208049.2973811388</v>
      </c>
      <c r="V610">
        <f t="shared" si="79"/>
        <v>677319.4232945684</v>
      </c>
      <c r="W610">
        <v>54.5</v>
      </c>
      <c r="X610">
        <v>5237</v>
      </c>
      <c r="Z610" s="5">
        <v>7.743968296750716</v>
      </c>
      <c r="AA610" s="5">
        <v>25.211044722528953</v>
      </c>
      <c r="AB610">
        <f t="shared" si="80"/>
        <v>-0.06256036001311882</v>
      </c>
      <c r="AC610" s="5">
        <f t="shared" si="81"/>
        <v>0.9393563615399424</v>
      </c>
      <c r="AD610" t="s">
        <v>84</v>
      </c>
      <c r="AE610" s="5">
        <f t="shared" si="82"/>
        <v>16994.067271446394</v>
      </c>
    </row>
    <row r="611" spans="1:31" ht="12.75">
      <c r="A611" s="9">
        <v>607</v>
      </c>
      <c r="B611" s="10" t="s">
        <v>796</v>
      </c>
      <c r="C611">
        <v>78</v>
      </c>
      <c r="F611" s="5">
        <f t="shared" si="73"/>
        <v>1.4420223877233922</v>
      </c>
      <c r="G611" s="5">
        <f t="shared" si="74"/>
        <v>18896.002814985317</v>
      </c>
      <c r="H611">
        <f t="shared" si="75"/>
        <v>26879.093620178264</v>
      </c>
      <c r="L611" s="13">
        <f t="shared" si="76"/>
        <v>27148.39</v>
      </c>
      <c r="M611" s="9">
        <f t="shared" si="77"/>
        <v>39148.58617064586</v>
      </c>
      <c r="N611" s="9">
        <f t="shared" si="83"/>
        <v>512996053.86231923</v>
      </c>
      <c r="O611" s="9">
        <f t="shared" si="83"/>
        <v>729724116.4471114</v>
      </c>
      <c r="P611" s="9">
        <v>607</v>
      </c>
      <c r="Q611" s="10" t="s">
        <v>796</v>
      </c>
      <c r="R611" s="13">
        <v>27148.39</v>
      </c>
      <c r="S611" s="14">
        <v>0.3099999668488629</v>
      </c>
      <c r="T611">
        <v>8416</v>
      </c>
      <c r="U611">
        <f t="shared" si="78"/>
        <v>115161.61515909643</v>
      </c>
      <c r="V611">
        <f t="shared" si="79"/>
        <v>624521.0857959094</v>
      </c>
      <c r="W611">
        <v>44.4</v>
      </c>
      <c r="X611">
        <v>3490</v>
      </c>
      <c r="Z611" s="5">
        <v>4.241931663686002</v>
      </c>
      <c r="AA611" s="5">
        <v>23.00398240175235</v>
      </c>
      <c r="AB611">
        <f t="shared" si="80"/>
        <v>0.3660465642092234</v>
      </c>
      <c r="AC611" s="5">
        <f t="shared" si="81"/>
        <v>1.4420223877233922</v>
      </c>
      <c r="AD611" t="s">
        <v>84</v>
      </c>
      <c r="AE611" s="5">
        <f t="shared" si="82"/>
        <v>18896.002814985317</v>
      </c>
    </row>
    <row r="612" spans="1:31" ht="12.75">
      <c r="A612" s="9">
        <v>608</v>
      </c>
      <c r="B612" s="10" t="s">
        <v>797</v>
      </c>
      <c r="C612">
        <v>78</v>
      </c>
      <c r="F612" s="5">
        <f t="shared" si="73"/>
        <v>1.243865702131696</v>
      </c>
      <c r="G612" s="5">
        <f t="shared" si="74"/>
        <v>18217.12887355297</v>
      </c>
      <c r="H612">
        <f t="shared" si="75"/>
        <v>25913.41233791319</v>
      </c>
      <c r="L612" s="13">
        <f t="shared" si="76"/>
        <v>27777.07</v>
      </c>
      <c r="M612" s="9">
        <f t="shared" si="77"/>
        <v>34550.94467871127</v>
      </c>
      <c r="N612" s="9">
        <f t="shared" si="83"/>
        <v>506018463.919702</v>
      </c>
      <c r="O612" s="9">
        <f t="shared" si="83"/>
        <v>719798668.4490783</v>
      </c>
      <c r="P612" s="9">
        <v>608</v>
      </c>
      <c r="Q612" s="10" t="s">
        <v>797</v>
      </c>
      <c r="R612" s="13">
        <v>27777.07</v>
      </c>
      <c r="S612" s="14">
        <v>0.3140000007200183</v>
      </c>
      <c r="T612">
        <v>8722</v>
      </c>
      <c r="U612">
        <f t="shared" si="78"/>
        <v>151378.12746712196</v>
      </c>
      <c r="V612">
        <f t="shared" si="79"/>
        <v>677203.3806483474</v>
      </c>
      <c r="W612">
        <v>45.9</v>
      </c>
      <c r="X612">
        <v>3038</v>
      </c>
      <c r="Z612" s="5">
        <v>5.449751448483298</v>
      </c>
      <c r="AA612" s="5">
        <v>24.37994290428571</v>
      </c>
      <c r="AB612">
        <f t="shared" si="80"/>
        <v>0.21822403200349186</v>
      </c>
      <c r="AC612" s="5">
        <f t="shared" si="81"/>
        <v>1.243865702131696</v>
      </c>
      <c r="AD612" t="s">
        <v>84</v>
      </c>
      <c r="AE612" s="5">
        <f t="shared" si="82"/>
        <v>18217.12887355297</v>
      </c>
    </row>
    <row r="613" spans="1:31" ht="12.75">
      <c r="A613" s="9">
        <v>609</v>
      </c>
      <c r="B613" s="10" t="s">
        <v>798</v>
      </c>
      <c r="C613">
        <v>78</v>
      </c>
      <c r="F613" s="5">
        <f t="shared" si="73"/>
        <v>1.8290878591865498</v>
      </c>
      <c r="G613" s="5">
        <f t="shared" si="74"/>
        <v>20041.436636648657</v>
      </c>
      <c r="H613">
        <f t="shared" si="75"/>
        <v>28508.444717850154</v>
      </c>
      <c r="L613" s="13">
        <f t="shared" si="76"/>
        <v>27740.74</v>
      </c>
      <c r="M613" s="9">
        <f t="shared" si="77"/>
        <v>50740.25073885069</v>
      </c>
      <c r="N613" s="9">
        <f t="shared" si="83"/>
        <v>555964282.9637449</v>
      </c>
      <c r="O613" s="9">
        <f t="shared" si="83"/>
        <v>790845352.7222545</v>
      </c>
      <c r="P613" s="9">
        <v>609</v>
      </c>
      <c r="Q613" s="10" t="s">
        <v>798</v>
      </c>
      <c r="R613" s="13">
        <v>27740.74</v>
      </c>
      <c r="S613" s="14">
        <v>0.2970000079305743</v>
      </c>
      <c r="T613">
        <v>8239</v>
      </c>
      <c r="U613">
        <f t="shared" si="78"/>
        <v>63780.606410130305</v>
      </c>
      <c r="V613">
        <f t="shared" si="79"/>
        <v>713854.4628464981</v>
      </c>
      <c r="W613">
        <v>37.7</v>
      </c>
      <c r="X613">
        <v>1664</v>
      </c>
      <c r="Z613" s="5">
        <v>2.299167448674055</v>
      </c>
      <c r="AA613" s="5">
        <v>25.733072111504526</v>
      </c>
      <c r="AB613">
        <f t="shared" si="80"/>
        <v>0.6038174049890366</v>
      </c>
      <c r="AC613" s="5">
        <f t="shared" si="81"/>
        <v>1.8290878591865498</v>
      </c>
      <c r="AD613" t="s">
        <v>84</v>
      </c>
      <c r="AE613" s="5">
        <f t="shared" si="82"/>
        <v>20041.436636648657</v>
      </c>
    </row>
    <row r="614" spans="1:31" ht="12.75">
      <c r="A614" s="9">
        <v>610</v>
      </c>
      <c r="B614" s="10" t="s">
        <v>799</v>
      </c>
      <c r="C614">
        <v>78</v>
      </c>
      <c r="F614" s="5">
        <f t="shared" si="73"/>
        <v>0.8035210401636467</v>
      </c>
      <c r="G614" s="5">
        <f t="shared" si="74"/>
        <v>16349.621421371327</v>
      </c>
      <c r="H614">
        <f t="shared" si="75"/>
        <v>23256.92947563489</v>
      </c>
      <c r="L614" s="13">
        <f t="shared" si="76"/>
        <v>28828.92</v>
      </c>
      <c r="M614" s="9">
        <f t="shared" si="77"/>
        <v>23164.643785194556</v>
      </c>
      <c r="N614" s="9">
        <f t="shared" si="83"/>
        <v>471341927.9870002</v>
      </c>
      <c r="O614" s="9">
        <f t="shared" si="83"/>
        <v>670472159.2987201</v>
      </c>
      <c r="P614" s="9">
        <v>610</v>
      </c>
      <c r="Q614" s="10" t="s">
        <v>799</v>
      </c>
      <c r="R614" s="13">
        <v>28828.92</v>
      </c>
      <c r="S614" s="14">
        <v>0.4149999375626975</v>
      </c>
      <c r="T614">
        <v>11964</v>
      </c>
      <c r="U614">
        <f t="shared" si="78"/>
        <v>260041.73495930247</v>
      </c>
      <c r="V614">
        <f t="shared" si="79"/>
        <v>750252.986031669</v>
      </c>
      <c r="W614">
        <v>62.7</v>
      </c>
      <c r="X614">
        <v>4657</v>
      </c>
      <c r="Z614" s="5">
        <v>9.020169155115852</v>
      </c>
      <c r="AA614" s="5">
        <v>26.024318151067366</v>
      </c>
      <c r="AB614">
        <f t="shared" si="80"/>
        <v>-0.21875190850503476</v>
      </c>
      <c r="AC614" s="5">
        <f t="shared" si="81"/>
        <v>0.8035210401636467</v>
      </c>
      <c r="AD614" t="s">
        <v>84</v>
      </c>
      <c r="AE614" s="5">
        <f t="shared" si="82"/>
        <v>16349.621421371327</v>
      </c>
    </row>
    <row r="615" spans="1:31" ht="12.75">
      <c r="A615" s="9">
        <v>611</v>
      </c>
      <c r="B615" s="10" t="s">
        <v>800</v>
      </c>
      <c r="C615">
        <v>78</v>
      </c>
      <c r="F615" s="5">
        <f t="shared" si="73"/>
        <v>1.074026443861316</v>
      </c>
      <c r="G615" s="5">
        <f t="shared" si="74"/>
        <v>17567.04930888693</v>
      </c>
      <c r="H615">
        <f t="shared" si="75"/>
        <v>24988.690339810713</v>
      </c>
      <c r="L615" s="13">
        <f t="shared" si="76"/>
        <v>26237.57</v>
      </c>
      <c r="M615" s="9">
        <f t="shared" si="77"/>
        <v>28179.84400266235</v>
      </c>
      <c r="N615" s="9">
        <f t="shared" si="83"/>
        <v>460916685.9353724</v>
      </c>
      <c r="O615" s="9">
        <f t="shared" si="83"/>
        <v>655642511.9991074</v>
      </c>
      <c r="P615" s="9">
        <v>611</v>
      </c>
      <c r="Q615" s="10" t="s">
        <v>800</v>
      </c>
      <c r="R615" s="13">
        <v>26237.57</v>
      </c>
      <c r="S615" s="14">
        <v>0.3619999870414829</v>
      </c>
      <c r="T615">
        <v>9498</v>
      </c>
      <c r="U615">
        <f t="shared" si="78"/>
        <v>174461.2986398164</v>
      </c>
      <c r="V615">
        <f t="shared" si="79"/>
        <v>631318.293403421</v>
      </c>
      <c r="W615">
        <v>52.5</v>
      </c>
      <c r="X615">
        <v>4191</v>
      </c>
      <c r="Z615" s="5">
        <v>6.649293308786461</v>
      </c>
      <c r="AA615" s="5">
        <v>24.06161444841961</v>
      </c>
      <c r="AB615">
        <f t="shared" si="80"/>
        <v>0.07141461762836111</v>
      </c>
      <c r="AC615" s="5">
        <f t="shared" si="81"/>
        <v>1.074026443861316</v>
      </c>
      <c r="AD615" t="s">
        <v>84</v>
      </c>
      <c r="AE615" s="5">
        <f t="shared" si="82"/>
        <v>17567.04930888693</v>
      </c>
    </row>
    <row r="616" spans="1:31" ht="12.75">
      <c r="A616" s="9">
        <v>612</v>
      </c>
      <c r="B616" s="10" t="s">
        <v>801</v>
      </c>
      <c r="C616">
        <v>78</v>
      </c>
      <c r="F616" s="5">
        <f t="shared" si="73"/>
        <v>1.763409140973851</v>
      </c>
      <c r="G616" s="5">
        <f t="shared" si="74"/>
        <v>19860.85612786391</v>
      </c>
      <c r="H616">
        <f t="shared" si="75"/>
        <v>28251.573439351225</v>
      </c>
      <c r="L616" s="13">
        <f t="shared" si="76"/>
        <v>26884.87</v>
      </c>
      <c r="M616" s="9">
        <f t="shared" si="77"/>
        <v>47409.025511893655</v>
      </c>
      <c r="N616" s="9">
        <f t="shared" si="83"/>
        <v>533956535.0863246</v>
      </c>
      <c r="O616" s="9">
        <f t="shared" si="83"/>
        <v>759539879.2124106</v>
      </c>
      <c r="P616" s="9">
        <v>612</v>
      </c>
      <c r="Q616" s="10" t="s">
        <v>801</v>
      </c>
      <c r="R616" s="13">
        <v>26884.87</v>
      </c>
      <c r="S616" s="14">
        <v>0.30399998214609186</v>
      </c>
      <c r="T616">
        <v>8173</v>
      </c>
      <c r="U616">
        <f t="shared" si="78"/>
        <v>69845.78686719092</v>
      </c>
      <c r="V616">
        <f t="shared" si="79"/>
        <v>577869.4358424898</v>
      </c>
      <c r="W616">
        <v>39.1</v>
      </c>
      <c r="X616">
        <v>3202</v>
      </c>
      <c r="Z616" s="5">
        <v>2.5979588842047936</v>
      </c>
      <c r="AA616" s="5">
        <v>21.49422466400209</v>
      </c>
      <c r="AB616">
        <f t="shared" si="80"/>
        <v>0.5672489473784901</v>
      </c>
      <c r="AC616" s="5">
        <f t="shared" si="81"/>
        <v>1.763409140973851</v>
      </c>
      <c r="AD616" t="s">
        <v>84</v>
      </c>
      <c r="AE616" s="5">
        <f t="shared" si="82"/>
        <v>19860.85612786391</v>
      </c>
    </row>
    <row r="617" spans="1:31" ht="12.75">
      <c r="A617" s="9">
        <v>613</v>
      </c>
      <c r="B617" s="10" t="s">
        <v>802</v>
      </c>
      <c r="C617">
        <v>78</v>
      </c>
      <c r="F617" s="5">
        <f t="shared" si="73"/>
        <v>0.7455576162292267</v>
      </c>
      <c r="G617" s="5">
        <f t="shared" si="74"/>
        <v>16049.427055512124</v>
      </c>
      <c r="H617">
        <f t="shared" si="75"/>
        <v>22829.910463032895</v>
      </c>
      <c r="L617" s="13">
        <f t="shared" si="76"/>
        <v>25821.85</v>
      </c>
      <c r="M617" s="9">
        <f t="shared" si="77"/>
        <v>19251.676932628656</v>
      </c>
      <c r="N617" s="9">
        <f t="shared" si="83"/>
        <v>414425898.0133757</v>
      </c>
      <c r="O617" s="9">
        <f t="shared" si="83"/>
        <v>589510523.4898659</v>
      </c>
      <c r="P617" s="9">
        <v>613</v>
      </c>
      <c r="Q617" s="10" t="s">
        <v>802</v>
      </c>
      <c r="R617" s="13">
        <v>25821.85</v>
      </c>
      <c r="S617" s="14">
        <v>0.421000044535926</v>
      </c>
      <c r="T617">
        <v>10871</v>
      </c>
      <c r="U617">
        <f t="shared" si="78"/>
        <v>248714.00401436823</v>
      </c>
      <c r="V617">
        <f t="shared" si="79"/>
        <v>684181.6647342878</v>
      </c>
      <c r="W617">
        <v>59.1</v>
      </c>
      <c r="X617">
        <v>3739</v>
      </c>
      <c r="Z617" s="5">
        <v>9.631920409047696</v>
      </c>
      <c r="AA617" s="5">
        <v>26.496229539490308</v>
      </c>
      <c r="AB617">
        <f t="shared" si="80"/>
        <v>-0.29362286241262747</v>
      </c>
      <c r="AC617" s="5">
        <f t="shared" si="81"/>
        <v>0.7455576162292267</v>
      </c>
      <c r="AD617" t="s">
        <v>84</v>
      </c>
      <c r="AE617" s="5">
        <f t="shared" si="82"/>
        <v>16049.427055512124</v>
      </c>
    </row>
    <row r="618" spans="1:31" ht="12.75">
      <c r="A618" s="9">
        <v>614</v>
      </c>
      <c r="B618" s="10" t="s">
        <v>803</v>
      </c>
      <c r="C618">
        <v>78</v>
      </c>
      <c r="F618" s="5">
        <f t="shared" si="73"/>
        <v>0.7401366622901587</v>
      </c>
      <c r="G618" s="5">
        <f t="shared" si="74"/>
        <v>16020.463965174815</v>
      </c>
      <c r="H618">
        <f t="shared" si="75"/>
        <v>22788.711188015386</v>
      </c>
      <c r="L618" s="13">
        <f t="shared" si="76"/>
        <v>29646.49</v>
      </c>
      <c r="M618" s="9">
        <f t="shared" si="77"/>
        <v>21942.45415721857</v>
      </c>
      <c r="N618" s="9">
        <f t="shared" si="83"/>
        <v>474950524.7389155</v>
      </c>
      <c r="O618" s="9">
        <f t="shared" si="83"/>
        <v>675605298.3483863</v>
      </c>
      <c r="P618" s="9">
        <v>614</v>
      </c>
      <c r="Q618" s="10" t="s">
        <v>803</v>
      </c>
      <c r="R618" s="13">
        <v>29646.49</v>
      </c>
      <c r="S618" s="14">
        <v>0.4129999875196018</v>
      </c>
      <c r="T618">
        <v>12244</v>
      </c>
      <c r="U618">
        <f t="shared" si="78"/>
        <v>287320.3500442259</v>
      </c>
      <c r="V618">
        <f t="shared" si="79"/>
        <v>752618.4224394235</v>
      </c>
      <c r="W618">
        <v>59.7</v>
      </c>
      <c r="X618">
        <v>4522</v>
      </c>
      <c r="Z618" s="5">
        <v>9.69154696033918</v>
      </c>
      <c r="AA618" s="5">
        <v>25.386425928985975</v>
      </c>
      <c r="AB618">
        <f t="shared" si="80"/>
        <v>-0.3009204310644617</v>
      </c>
      <c r="AC618" s="5">
        <f t="shared" si="81"/>
        <v>0.7401366622901587</v>
      </c>
      <c r="AD618" t="s">
        <v>84</v>
      </c>
      <c r="AE618" s="5">
        <f t="shared" si="82"/>
        <v>16020.463965174815</v>
      </c>
    </row>
    <row r="619" spans="1:31" ht="12.75">
      <c r="A619" s="9">
        <v>615</v>
      </c>
      <c r="B619" s="10" t="s">
        <v>804</v>
      </c>
      <c r="C619">
        <v>82</v>
      </c>
      <c r="F619" s="5">
        <f t="shared" si="73"/>
        <v>3.5698333998455007</v>
      </c>
      <c r="G619" s="5">
        <f t="shared" si="74"/>
        <v>23648.857075667518</v>
      </c>
      <c r="H619">
        <f t="shared" si="75"/>
        <v>33639.91049170344</v>
      </c>
      <c r="L619" s="13">
        <f t="shared" si="76"/>
        <v>22900.58</v>
      </c>
      <c r="M619" s="9">
        <f t="shared" si="77"/>
        <v>81751.25535983389</v>
      </c>
      <c r="N619" s="9">
        <f t="shared" si="83"/>
        <v>541572543.3698901</v>
      </c>
      <c r="O619" s="9">
        <f t="shared" si="83"/>
        <v>770373461.408094</v>
      </c>
      <c r="P619" s="9">
        <v>615</v>
      </c>
      <c r="Q619" s="10" t="s">
        <v>804</v>
      </c>
      <c r="R619" s="13">
        <v>22900.58</v>
      </c>
      <c r="S619" s="14">
        <v>0.17100003580695336</v>
      </c>
      <c r="T619">
        <v>3916</v>
      </c>
      <c r="U619">
        <f t="shared" si="78"/>
        <v>-72471.63867110315</v>
      </c>
      <c r="V619">
        <f t="shared" si="79"/>
        <v>-295684.46823945857</v>
      </c>
      <c r="W619">
        <v>19.8</v>
      </c>
      <c r="X619">
        <v>1542</v>
      </c>
      <c r="Z619" s="5">
        <v>-3.1646202266974526</v>
      </c>
      <c r="AA619" s="5">
        <v>-12.911658492468687</v>
      </c>
      <c r="AB619">
        <f t="shared" si="80"/>
        <v>1.2725189279926792</v>
      </c>
      <c r="AC619" s="5">
        <f t="shared" si="81"/>
        <v>3.5698333998455007</v>
      </c>
      <c r="AD619" t="s">
        <v>84</v>
      </c>
      <c r="AE619" s="5">
        <f t="shared" si="82"/>
        <v>23648.857075667518</v>
      </c>
    </row>
    <row r="620" spans="1:31" ht="12.75">
      <c r="A620" s="9">
        <v>616</v>
      </c>
      <c r="B620" s="10" t="s">
        <v>805</v>
      </c>
      <c r="C620">
        <v>84</v>
      </c>
      <c r="F620" s="5">
        <f t="shared" si="73"/>
        <v>1.358185723133947</v>
      </c>
      <c r="G620" s="5">
        <f t="shared" si="74"/>
        <v>18617.930671417937</v>
      </c>
      <c r="H620">
        <f t="shared" si="75"/>
        <v>26483.542918090952</v>
      </c>
      <c r="L620" s="13">
        <f t="shared" si="76"/>
        <v>25490.32</v>
      </c>
      <c r="M620" s="9">
        <f t="shared" si="77"/>
        <v>34620.58870211571</v>
      </c>
      <c r="N620" s="9">
        <f t="shared" si="83"/>
        <v>474577010.5522581</v>
      </c>
      <c r="O620" s="9">
        <f t="shared" si="83"/>
        <v>675073983.7158722</v>
      </c>
      <c r="P620" s="9">
        <v>616</v>
      </c>
      <c r="Q620" s="10" t="s">
        <v>805</v>
      </c>
      <c r="R620" s="13">
        <v>25490.32</v>
      </c>
      <c r="S620" s="14">
        <v>0.3100000313844628</v>
      </c>
      <c r="T620">
        <v>7902</v>
      </c>
      <c r="U620">
        <f t="shared" si="78"/>
        <v>120603.18767139256</v>
      </c>
      <c r="V620">
        <f t="shared" si="79"/>
        <v>547046.6879692684</v>
      </c>
      <c r="W620">
        <v>43.2</v>
      </c>
      <c r="X620">
        <v>3332</v>
      </c>
      <c r="Z620" s="5">
        <v>4.731332822475063</v>
      </c>
      <c r="AA620" s="5">
        <v>21.460958040906053</v>
      </c>
      <c r="AB620">
        <f t="shared" si="80"/>
        <v>0.30614978203425697</v>
      </c>
      <c r="AC620" s="5">
        <f t="shared" si="81"/>
        <v>1.358185723133947</v>
      </c>
      <c r="AD620" t="s">
        <v>84</v>
      </c>
      <c r="AE620" s="5">
        <f t="shared" si="82"/>
        <v>18617.930671417937</v>
      </c>
    </row>
    <row r="621" spans="1:31" ht="12.75">
      <c r="A621" s="9">
        <v>617</v>
      </c>
      <c r="B621" s="10" t="s">
        <v>806</v>
      </c>
      <c r="C621">
        <v>77</v>
      </c>
      <c r="F621" s="5">
        <f t="shared" si="73"/>
        <v>1.5357507359181395</v>
      </c>
      <c r="G621" s="5">
        <f t="shared" si="74"/>
        <v>19192.835084413135</v>
      </c>
      <c r="H621">
        <f t="shared" si="75"/>
        <v>27301.330134300337</v>
      </c>
      <c r="L621" s="13">
        <f t="shared" si="76"/>
        <v>25062.71</v>
      </c>
      <c r="M621" s="9">
        <f t="shared" si="77"/>
        <v>38490.07532660291</v>
      </c>
      <c r="N621" s="9">
        <f t="shared" si="83"/>
        <v>481024459.79847187</v>
      </c>
      <c r="O621" s="9">
        <f t="shared" si="83"/>
        <v>684245319.7702304</v>
      </c>
      <c r="P621" s="9">
        <v>617</v>
      </c>
      <c r="Q621" s="10" t="s">
        <v>806</v>
      </c>
      <c r="R621" s="13">
        <v>25062.71</v>
      </c>
      <c r="S621" s="14">
        <v>0.302999954913096</v>
      </c>
      <c r="T621">
        <v>7594</v>
      </c>
      <c r="U621">
        <f t="shared" si="78"/>
        <v>93418.67889653881</v>
      </c>
      <c r="V621">
        <f t="shared" si="79"/>
        <v>503083.81449469994</v>
      </c>
      <c r="W621">
        <v>41.6</v>
      </c>
      <c r="X621">
        <v>3835</v>
      </c>
      <c r="Z621" s="5">
        <v>3.7273973523429356</v>
      </c>
      <c r="AA621" s="5">
        <v>20.073001462918413</v>
      </c>
      <c r="AB621">
        <f t="shared" si="80"/>
        <v>0.42901934025315036</v>
      </c>
      <c r="AC621" s="5">
        <f t="shared" si="81"/>
        <v>1.5357507359181395</v>
      </c>
      <c r="AD621" t="s">
        <v>84</v>
      </c>
      <c r="AE621" s="5">
        <f t="shared" si="82"/>
        <v>19192.835084413135</v>
      </c>
    </row>
    <row r="622" spans="1:31" ht="12.75">
      <c r="A622" s="9">
        <v>618</v>
      </c>
      <c r="B622" s="10" t="s">
        <v>807</v>
      </c>
      <c r="C622">
        <v>77</v>
      </c>
      <c r="F622" s="5">
        <f t="shared" si="73"/>
        <v>1.8039436326758034</v>
      </c>
      <c r="G622" s="5">
        <f t="shared" si="74"/>
        <v>19972.889317843932</v>
      </c>
      <c r="H622">
        <f t="shared" si="75"/>
        <v>28410.93786322039</v>
      </c>
      <c r="L622" s="13">
        <f t="shared" si="76"/>
        <v>22545.45</v>
      </c>
      <c r="M622" s="9">
        <f t="shared" si="77"/>
        <v>40670.720973310694</v>
      </c>
      <c r="N622" s="9">
        <f t="shared" si="83"/>
        <v>450297777.4709845</v>
      </c>
      <c r="O622" s="9">
        <f t="shared" si="83"/>
        <v>640537379.0483422</v>
      </c>
      <c r="P622" s="9">
        <v>618</v>
      </c>
      <c r="Q622" s="10" t="s">
        <v>807</v>
      </c>
      <c r="R622" s="13">
        <v>22545.45</v>
      </c>
      <c r="S622" s="14">
        <v>0.2970000598790443</v>
      </c>
      <c r="T622">
        <v>6696</v>
      </c>
      <c r="U622">
        <f t="shared" si="78"/>
        <v>54385.68418418682</v>
      </c>
      <c r="V622">
        <f t="shared" si="79"/>
        <v>443821.344526922</v>
      </c>
      <c r="W622">
        <v>38.6</v>
      </c>
      <c r="X622">
        <v>3110</v>
      </c>
      <c r="Z622" s="5">
        <v>2.412268736449564</v>
      </c>
      <c r="AA622" s="5">
        <v>19.685628121280434</v>
      </c>
      <c r="AB622">
        <f t="shared" si="80"/>
        <v>0.5899751754071534</v>
      </c>
      <c r="AC622" s="5">
        <f t="shared" si="81"/>
        <v>1.8039436326758034</v>
      </c>
      <c r="AD622" t="s">
        <v>84</v>
      </c>
      <c r="AE622" s="5">
        <f t="shared" si="82"/>
        <v>19972.889317843932</v>
      </c>
    </row>
    <row r="623" spans="1:31" ht="12.75">
      <c r="A623" s="9">
        <v>619</v>
      </c>
      <c r="B623" s="10" t="s">
        <v>808</v>
      </c>
      <c r="C623">
        <v>79</v>
      </c>
      <c r="F623" s="5">
        <f t="shared" si="73"/>
        <v>2.697910442670103</v>
      </c>
      <c r="G623" s="5">
        <f t="shared" si="74"/>
        <v>22065.177726507696</v>
      </c>
      <c r="H623">
        <f t="shared" si="75"/>
        <v>31387.166040551492</v>
      </c>
      <c r="L623" s="13">
        <f t="shared" si="76"/>
        <v>26038.1</v>
      </c>
      <c r="M623" s="9">
        <f t="shared" si="77"/>
        <v>70248.4618972884</v>
      </c>
      <c r="N623" s="9">
        <f t="shared" si="83"/>
        <v>574535304.16058</v>
      </c>
      <c r="O623" s="9">
        <f t="shared" si="83"/>
        <v>817262168.0804838</v>
      </c>
      <c r="P623" s="9">
        <v>619</v>
      </c>
      <c r="Q623" s="10" t="s">
        <v>808</v>
      </c>
      <c r="R623" s="13">
        <v>26038.1</v>
      </c>
      <c r="S623" s="14">
        <v>0.20999996159474002</v>
      </c>
      <c r="T623">
        <v>5468</v>
      </c>
      <c r="U623">
        <f t="shared" si="78"/>
        <v>-22821.729709038114</v>
      </c>
      <c r="V623">
        <f t="shared" si="79"/>
        <v>-333254.97739218693</v>
      </c>
      <c r="W623">
        <v>28.2</v>
      </c>
      <c r="X623">
        <v>2375</v>
      </c>
      <c r="Z623" s="5">
        <v>-0.8764744627694845</v>
      </c>
      <c r="AA623" s="5">
        <v>-12.798744047844773</v>
      </c>
      <c r="AB623">
        <f t="shared" si="80"/>
        <v>0.9924775632650632</v>
      </c>
      <c r="AC623" s="5">
        <f t="shared" si="81"/>
        <v>2.697910442670103</v>
      </c>
      <c r="AD623" t="s">
        <v>84</v>
      </c>
      <c r="AE623" s="5">
        <f t="shared" si="82"/>
        <v>22065.177726507696</v>
      </c>
    </row>
    <row r="624" spans="1:31" ht="12.75">
      <c r="A624" s="9">
        <v>620</v>
      </c>
      <c r="B624" s="10" t="s">
        <v>809</v>
      </c>
      <c r="C624">
        <v>77</v>
      </c>
      <c r="F624" s="5">
        <f t="shared" si="73"/>
        <v>2.1613493181894814</v>
      </c>
      <c r="G624" s="5">
        <f t="shared" si="74"/>
        <v>20886.766911164283</v>
      </c>
      <c r="H624">
        <f t="shared" si="75"/>
        <v>29710.905990276366</v>
      </c>
      <c r="L624" s="13">
        <f t="shared" si="76"/>
        <v>29920.86</v>
      </c>
      <c r="M624" s="9">
        <f t="shared" si="77"/>
        <v>64669.430360642924</v>
      </c>
      <c r="N624" s="9">
        <f t="shared" si="83"/>
        <v>624950028.601579</v>
      </c>
      <c r="O624" s="9">
        <f t="shared" si="83"/>
        <v>888975858.6082205</v>
      </c>
      <c r="P624" s="9">
        <v>620</v>
      </c>
      <c r="Q624" s="10" t="s">
        <v>809</v>
      </c>
      <c r="R624" s="13">
        <v>29920.86</v>
      </c>
      <c r="S624" s="14">
        <v>0.2780000307477793</v>
      </c>
      <c r="T624">
        <v>8318</v>
      </c>
      <c r="U624">
        <f t="shared" si="78"/>
        <v>27986.34275589258</v>
      </c>
      <c r="V624">
        <f t="shared" si="79"/>
        <v>539165.113139435</v>
      </c>
      <c r="W624">
        <v>36.4</v>
      </c>
      <c r="X624">
        <v>3423</v>
      </c>
      <c r="Z624" s="5">
        <v>0.9353455333801428</v>
      </c>
      <c r="AA624" s="5">
        <v>18.01970642352643</v>
      </c>
      <c r="AB624">
        <f t="shared" si="80"/>
        <v>0.770732711009008</v>
      </c>
      <c r="AC624" s="5">
        <f t="shared" si="81"/>
        <v>2.1613493181894814</v>
      </c>
      <c r="AD624" t="s">
        <v>84</v>
      </c>
      <c r="AE624" s="5">
        <f t="shared" si="82"/>
        <v>20886.766911164283</v>
      </c>
    </row>
    <row r="625" spans="1:31" ht="12.75">
      <c r="A625" s="9">
        <v>621</v>
      </c>
      <c r="B625" s="10" t="s">
        <v>810</v>
      </c>
      <c r="C625">
        <v>81</v>
      </c>
      <c r="F625" s="5">
        <f t="shared" si="73"/>
        <v>2.1775907987757663</v>
      </c>
      <c r="G625" s="5">
        <f t="shared" si="74"/>
        <v>20925.505783849032</v>
      </c>
      <c r="H625">
        <f t="shared" si="75"/>
        <v>29766.011072331487</v>
      </c>
      <c r="L625" s="13">
        <f t="shared" si="76"/>
        <v>27071.97</v>
      </c>
      <c r="M625" s="9">
        <f t="shared" si="77"/>
        <v>58951.67277673358</v>
      </c>
      <c r="N625" s="9">
        <f t="shared" si="83"/>
        <v>566494664.8151875</v>
      </c>
      <c r="O625" s="9">
        <f t="shared" si="83"/>
        <v>805824558.7698258</v>
      </c>
      <c r="P625" s="9">
        <v>621</v>
      </c>
      <c r="Q625" s="10" t="s">
        <v>810</v>
      </c>
      <c r="R625" s="13">
        <v>27071.97</v>
      </c>
      <c r="S625" s="14">
        <v>0.26399999704491395</v>
      </c>
      <c r="T625">
        <v>7147</v>
      </c>
      <c r="U625">
        <f t="shared" si="78"/>
        <v>23665.665229189843</v>
      </c>
      <c r="V625">
        <f t="shared" si="79"/>
        <v>520805.120184433</v>
      </c>
      <c r="W625">
        <v>34.9</v>
      </c>
      <c r="X625">
        <v>2635</v>
      </c>
      <c r="Z625" s="5">
        <v>0.8741759550261706</v>
      </c>
      <c r="AA625" s="5">
        <v>19.23779910307351</v>
      </c>
      <c r="AB625">
        <f t="shared" si="80"/>
        <v>0.7782191275092631</v>
      </c>
      <c r="AC625" s="5">
        <f t="shared" si="81"/>
        <v>2.1775907987757663</v>
      </c>
      <c r="AD625" t="s">
        <v>84</v>
      </c>
      <c r="AE625" s="5">
        <f t="shared" si="82"/>
        <v>20925.505783849032</v>
      </c>
    </row>
    <row r="626" spans="1:31" ht="12.75">
      <c r="A626" s="9">
        <v>622</v>
      </c>
      <c r="B626" s="10" t="s">
        <v>811</v>
      </c>
      <c r="C626">
        <v>80</v>
      </c>
      <c r="F626" s="5">
        <f t="shared" si="73"/>
        <v>2.0511782356401524</v>
      </c>
      <c r="G626" s="5">
        <f t="shared" si="74"/>
        <v>20618.037284347665</v>
      </c>
      <c r="H626">
        <f t="shared" si="75"/>
        <v>29328.644785700806</v>
      </c>
      <c r="L626" s="13">
        <f t="shared" si="76"/>
        <v>23833.92</v>
      </c>
      <c r="M626" s="9">
        <f t="shared" si="77"/>
        <v>48887.61797398854</v>
      </c>
      <c r="N626" s="9">
        <f t="shared" si="83"/>
        <v>491408651.1921595</v>
      </c>
      <c r="O626" s="9">
        <f t="shared" si="83"/>
        <v>699016573.5308101</v>
      </c>
      <c r="P626" s="9">
        <v>622</v>
      </c>
      <c r="Q626" s="10" t="s">
        <v>811</v>
      </c>
      <c r="R626" s="13">
        <v>23833.92</v>
      </c>
      <c r="S626" s="14">
        <v>0.2830000268524859</v>
      </c>
      <c r="T626">
        <v>6745</v>
      </c>
      <c r="U626">
        <f t="shared" si="78"/>
        <v>32481.465496198893</v>
      </c>
      <c r="V626">
        <f t="shared" si="79"/>
        <v>355923.4200395196</v>
      </c>
      <c r="W626">
        <v>35.3</v>
      </c>
      <c r="X626">
        <v>2795</v>
      </c>
      <c r="Z626" s="5">
        <v>1.3628251456830809</v>
      </c>
      <c r="AA626" s="5">
        <v>14.933482198459995</v>
      </c>
      <c r="AB626">
        <f t="shared" si="80"/>
        <v>0.7184143771380739</v>
      </c>
      <c r="AC626" s="5">
        <f t="shared" si="81"/>
        <v>2.0511782356401524</v>
      </c>
      <c r="AD626" t="s">
        <v>84</v>
      </c>
      <c r="AE626" s="5">
        <f t="shared" si="82"/>
        <v>20618.037284347665</v>
      </c>
    </row>
    <row r="627" spans="1:31" ht="12.75">
      <c r="A627" s="9">
        <v>623</v>
      </c>
      <c r="B627" s="10" t="s">
        <v>812</v>
      </c>
      <c r="C627">
        <v>80</v>
      </c>
      <c r="F627" s="5">
        <f t="shared" si="73"/>
        <v>2.545445066506711</v>
      </c>
      <c r="G627" s="5">
        <f t="shared" si="74"/>
        <v>21749.751123770227</v>
      </c>
      <c r="H627">
        <f t="shared" si="75"/>
        <v>30938.479550171025</v>
      </c>
      <c r="L627" s="13">
        <f t="shared" si="76"/>
        <v>27012.1</v>
      </c>
      <c r="M627" s="9">
        <f t="shared" si="77"/>
        <v>68757.81668098592</v>
      </c>
      <c r="N627" s="9">
        <f t="shared" si="83"/>
        <v>587506452.3303937</v>
      </c>
      <c r="O627" s="9">
        <f t="shared" si="83"/>
        <v>835713303.4571747</v>
      </c>
      <c r="P627" s="9">
        <v>623</v>
      </c>
      <c r="Q627" s="10" t="s">
        <v>812</v>
      </c>
      <c r="R627" s="13">
        <v>27012.1</v>
      </c>
      <c r="S627" s="14">
        <v>0.2479999703836429</v>
      </c>
      <c r="T627">
        <v>6699</v>
      </c>
      <c r="U627">
        <f t="shared" si="78"/>
        <v>-10836.326590746983</v>
      </c>
      <c r="V627">
        <f t="shared" si="79"/>
        <v>-232034.23349616595</v>
      </c>
      <c r="W627">
        <v>33.3</v>
      </c>
      <c r="X627">
        <v>3455</v>
      </c>
      <c r="Z627" s="5">
        <v>-0.40116564764483265</v>
      </c>
      <c r="AA627" s="5">
        <v>-8.590010902379525</v>
      </c>
      <c r="AB627">
        <f t="shared" si="80"/>
        <v>0.9343055134975363</v>
      </c>
      <c r="AC627" s="5">
        <f t="shared" si="81"/>
        <v>2.545445066506711</v>
      </c>
      <c r="AD627" t="s">
        <v>84</v>
      </c>
      <c r="AE627" s="5">
        <f t="shared" si="82"/>
        <v>21749.751123770227</v>
      </c>
    </row>
    <row r="628" spans="1:31" ht="12.75">
      <c r="A628" s="9">
        <v>624</v>
      </c>
      <c r="B628" s="10" t="s">
        <v>813</v>
      </c>
      <c r="C628">
        <v>80</v>
      </c>
      <c r="F628" s="5">
        <f t="shared" si="73"/>
        <v>2.1506902854219287</v>
      </c>
      <c r="G628" s="5">
        <f t="shared" si="74"/>
        <v>20861.22397571211</v>
      </c>
      <c r="H628">
        <f t="shared" si="75"/>
        <v>29674.57180044397</v>
      </c>
      <c r="L628" s="13">
        <f t="shared" si="76"/>
        <v>20754.65</v>
      </c>
      <c r="M628" s="9">
        <f t="shared" si="77"/>
        <v>44636.824132332236</v>
      </c>
      <c r="N628" s="9">
        <f t="shared" si="83"/>
        <v>432967402.18751335</v>
      </c>
      <c r="O628" s="9">
        <f t="shared" si="83"/>
        <v>615885351.6180844</v>
      </c>
      <c r="P628" s="9">
        <v>624</v>
      </c>
      <c r="Q628" s="10" t="s">
        <v>813</v>
      </c>
      <c r="R628" s="13">
        <v>20754.65</v>
      </c>
      <c r="S628" s="14">
        <v>0.26899995904532237</v>
      </c>
      <c r="T628">
        <v>5583</v>
      </c>
      <c r="U628">
        <f t="shared" si="78"/>
        <v>20251.152925163533</v>
      </c>
      <c r="V628">
        <f t="shared" si="79"/>
        <v>389417.0244071157</v>
      </c>
      <c r="W628">
        <v>35.4</v>
      </c>
      <c r="X628">
        <v>2403</v>
      </c>
      <c r="Z628" s="5">
        <v>0.9757405171931848</v>
      </c>
      <c r="AA628" s="5">
        <v>18.762880819821856</v>
      </c>
      <c r="AB628">
        <f t="shared" si="80"/>
        <v>0.7657888535968235</v>
      </c>
      <c r="AC628" s="5">
        <f t="shared" si="81"/>
        <v>2.1506902854219287</v>
      </c>
      <c r="AD628" t="s">
        <v>84</v>
      </c>
      <c r="AE628" s="5">
        <f t="shared" si="82"/>
        <v>20861.22397571211</v>
      </c>
    </row>
    <row r="629" spans="1:31" ht="12.75">
      <c r="A629" s="9">
        <v>625</v>
      </c>
      <c r="B629" s="10" t="s">
        <v>814</v>
      </c>
      <c r="C629">
        <v>79</v>
      </c>
      <c r="F629" s="5">
        <f t="shared" si="73"/>
        <v>2.6992085355952833</v>
      </c>
      <c r="G629" s="5">
        <f t="shared" si="74"/>
        <v>22067.80500686085</v>
      </c>
      <c r="H629">
        <f t="shared" si="75"/>
        <v>31390.903281452138</v>
      </c>
      <c r="L629" s="13">
        <f t="shared" si="76"/>
        <v>26687.5</v>
      </c>
      <c r="M629" s="9">
        <f t="shared" si="77"/>
        <v>72035.12779369912</v>
      </c>
      <c r="N629" s="9">
        <f t="shared" si="83"/>
        <v>588934546.1205989</v>
      </c>
      <c r="O629" s="9">
        <f t="shared" si="83"/>
        <v>837744731.323754</v>
      </c>
      <c r="P629" s="9">
        <v>625</v>
      </c>
      <c r="Q629" s="10" t="s">
        <v>814</v>
      </c>
      <c r="R629" s="13">
        <v>26687.5</v>
      </c>
      <c r="S629" s="14">
        <v>0.224</v>
      </c>
      <c r="T629">
        <v>5978</v>
      </c>
      <c r="U629">
        <f t="shared" si="78"/>
        <v>-23495.804423890488</v>
      </c>
      <c r="V629">
        <f t="shared" si="79"/>
        <v>-292094.0114723094</v>
      </c>
      <c r="W629">
        <v>29.3</v>
      </c>
      <c r="X629">
        <v>2508</v>
      </c>
      <c r="Z629" s="5">
        <v>-0.8804048496071377</v>
      </c>
      <c r="AA629" s="5">
        <v>-10.944974668751641</v>
      </c>
      <c r="AB629">
        <f t="shared" si="80"/>
        <v>0.9929585950731217</v>
      </c>
      <c r="AC629" s="5">
        <f t="shared" si="81"/>
        <v>2.6992085355952833</v>
      </c>
      <c r="AD629" t="s">
        <v>84</v>
      </c>
      <c r="AE629" s="5">
        <f t="shared" si="82"/>
        <v>22067.80500686085</v>
      </c>
    </row>
    <row r="630" spans="1:31" ht="12.75">
      <c r="A630" s="9">
        <v>626</v>
      </c>
      <c r="B630" s="10" t="s">
        <v>815</v>
      </c>
      <c r="C630">
        <v>77</v>
      </c>
      <c r="F630" s="5">
        <f t="shared" si="73"/>
        <v>1.538591653355294</v>
      </c>
      <c r="G630" s="5">
        <f t="shared" si="74"/>
        <v>19201.616697639387</v>
      </c>
      <c r="H630">
        <f t="shared" si="75"/>
        <v>27313.821760511222</v>
      </c>
      <c r="L630" s="13">
        <f t="shared" si="76"/>
        <v>26133.93</v>
      </c>
      <c r="M630" s="9">
        <f t="shared" si="77"/>
        <v>40209.44656737152</v>
      </c>
      <c r="N630" s="9">
        <f t="shared" si="83"/>
        <v>501813706.6629389</v>
      </c>
      <c r="O630" s="9">
        <f t="shared" si="83"/>
        <v>713817505.9216771</v>
      </c>
      <c r="P630" s="9">
        <v>626</v>
      </c>
      <c r="Q630" s="10" t="s">
        <v>815</v>
      </c>
      <c r="R630" s="13">
        <v>26133.93</v>
      </c>
      <c r="S630" s="14">
        <v>0.33599998163307243</v>
      </c>
      <c r="T630">
        <v>8781</v>
      </c>
      <c r="U630">
        <f t="shared" si="78"/>
        <v>97016.90001496318</v>
      </c>
      <c r="V630">
        <f t="shared" si="79"/>
        <v>556503.8481794398</v>
      </c>
      <c r="W630">
        <v>44.3</v>
      </c>
      <c r="X630">
        <v>3546</v>
      </c>
      <c r="Z630" s="5">
        <v>3.7122966203308563</v>
      </c>
      <c r="AA630" s="5">
        <v>21.294303925182312</v>
      </c>
      <c r="AB630">
        <f t="shared" si="80"/>
        <v>0.4308674871971586</v>
      </c>
      <c r="AC630" s="5">
        <f t="shared" si="81"/>
        <v>1.538591653355294</v>
      </c>
      <c r="AD630" t="s">
        <v>84</v>
      </c>
      <c r="AE630" s="5">
        <f t="shared" si="82"/>
        <v>19201.616697639387</v>
      </c>
    </row>
    <row r="631" spans="1:31" ht="12.75">
      <c r="A631" s="9">
        <v>627</v>
      </c>
      <c r="B631" s="10" t="s">
        <v>816</v>
      </c>
      <c r="C631">
        <v>81</v>
      </c>
      <c r="F631" s="5">
        <f t="shared" si="73"/>
        <v>3.280839789800588</v>
      </c>
      <c r="G631" s="5">
        <f t="shared" si="74"/>
        <v>23159.841257003638</v>
      </c>
      <c r="H631">
        <f t="shared" si="75"/>
        <v>32944.29766287858</v>
      </c>
      <c r="L631" s="13">
        <f t="shared" si="76"/>
        <v>24915.79</v>
      </c>
      <c r="M631" s="9">
        <f t="shared" si="77"/>
        <v>81744.71522631559</v>
      </c>
      <c r="N631" s="9">
        <f t="shared" si="83"/>
        <v>577045741.1928387</v>
      </c>
      <c r="O631" s="9">
        <f t="shared" si="83"/>
        <v>820833202.2657734</v>
      </c>
      <c r="P631" s="9">
        <v>627</v>
      </c>
      <c r="Q631" s="10" t="s">
        <v>816</v>
      </c>
      <c r="R631" s="13">
        <v>24915.79</v>
      </c>
      <c r="S631" s="14">
        <v>0.18999999598648085</v>
      </c>
      <c r="T631">
        <v>4734</v>
      </c>
      <c r="U631">
        <f t="shared" si="78"/>
        <v>-61662.8484975552</v>
      </c>
      <c r="V631">
        <f t="shared" si="79"/>
        <v>-311675.58756656403</v>
      </c>
      <c r="W631">
        <v>22.6</v>
      </c>
      <c r="X631">
        <v>1547</v>
      </c>
      <c r="Z631" s="5">
        <v>-2.47485022540145</v>
      </c>
      <c r="AA631" s="5">
        <v>-12.509159355034058</v>
      </c>
      <c r="AB631">
        <f t="shared" si="80"/>
        <v>1.1880994231008646</v>
      </c>
      <c r="AC631" s="5">
        <f t="shared" si="81"/>
        <v>3.280839789800588</v>
      </c>
      <c r="AD631" t="s">
        <v>84</v>
      </c>
      <c r="AE631" s="5">
        <f t="shared" si="82"/>
        <v>23159.841257003638</v>
      </c>
    </row>
    <row r="632" spans="1:31" ht="12.75">
      <c r="A632" s="9">
        <v>628</v>
      </c>
      <c r="B632" s="10" t="s">
        <v>817</v>
      </c>
      <c r="C632">
        <v>81</v>
      </c>
      <c r="F632" s="5">
        <f t="shared" si="73"/>
        <v>2.8397732749724445</v>
      </c>
      <c r="G632" s="5">
        <f t="shared" si="74"/>
        <v>22346.84055522942</v>
      </c>
      <c r="H632">
        <f t="shared" si="75"/>
        <v>31787.824402886803</v>
      </c>
      <c r="L632" s="13">
        <f t="shared" si="76"/>
        <v>25387.39</v>
      </c>
      <c r="M632" s="9">
        <f t="shared" si="77"/>
        <v>72094.43164330268</v>
      </c>
      <c r="N632" s="9">
        <f t="shared" si="83"/>
        <v>567327956.4434258</v>
      </c>
      <c r="O632" s="9">
        <f t="shared" si="83"/>
        <v>807009895.3676044</v>
      </c>
      <c r="P632" s="9">
        <v>628</v>
      </c>
      <c r="Q632" s="10" t="s">
        <v>817</v>
      </c>
      <c r="R632" s="13">
        <v>25387.39</v>
      </c>
      <c r="S632" s="14">
        <v>0.2219999771540123</v>
      </c>
      <c r="T632">
        <v>5636</v>
      </c>
      <c r="U632">
        <f t="shared" si="78"/>
        <v>-32881.687786258226</v>
      </c>
      <c r="V632">
        <f t="shared" si="79"/>
        <v>-252342.57151636083</v>
      </c>
      <c r="W632">
        <v>27.5</v>
      </c>
      <c r="X632">
        <v>1883</v>
      </c>
      <c r="Z632" s="5">
        <v>-1.2951976467946578</v>
      </c>
      <c r="AA632" s="5">
        <v>-9.939681531514694</v>
      </c>
      <c r="AB632">
        <f t="shared" si="80"/>
        <v>1.043724216230129</v>
      </c>
      <c r="AC632" s="5">
        <f t="shared" si="81"/>
        <v>2.8397732749724445</v>
      </c>
      <c r="AD632" t="s">
        <v>84</v>
      </c>
      <c r="AE632" s="5">
        <f t="shared" si="82"/>
        <v>22346.84055522942</v>
      </c>
    </row>
    <row r="633" spans="1:31" ht="12.75">
      <c r="A633" s="9">
        <v>629</v>
      </c>
      <c r="B633" s="10" t="s">
        <v>818</v>
      </c>
      <c r="C633">
        <v>81</v>
      </c>
      <c r="F633" s="5">
        <f t="shared" si="73"/>
        <v>2.5882012418042555</v>
      </c>
      <c r="G633" s="5">
        <f t="shared" si="74"/>
        <v>21839.610247104843</v>
      </c>
      <c r="H633">
        <f t="shared" si="75"/>
        <v>31066.30191622311</v>
      </c>
      <c r="L633" s="13">
        <f t="shared" si="76"/>
        <v>25313.25</v>
      </c>
      <c r="M633" s="9">
        <f t="shared" si="77"/>
        <v>65515.78508410157</v>
      </c>
      <c r="N633" s="9">
        <f t="shared" si="83"/>
        <v>552831514.0875267</v>
      </c>
      <c r="O633" s="9">
        <f t="shared" si="83"/>
        <v>786389066.9808346</v>
      </c>
      <c r="P633" s="9">
        <v>629</v>
      </c>
      <c r="Q633" s="10" t="s">
        <v>818</v>
      </c>
      <c r="R633" s="13">
        <v>25313.25</v>
      </c>
      <c r="S633" s="14">
        <v>0.24900002962875173</v>
      </c>
      <c r="T633">
        <v>6303</v>
      </c>
      <c r="U633">
        <f t="shared" si="78"/>
        <v>-13600.069115164595</v>
      </c>
      <c r="V633">
        <f t="shared" si="79"/>
        <v>311089.3151582157</v>
      </c>
      <c r="W633">
        <v>31.6</v>
      </c>
      <c r="X633">
        <v>2680</v>
      </c>
      <c r="Z633" s="5">
        <v>-0.5372707619592346</v>
      </c>
      <c r="AA633" s="5">
        <v>12.289584117338379</v>
      </c>
      <c r="AB633">
        <f t="shared" si="80"/>
        <v>0.950963133199868</v>
      </c>
      <c r="AC633" s="5">
        <f t="shared" si="81"/>
        <v>2.5882012418042555</v>
      </c>
      <c r="AD633" t="s">
        <v>84</v>
      </c>
      <c r="AE633" s="5">
        <f t="shared" si="82"/>
        <v>21839.610247104843</v>
      </c>
    </row>
    <row r="634" spans="1:31" ht="12.75">
      <c r="A634" s="9">
        <v>630</v>
      </c>
      <c r="B634" s="10" t="s">
        <v>819</v>
      </c>
      <c r="C634">
        <v>79</v>
      </c>
      <c r="F634" s="5">
        <f t="shared" si="73"/>
        <v>2.5025634241388555</v>
      </c>
      <c r="G634" s="5">
        <f t="shared" si="74"/>
        <v>21658.480173929656</v>
      </c>
      <c r="H634">
        <f t="shared" si="75"/>
        <v>30808.648896059258</v>
      </c>
      <c r="L634" s="13">
        <f t="shared" si="76"/>
        <v>11120.37</v>
      </c>
      <c r="M634" s="9">
        <f t="shared" si="77"/>
        <v>27829.431224891006</v>
      </c>
      <c r="N634" s="9">
        <f t="shared" si="83"/>
        <v>240850313.17176214</v>
      </c>
      <c r="O634" s="9">
        <f t="shared" si="83"/>
        <v>342603574.9242705</v>
      </c>
      <c r="P634" s="9">
        <v>630</v>
      </c>
      <c r="Q634" s="10" t="s">
        <v>819</v>
      </c>
      <c r="R634" s="13">
        <v>11120.37</v>
      </c>
      <c r="S634" s="14">
        <v>0.21600000719400522</v>
      </c>
      <c r="T634">
        <v>2402</v>
      </c>
      <c r="U634">
        <f t="shared" si="78"/>
        <v>-2917.376269406935</v>
      </c>
      <c r="V634">
        <f t="shared" si="79"/>
        <v>-105298.64584485858</v>
      </c>
      <c r="W634">
        <v>30.8</v>
      </c>
      <c r="X634">
        <v>1126</v>
      </c>
      <c r="Z634" s="5">
        <v>-0.2623452519481757</v>
      </c>
      <c r="AA634" s="5">
        <v>-9.468987618654646</v>
      </c>
      <c r="AB634">
        <f t="shared" si="80"/>
        <v>0.917315576197308</v>
      </c>
      <c r="AC634" s="5">
        <f t="shared" si="81"/>
        <v>2.5025634241388555</v>
      </c>
      <c r="AD634" t="s">
        <v>84</v>
      </c>
      <c r="AE634" s="5">
        <f t="shared" si="82"/>
        <v>21658.480173929656</v>
      </c>
    </row>
    <row r="635" spans="1:31" ht="12.75">
      <c r="A635" s="9">
        <v>631</v>
      </c>
      <c r="B635" s="10" t="s">
        <v>820</v>
      </c>
      <c r="C635">
        <v>84</v>
      </c>
      <c r="F635" s="5">
        <f t="shared" si="73"/>
        <v>1.6577621318605213</v>
      </c>
      <c r="G635" s="5">
        <f t="shared" si="74"/>
        <v>19559.464266435138</v>
      </c>
      <c r="H635">
        <f t="shared" si="75"/>
        <v>27822.851019111153</v>
      </c>
      <c r="L635" s="13">
        <f t="shared" si="76"/>
        <v>25428.57</v>
      </c>
      <c r="M635" s="9">
        <f t="shared" si="77"/>
        <v>42154.520413364495</v>
      </c>
      <c r="N635" s="9">
        <f t="shared" si="83"/>
        <v>497369206.2615445</v>
      </c>
      <c r="O635" s="9">
        <f t="shared" si="83"/>
        <v>707495314.7390393</v>
      </c>
      <c r="P635" s="9">
        <v>631</v>
      </c>
      <c r="Q635" s="10" t="s">
        <v>820</v>
      </c>
      <c r="R635" s="13">
        <v>25428.57</v>
      </c>
      <c r="S635" s="14">
        <v>0.3080000173033718</v>
      </c>
      <c r="T635">
        <v>7832</v>
      </c>
      <c r="U635">
        <f t="shared" si="78"/>
        <v>78898.50410883543</v>
      </c>
      <c r="V635">
        <f t="shared" si="79"/>
        <v>554837.3535328365</v>
      </c>
      <c r="W635">
        <v>42.6</v>
      </c>
      <c r="X635">
        <v>3199</v>
      </c>
      <c r="Z635" s="5">
        <v>3.102750335895233</v>
      </c>
      <c r="AA635" s="5">
        <v>21.81944771305805</v>
      </c>
      <c r="AB635">
        <f t="shared" si="80"/>
        <v>0.5054685795091138</v>
      </c>
      <c r="AC635" s="5">
        <f t="shared" si="81"/>
        <v>1.6577621318605213</v>
      </c>
      <c r="AD635" t="s">
        <v>84</v>
      </c>
      <c r="AE635" s="5">
        <f t="shared" si="82"/>
        <v>19559.464266435138</v>
      </c>
    </row>
    <row r="636" spans="1:31" ht="12.75">
      <c r="A636" s="9">
        <v>632</v>
      </c>
      <c r="B636" s="10" t="s">
        <v>821</v>
      </c>
      <c r="C636">
        <v>84</v>
      </c>
      <c r="F636" s="5">
        <f t="shared" si="73"/>
        <v>1.775613794109691</v>
      </c>
      <c r="G636" s="5">
        <f t="shared" si="74"/>
        <v>19894.79065818537</v>
      </c>
      <c r="H636">
        <f t="shared" si="75"/>
        <v>28299.844463990572</v>
      </c>
      <c r="L636" s="13">
        <f t="shared" si="76"/>
        <v>26813.11</v>
      </c>
      <c r="M636" s="9">
        <f t="shared" si="77"/>
        <v>47609.727978980496</v>
      </c>
      <c r="N636" s="9">
        <f t="shared" si="83"/>
        <v>533441210.3448968</v>
      </c>
      <c r="O636" s="9">
        <f t="shared" si="83"/>
        <v>758806842.5958703</v>
      </c>
      <c r="P636" s="9">
        <v>632</v>
      </c>
      <c r="Q636" s="10" t="s">
        <v>821</v>
      </c>
      <c r="R636" s="13">
        <v>26813.11</v>
      </c>
      <c r="S636" s="14">
        <v>0.3050000540780238</v>
      </c>
      <c r="T636">
        <v>8178</v>
      </c>
      <c r="U636">
        <f t="shared" si="78"/>
        <v>68148.294680889</v>
      </c>
      <c r="V636">
        <f t="shared" si="79"/>
        <v>576475.1010375019</v>
      </c>
      <c r="W636">
        <v>41.2</v>
      </c>
      <c r="X636">
        <v>3122</v>
      </c>
      <c r="Z636" s="5">
        <v>2.5416035171186406</v>
      </c>
      <c r="AA636" s="5">
        <v>21.49974773674154</v>
      </c>
      <c r="AB636">
        <f t="shared" si="80"/>
        <v>0.5741461626509297</v>
      </c>
      <c r="AC636" s="5">
        <f t="shared" si="81"/>
        <v>1.775613794109691</v>
      </c>
      <c r="AD636" t="s">
        <v>84</v>
      </c>
      <c r="AE636" s="5">
        <f t="shared" si="82"/>
        <v>19894.79065818537</v>
      </c>
    </row>
    <row r="637" spans="1:31" ht="12.75">
      <c r="A637" s="9">
        <v>633</v>
      </c>
      <c r="B637" s="10" t="s">
        <v>822</v>
      </c>
      <c r="C637">
        <v>81</v>
      </c>
      <c r="F637" s="5">
        <f t="shared" si="73"/>
        <v>2.7162089746425444</v>
      </c>
      <c r="G637" s="5">
        <f t="shared" si="74"/>
        <v>22102.125663516716</v>
      </c>
      <c r="H637">
        <f t="shared" si="75"/>
        <v>31439.72356119021</v>
      </c>
      <c r="L637" s="13">
        <f t="shared" si="76"/>
        <v>28075.89</v>
      </c>
      <c r="M637" s="9">
        <f t="shared" si="77"/>
        <v>76259.98438907687</v>
      </c>
      <c r="N637" s="9">
        <f t="shared" si="83"/>
        <v>620536848.8950723</v>
      </c>
      <c r="O637" s="9">
        <f t="shared" si="83"/>
        <v>882698220.3343846</v>
      </c>
      <c r="P637" s="9">
        <v>633</v>
      </c>
      <c r="Q637" s="10" t="s">
        <v>822</v>
      </c>
      <c r="R637" s="13">
        <v>28075.89</v>
      </c>
      <c r="S637" s="14">
        <v>0.2240000227953593</v>
      </c>
      <c r="T637">
        <v>6289</v>
      </c>
      <c r="U637">
        <f t="shared" si="78"/>
        <v>-26158.455312008955</v>
      </c>
      <c r="V637">
        <f t="shared" si="79"/>
        <v>-131323.2102479782</v>
      </c>
      <c r="W637">
        <v>29.4</v>
      </c>
      <c r="X637">
        <v>2320</v>
      </c>
      <c r="Z637" s="5">
        <v>-0.9317052927621869</v>
      </c>
      <c r="AA637" s="5">
        <v>-4.677437126587196</v>
      </c>
      <c r="AB637">
        <f t="shared" si="80"/>
        <v>0.9992371487993535</v>
      </c>
      <c r="AC637" s="5">
        <f t="shared" si="81"/>
        <v>2.7162089746425444</v>
      </c>
      <c r="AD637" t="s">
        <v>84</v>
      </c>
      <c r="AE637" s="5">
        <f t="shared" si="82"/>
        <v>22102.125663516716</v>
      </c>
    </row>
    <row r="638" spans="1:31" ht="12.75">
      <c r="A638" s="9">
        <v>634</v>
      </c>
      <c r="B638" s="10" t="s">
        <v>823</v>
      </c>
      <c r="C638">
        <v>79</v>
      </c>
      <c r="F638" s="5">
        <f t="shared" si="73"/>
        <v>2.5292632855109267</v>
      </c>
      <c r="G638" s="5">
        <f t="shared" si="74"/>
        <v>21715.44610930837</v>
      </c>
      <c r="H638">
        <f t="shared" si="75"/>
        <v>30889.68152106454</v>
      </c>
      <c r="L638" s="13">
        <f t="shared" si="76"/>
        <v>21225</v>
      </c>
      <c r="M638" s="9">
        <f t="shared" si="77"/>
        <v>53683.613234969416</v>
      </c>
      <c r="N638" s="9">
        <f t="shared" si="83"/>
        <v>460910343.6700702</v>
      </c>
      <c r="O638" s="9">
        <f t="shared" si="83"/>
        <v>655633490.2845949</v>
      </c>
      <c r="P638" s="9">
        <v>634</v>
      </c>
      <c r="Q638" s="10" t="s">
        <v>823</v>
      </c>
      <c r="R638" s="13">
        <v>21225</v>
      </c>
      <c r="S638" s="14">
        <v>0.24</v>
      </c>
      <c r="T638">
        <v>5094</v>
      </c>
      <c r="U638">
        <f t="shared" si="78"/>
        <v>-7408.738903884387</v>
      </c>
      <c r="V638">
        <f t="shared" si="79"/>
        <v>-178551.6192090916</v>
      </c>
      <c r="W638">
        <v>34</v>
      </c>
      <c r="X638">
        <v>2405</v>
      </c>
      <c r="Z638" s="5">
        <v>-0.3490571921735871</v>
      </c>
      <c r="AA638" s="5">
        <v>-8.412325993361206</v>
      </c>
      <c r="AB638">
        <f t="shared" si="80"/>
        <v>0.9279280688372952</v>
      </c>
      <c r="AC638" s="5">
        <f t="shared" si="81"/>
        <v>2.5292632855109267</v>
      </c>
      <c r="AD638" t="s">
        <v>84</v>
      </c>
      <c r="AE638" s="5">
        <f t="shared" si="82"/>
        <v>21715.44610930837</v>
      </c>
    </row>
    <row r="639" spans="1:31" ht="12.75">
      <c r="A639" s="9">
        <v>635</v>
      </c>
      <c r="B639" s="10" t="s">
        <v>824</v>
      </c>
      <c r="C639">
        <v>83</v>
      </c>
      <c r="F639" s="5">
        <f aca="true" t="shared" si="84" ref="F639:F645">AC639</f>
        <v>2.5190591942129887</v>
      </c>
      <c r="G639" s="11">
        <v>19343</v>
      </c>
      <c r="H639" s="11">
        <v>27514.9359886202</v>
      </c>
      <c r="I639" s="12">
        <v>2042</v>
      </c>
      <c r="J639" t="s">
        <v>262</v>
      </c>
      <c r="K639">
        <v>0.703</v>
      </c>
      <c r="L639" s="13">
        <f aca="true" t="shared" si="85" ref="L639:L645">R639</f>
        <v>19307.69</v>
      </c>
      <c r="M639" s="9">
        <f t="shared" si="77"/>
        <v>48637.214013514174</v>
      </c>
      <c r="N639" s="9">
        <f t="shared" si="83"/>
        <v>373468647.66999996</v>
      </c>
      <c r="O639" s="9">
        <f t="shared" si="83"/>
        <v>531249854.43812233</v>
      </c>
      <c r="P639" s="9">
        <v>635</v>
      </c>
      <c r="Q639" s="10" t="s">
        <v>824</v>
      </c>
      <c r="R639" s="13">
        <v>19307.69</v>
      </c>
      <c r="S639" s="14">
        <v>0.2470000295219159</v>
      </c>
      <c r="T639">
        <v>4769</v>
      </c>
      <c r="U639">
        <f t="shared" si="78"/>
        <v>-6101.7392550207505</v>
      </c>
      <c r="V639">
        <f t="shared" si="79"/>
        <v>-199984.48222884143</v>
      </c>
      <c r="W639">
        <v>33</v>
      </c>
      <c r="X639">
        <v>1683</v>
      </c>
      <c r="Z639" s="5">
        <v>-0.31602637368948594</v>
      </c>
      <c r="AA639" s="5">
        <v>-10.357763265768273</v>
      </c>
      <c r="AB639">
        <f t="shared" si="80"/>
        <v>0.9238854961864694</v>
      </c>
      <c r="AC639" s="5">
        <f t="shared" si="81"/>
        <v>2.5190591942129887</v>
      </c>
      <c r="AD639">
        <f>LN(G639)</f>
        <v>9.870085875902097</v>
      </c>
      <c r="AE639" s="5">
        <f t="shared" si="82"/>
        <v>21693.72866729276</v>
      </c>
    </row>
    <row r="640" spans="1:31" ht="12.75">
      <c r="A640" s="9">
        <v>636</v>
      </c>
      <c r="B640" s="10" t="s">
        <v>825</v>
      </c>
      <c r="C640">
        <v>81</v>
      </c>
      <c r="F640" s="5">
        <f t="shared" si="84"/>
        <v>3.0116587830627837</v>
      </c>
      <c r="G640" s="5">
        <f t="shared" si="74"/>
        <v>22674.264085564468</v>
      </c>
      <c r="H640">
        <f aca="true" t="shared" si="86" ref="H640:H645">H$639/G$639*G640</f>
        <v>32253.576224131535</v>
      </c>
      <c r="L640" s="13">
        <f t="shared" si="85"/>
        <v>23291.48</v>
      </c>
      <c r="M640" s="9">
        <f t="shared" si="77"/>
        <v>70145.99031253117</v>
      </c>
      <c r="N640" s="9">
        <f t="shared" si="83"/>
        <v>528117168.4636431</v>
      </c>
      <c r="O640" s="9">
        <f t="shared" si="83"/>
        <v>751233525.5528351</v>
      </c>
      <c r="P640" s="9">
        <v>636</v>
      </c>
      <c r="Q640" s="10" t="s">
        <v>825</v>
      </c>
      <c r="R640" s="13">
        <v>23291.48</v>
      </c>
      <c r="S640" s="14">
        <v>0.22299999828263384</v>
      </c>
      <c r="T640">
        <v>5194</v>
      </c>
      <c r="U640">
        <f t="shared" si="78"/>
        <v>-41350.9022536502</v>
      </c>
      <c r="V640">
        <f t="shared" si="79"/>
        <v>-182339.78647727796</v>
      </c>
      <c r="W640">
        <v>26.9</v>
      </c>
      <c r="X640">
        <v>1913</v>
      </c>
      <c r="Z640" s="5">
        <v>-1.775366024557057</v>
      </c>
      <c r="AA640" s="5">
        <v>-7.828604557429497</v>
      </c>
      <c r="AB640">
        <f t="shared" si="80"/>
        <v>1.102491017684593</v>
      </c>
      <c r="AC640" s="5">
        <f t="shared" si="81"/>
        <v>3.0116587830627837</v>
      </c>
      <c r="AD640" t="s">
        <v>84</v>
      </c>
      <c r="AE640" s="5">
        <f t="shared" si="82"/>
        <v>22674.264085564468</v>
      </c>
    </row>
    <row r="641" spans="1:31" ht="12.75">
      <c r="A641" s="9">
        <v>637</v>
      </c>
      <c r="B641" s="10" t="s">
        <v>826</v>
      </c>
      <c r="C641">
        <v>84</v>
      </c>
      <c r="F641" s="5">
        <f t="shared" si="84"/>
        <v>3.620331869254534</v>
      </c>
      <c r="G641" s="5">
        <f t="shared" si="74"/>
        <v>23731.221783808625</v>
      </c>
      <c r="H641">
        <f t="shared" si="86"/>
        <v>33757.07223870359</v>
      </c>
      <c r="L641" s="13">
        <f t="shared" si="85"/>
        <v>28812.5</v>
      </c>
      <c r="M641" s="9">
        <f t="shared" si="77"/>
        <v>104310.81198289625</v>
      </c>
      <c r="N641" s="9">
        <f t="shared" si="83"/>
        <v>683755827.645986</v>
      </c>
      <c r="O641" s="9">
        <f t="shared" si="83"/>
        <v>972625643.8776473</v>
      </c>
      <c r="P641" s="9">
        <v>637</v>
      </c>
      <c r="Q641" s="10" t="s">
        <v>826</v>
      </c>
      <c r="R641" s="13">
        <v>28812.5</v>
      </c>
      <c r="S641" s="14">
        <v>0.16</v>
      </c>
      <c r="T641">
        <v>4610</v>
      </c>
      <c r="U641">
        <f t="shared" si="78"/>
        <v>-94487.50399476103</v>
      </c>
      <c r="V641">
        <f t="shared" si="79"/>
        <v>-420835.2467349039</v>
      </c>
      <c r="W641">
        <v>17.8</v>
      </c>
      <c r="X641">
        <v>1951</v>
      </c>
      <c r="Z641" s="5">
        <v>-3.279392763375654</v>
      </c>
      <c r="AA641" s="5">
        <v>-14.605995548282998</v>
      </c>
      <c r="AB641">
        <f t="shared" si="80"/>
        <v>1.2865656982252882</v>
      </c>
      <c r="AC641" s="5">
        <f t="shared" si="81"/>
        <v>3.620331869254534</v>
      </c>
      <c r="AD641" t="s">
        <v>84</v>
      </c>
      <c r="AE641" s="5">
        <f t="shared" si="82"/>
        <v>23731.221783808625</v>
      </c>
    </row>
    <row r="642" spans="1:31" ht="12.75">
      <c r="A642" s="9">
        <v>638</v>
      </c>
      <c r="B642" s="10" t="s">
        <v>827</v>
      </c>
      <c r="C642">
        <v>83</v>
      </c>
      <c r="F642" s="5">
        <f t="shared" si="84"/>
        <v>3.2431692395070653</v>
      </c>
      <c r="G642" s="5">
        <f>AE642</f>
        <v>23093.735907304002</v>
      </c>
      <c r="H642">
        <f t="shared" si="86"/>
        <v>32850.2644485121</v>
      </c>
      <c r="L642" s="13">
        <f t="shared" si="85"/>
        <v>22063.11</v>
      </c>
      <c r="M642" s="9">
        <f t="shared" si="77"/>
        <v>71554.39967986073</v>
      </c>
      <c r="N642" s="9">
        <f t="shared" si="83"/>
        <v>509519635.633798</v>
      </c>
      <c r="O642" s="9">
        <f t="shared" si="83"/>
        <v>724778998.0566118</v>
      </c>
      <c r="P642" s="9">
        <v>638</v>
      </c>
      <c r="Q642" s="10" t="s">
        <v>827</v>
      </c>
      <c r="R642" s="13">
        <v>22063.11</v>
      </c>
      <c r="S642" s="14">
        <v>0.20599997008581292</v>
      </c>
      <c r="T642">
        <v>4545</v>
      </c>
      <c r="U642">
        <f t="shared" si="78"/>
        <v>-52521.03781631182</v>
      </c>
      <c r="V642">
        <f t="shared" si="79"/>
        <v>-238873.33365980917</v>
      </c>
      <c r="W642">
        <v>23.9</v>
      </c>
      <c r="X642">
        <v>1616</v>
      </c>
      <c r="Z642" s="5">
        <v>-2.380491137301669</v>
      </c>
      <c r="AA642" s="5">
        <v>-10.826820591467348</v>
      </c>
      <c r="AB642">
        <f t="shared" si="80"/>
        <v>1.1765510120588363</v>
      </c>
      <c r="AC642" s="5">
        <f t="shared" si="81"/>
        <v>3.2431692395070653</v>
      </c>
      <c r="AD642" t="s">
        <v>84</v>
      </c>
      <c r="AE642" s="5">
        <f t="shared" si="82"/>
        <v>23093.735907304002</v>
      </c>
    </row>
    <row r="643" spans="1:31" ht="12.75">
      <c r="A643" s="9">
        <v>639</v>
      </c>
      <c r="B643" s="10" t="s">
        <v>828</v>
      </c>
      <c r="C643">
        <v>82</v>
      </c>
      <c r="F643" s="5">
        <f t="shared" si="84"/>
        <v>4.131288220173852</v>
      </c>
      <c r="G643" s="5">
        <f>AE643</f>
        <v>24519.51197010464</v>
      </c>
      <c r="H643">
        <f t="shared" si="86"/>
        <v>34878.395405554256</v>
      </c>
      <c r="L643" s="13">
        <f t="shared" si="85"/>
        <v>21869.28</v>
      </c>
      <c r="M643" s="9">
        <f t="shared" si="77"/>
        <v>90348.29884768362</v>
      </c>
      <c r="N643" s="9">
        <f t="shared" si="83"/>
        <v>536224072.7375699</v>
      </c>
      <c r="O643" s="9">
        <f t="shared" si="83"/>
        <v>762765395.0747795</v>
      </c>
      <c r="P643" s="9">
        <v>639</v>
      </c>
      <c r="Q643" s="10" t="s">
        <v>828</v>
      </c>
      <c r="R643" s="13">
        <v>21869.28</v>
      </c>
      <c r="S643" s="14">
        <v>0.1530000073161988</v>
      </c>
      <c r="T643">
        <v>3346</v>
      </c>
      <c r="U643">
        <f t="shared" si="78"/>
        <v>-95309.02018245263</v>
      </c>
      <c r="V643">
        <f t="shared" si="79"/>
        <v>-351636.56457939435</v>
      </c>
      <c r="W643">
        <v>15.7</v>
      </c>
      <c r="X643">
        <v>1306</v>
      </c>
      <c r="Z643" s="5">
        <v>-4.358123366770768</v>
      </c>
      <c r="AA643" s="5">
        <v>-16.079018814492034</v>
      </c>
      <c r="AB643">
        <f t="shared" si="80"/>
        <v>1.4185892760543632</v>
      </c>
      <c r="AC643" s="5">
        <f t="shared" si="81"/>
        <v>4.131288220173852</v>
      </c>
      <c r="AD643" t="s">
        <v>84</v>
      </c>
      <c r="AE643" s="5">
        <f t="shared" si="82"/>
        <v>24519.51197010464</v>
      </c>
    </row>
    <row r="644" spans="1:31" ht="12.75">
      <c r="A644" s="9">
        <v>640</v>
      </c>
      <c r="B644" s="10" t="s">
        <v>829</v>
      </c>
      <c r="C644">
        <v>84</v>
      </c>
      <c r="F644" s="5">
        <f t="shared" si="84"/>
        <v>2.9268618305874825</v>
      </c>
      <c r="G644" s="5">
        <f>AE644</f>
        <v>22514.543861405247</v>
      </c>
      <c r="H644">
        <f t="shared" si="86"/>
        <v>32026.378181230797</v>
      </c>
      <c r="L644" s="13">
        <f t="shared" si="85"/>
        <v>23334.88</v>
      </c>
      <c r="M644" s="9">
        <f t="shared" si="77"/>
        <v>68297.96959333924</v>
      </c>
      <c r="N644" s="9">
        <f t="shared" si="83"/>
        <v>525374179.2606281</v>
      </c>
      <c r="O644" s="9">
        <f t="shared" si="83"/>
        <v>747331691.6936389</v>
      </c>
      <c r="P644" s="9">
        <v>640</v>
      </c>
      <c r="Q644" s="10" t="s">
        <v>829</v>
      </c>
      <c r="R644" s="13">
        <v>23334.88</v>
      </c>
      <c r="S644" s="14">
        <v>0.21500003428344178</v>
      </c>
      <c r="T644">
        <v>5017</v>
      </c>
      <c r="U644">
        <f t="shared" si="78"/>
        <v>-35982.5684652128</v>
      </c>
      <c r="V644">
        <f t="shared" si="79"/>
        <v>-164659.47980141614</v>
      </c>
      <c r="W644">
        <v>25.6</v>
      </c>
      <c r="X644">
        <v>2212</v>
      </c>
      <c r="Z644" s="5">
        <v>-1.5420078639878498</v>
      </c>
      <c r="AA644" s="5">
        <v>-7.056367112297819</v>
      </c>
      <c r="AB644">
        <f t="shared" si="80"/>
        <v>1.073930801466574</v>
      </c>
      <c r="AC644" s="5">
        <f t="shared" si="81"/>
        <v>2.9268618305874825</v>
      </c>
      <c r="AD644" t="s">
        <v>84</v>
      </c>
      <c r="AE644" s="5">
        <f t="shared" si="82"/>
        <v>22514.543861405247</v>
      </c>
    </row>
    <row r="645" spans="1:31" ht="12.75">
      <c r="A645" s="9">
        <v>641</v>
      </c>
      <c r="B645" s="10" t="s">
        <v>830</v>
      </c>
      <c r="C645">
        <v>79</v>
      </c>
      <c r="F645" s="5">
        <f t="shared" si="84"/>
        <v>2.10677748707459</v>
      </c>
      <c r="G645" s="5">
        <f>AE645</f>
        <v>20754.97714722104</v>
      </c>
      <c r="H645">
        <f t="shared" si="86"/>
        <v>29523.438331751127</v>
      </c>
      <c r="L645" s="13">
        <f t="shared" si="85"/>
        <v>7528.63</v>
      </c>
      <c r="M645" s="9">
        <f t="shared" si="77"/>
        <v>15861.14819251437</v>
      </c>
      <c r="N645" s="9">
        <f t="shared" si="83"/>
        <v>156256543.59988275</v>
      </c>
      <c r="O645" s="9">
        <f t="shared" si="83"/>
        <v>222271043.5275715</v>
      </c>
      <c r="P645" s="9">
        <v>641</v>
      </c>
      <c r="Q645" s="10" t="s">
        <v>830</v>
      </c>
      <c r="R645" s="13">
        <v>7528.63</v>
      </c>
      <c r="S645" s="14">
        <v>0.2270001314980282</v>
      </c>
      <c r="T645">
        <v>1709</v>
      </c>
      <c r="U645">
        <f t="shared" si="78"/>
        <v>8614.992179159506</v>
      </c>
      <c r="V645">
        <f t="shared" si="79"/>
        <v>66419.15624696859</v>
      </c>
      <c r="W645">
        <v>29</v>
      </c>
      <c r="X645">
        <v>723</v>
      </c>
      <c r="Z645" s="5">
        <v>1.1442974590542379</v>
      </c>
      <c r="AA645" s="5">
        <v>8.82221018259213</v>
      </c>
      <c r="AB645">
        <f t="shared" si="80"/>
        <v>0.745159522731096</v>
      </c>
      <c r="AC645" s="5">
        <f t="shared" si="81"/>
        <v>2.10677748707459</v>
      </c>
      <c r="AD645" t="s">
        <v>84</v>
      </c>
      <c r="AE645" s="5">
        <f t="shared" si="82"/>
        <v>20754.97714722104</v>
      </c>
    </row>
    <row r="647" spans="6:15" ht="12.75">
      <c r="F647" t="s">
        <v>115</v>
      </c>
      <c r="G647" s="7" t="s">
        <v>116</v>
      </c>
      <c r="H647" s="7" t="s">
        <v>117</v>
      </c>
      <c r="L647" s="8" t="s">
        <v>96</v>
      </c>
      <c r="M647" s="8" t="s">
        <v>97</v>
      </c>
      <c r="N647" s="8" t="s">
        <v>98</v>
      </c>
      <c r="O647" s="8" t="s">
        <v>99</v>
      </c>
    </row>
    <row r="649" spans="1:15" ht="12.75">
      <c r="A649">
        <v>1</v>
      </c>
      <c r="B649" t="s">
        <v>0</v>
      </c>
      <c r="E649" s="98">
        <f>'[1]UNDP'!G648/100/F649</f>
        <v>3.166200169755051</v>
      </c>
      <c r="F649" s="96">
        <f>M649/$L649/100</f>
        <v>0.07999246539916521</v>
      </c>
      <c r="G649" s="16">
        <f aca="true" t="shared" si="87" ref="G649:H664">N649/$L649</f>
        <v>31045.457487782853</v>
      </c>
      <c r="H649" s="16">
        <f t="shared" si="87"/>
        <v>31045.457487782853</v>
      </c>
      <c r="I649" s="13">
        <f>G649</f>
        <v>31045.457487782853</v>
      </c>
      <c r="J649" s="13">
        <f>undp!H648</f>
        <v>16.357994080594622</v>
      </c>
      <c r="L649">
        <f>SUMIF($C$5:$C$645,$A649,L$5:L$645)</f>
        <v>359306.36</v>
      </c>
      <c r="M649">
        <f aca="true" t="shared" si="88" ref="M649:O664">SUMIF($C$5:$C$645,$A649,M$5:M$645)</f>
        <v>2874180.1569999997</v>
      </c>
      <c r="N649">
        <f t="shared" si="88"/>
        <v>11154830324.470001</v>
      </c>
      <c r="O649">
        <f t="shared" si="88"/>
        <v>11154830324.470001</v>
      </c>
    </row>
    <row r="650" spans="1:15" ht="12.75">
      <c r="A650">
        <v>2</v>
      </c>
      <c r="B650" t="s">
        <v>1</v>
      </c>
      <c r="E650" s="98">
        <f>'[1]UNDP'!G649/100/F650</f>
        <v>6.2585423669580535</v>
      </c>
      <c r="F650" s="96">
        <f aca="true" t="shared" si="89" ref="F650:F713">M650/$L650/100</f>
        <v>0.025959891798953586</v>
      </c>
      <c r="G650" s="16">
        <f t="shared" si="87"/>
        <v>21738.260591350117</v>
      </c>
      <c r="H650" s="16">
        <f t="shared" si="87"/>
        <v>22496.425762001036</v>
      </c>
      <c r="I650" s="13">
        <f aca="true" t="shared" si="90" ref="I650:I713">G650</f>
        <v>21738.260591350117</v>
      </c>
      <c r="J650" s="13">
        <f>undp!H649</f>
        <v>16.36642239420182</v>
      </c>
      <c r="L650">
        <f aca="true" t="shared" si="91" ref="L650:O681">SUMIF($C$5:$C$645,$A650,L$5:L$645)</f>
        <v>254071.48</v>
      </c>
      <c r="M650">
        <f t="shared" si="88"/>
        <v>659566.813</v>
      </c>
      <c r="N650">
        <f t="shared" si="88"/>
        <v>5523072041.07</v>
      </c>
      <c r="O650">
        <f t="shared" si="88"/>
        <v>5715700188.061731</v>
      </c>
    </row>
    <row r="651" spans="1:15" ht="12.75">
      <c r="A651">
        <v>3</v>
      </c>
      <c r="B651" t="s">
        <v>2</v>
      </c>
      <c r="E651" s="98">
        <f>'[1]UNDP'!G650/100/F651</f>
        <v>4.162297224371497</v>
      </c>
      <c r="F651" s="96">
        <f t="shared" si="89"/>
        <v>0.0430999628394867</v>
      </c>
      <c r="G651" s="16">
        <f t="shared" si="87"/>
        <v>24371.46718262169</v>
      </c>
      <c r="H651" s="16">
        <f t="shared" si="87"/>
        <v>24371.46718262169</v>
      </c>
      <c r="I651" s="13">
        <f t="shared" si="90"/>
        <v>24371.46718262169</v>
      </c>
      <c r="J651" s="13">
        <f>undp!H650</f>
        <v>13.761139518935453</v>
      </c>
      <c r="L651">
        <f t="shared" si="91"/>
        <v>302256.32</v>
      </c>
      <c r="M651">
        <f t="shared" si="88"/>
        <v>1302723.616</v>
      </c>
      <c r="N651">
        <f t="shared" si="88"/>
        <v>7366429983.62</v>
      </c>
      <c r="O651">
        <f t="shared" si="88"/>
        <v>7366429983.62</v>
      </c>
    </row>
    <row r="652" spans="1:15" ht="12.75">
      <c r="A652">
        <v>4</v>
      </c>
      <c r="B652" t="s">
        <v>3</v>
      </c>
      <c r="E652" s="98">
        <f>'[1]UNDP'!G651/100/F652</f>
        <v>11.186874348743332</v>
      </c>
      <c r="F652" s="96">
        <f t="shared" si="89"/>
        <v>0.02411341466775292</v>
      </c>
      <c r="G652" s="16">
        <f t="shared" si="87"/>
        <v>20437.796271771043</v>
      </c>
      <c r="H652" s="16">
        <f t="shared" si="87"/>
        <v>20437.796271771043</v>
      </c>
      <c r="I652" s="13">
        <f t="shared" si="90"/>
        <v>20437.796271771043</v>
      </c>
      <c r="J652" s="13">
        <f>undp!H651</f>
        <v>19.434919921283768</v>
      </c>
      <c r="L652">
        <f t="shared" si="91"/>
        <v>285948.64</v>
      </c>
      <c r="M652">
        <f t="shared" si="88"/>
        <v>689519.813</v>
      </c>
      <c r="N652">
        <f t="shared" si="88"/>
        <v>5844160048.51</v>
      </c>
      <c r="O652">
        <f t="shared" si="88"/>
        <v>5844160048.51</v>
      </c>
    </row>
    <row r="653" spans="1:15" ht="12.75">
      <c r="A653">
        <v>5</v>
      </c>
      <c r="B653" t="s">
        <v>4</v>
      </c>
      <c r="E653" s="98">
        <f>'[1]UNDP'!G652/100/F653</f>
        <v>4.583990199072506</v>
      </c>
      <c r="F653" s="96">
        <f t="shared" si="89"/>
        <v>0.03425841638176771</v>
      </c>
      <c r="G653" s="16">
        <f t="shared" si="87"/>
        <v>23333.08859106863</v>
      </c>
      <c r="H653" s="16">
        <f t="shared" si="87"/>
        <v>23333.08859106863</v>
      </c>
      <c r="I653" s="13">
        <f t="shared" si="90"/>
        <v>23333.08859106863</v>
      </c>
      <c r="J653" s="13">
        <f>undp!H652</f>
        <v>13.284487090672016</v>
      </c>
      <c r="L653">
        <f t="shared" si="91"/>
        <v>258199.73</v>
      </c>
      <c r="M653">
        <f t="shared" si="88"/>
        <v>884551.3859999999</v>
      </c>
      <c r="N653">
        <f t="shared" si="88"/>
        <v>6024597174.280001</v>
      </c>
      <c r="O653">
        <f t="shared" si="88"/>
        <v>6024597174.280001</v>
      </c>
    </row>
    <row r="654" spans="1:15" ht="12.75">
      <c r="A654">
        <v>6</v>
      </c>
      <c r="B654" t="s">
        <v>5</v>
      </c>
      <c r="E654" s="98">
        <f>'[1]UNDP'!G653/100/F654</f>
        <v>2.794392026621714</v>
      </c>
      <c r="F654" s="96">
        <f t="shared" si="89"/>
        <v>0.044180890632837005</v>
      </c>
      <c r="G654" s="16">
        <f t="shared" si="87"/>
        <v>24877.054319904422</v>
      </c>
      <c r="H654" s="16">
        <f t="shared" si="87"/>
        <v>25118.270128282118</v>
      </c>
      <c r="I654" s="13">
        <f t="shared" si="90"/>
        <v>24877.054319904422</v>
      </c>
      <c r="J654" s="13">
        <f>undp!H653</f>
        <v>12.504506839787751</v>
      </c>
      <c r="L654">
        <f t="shared" si="91"/>
        <v>267421.31</v>
      </c>
      <c r="M654">
        <f t="shared" si="88"/>
        <v>1181491.165</v>
      </c>
      <c r="N654">
        <f t="shared" si="88"/>
        <v>6652654455.17</v>
      </c>
      <c r="O654">
        <f t="shared" si="88"/>
        <v>6717160702.639072</v>
      </c>
    </row>
    <row r="655" spans="1:15" ht="12.75">
      <c r="A655">
        <v>7</v>
      </c>
      <c r="B655" t="s">
        <v>6</v>
      </c>
      <c r="E655" s="98">
        <f>'[1]UNDP'!G654/100/F655</f>
        <v>3.805927956618078</v>
      </c>
      <c r="F655" s="96">
        <f t="shared" si="89"/>
        <v>0.03959160410321718</v>
      </c>
      <c r="G655" s="16">
        <f t="shared" si="87"/>
        <v>24483.262263854358</v>
      </c>
      <c r="H655" s="16">
        <f t="shared" si="87"/>
        <v>24719.61761546682</v>
      </c>
      <c r="I655" s="13">
        <f t="shared" si="90"/>
        <v>24483.262263854358</v>
      </c>
      <c r="J655" s="13">
        <f>undp!H654</f>
        <v>14.016167496445847</v>
      </c>
      <c r="L655">
        <f t="shared" si="91"/>
        <v>288500.44999999995</v>
      </c>
      <c r="M655">
        <f t="shared" si="88"/>
        <v>1142219.56</v>
      </c>
      <c r="N655">
        <f t="shared" si="88"/>
        <v>7063432180.59</v>
      </c>
      <c r="O655">
        <f t="shared" si="88"/>
        <v>7131620805.890103</v>
      </c>
    </row>
    <row r="656" spans="1:15" ht="12.75">
      <c r="A656">
        <v>8</v>
      </c>
      <c r="B656" t="s">
        <v>7</v>
      </c>
      <c r="E656" s="98">
        <f>'[1]UNDP'!G655/100/F656</f>
        <v>8.994917360881363</v>
      </c>
      <c r="F656" s="96">
        <f t="shared" si="89"/>
        <v>0.030282186653238313</v>
      </c>
      <c r="G656" s="16">
        <f t="shared" si="87"/>
        <v>21765.119045640047</v>
      </c>
      <c r="H656" s="16">
        <f t="shared" si="87"/>
        <v>21765.119045640047</v>
      </c>
      <c r="I656" s="13">
        <f t="shared" si="90"/>
        <v>21765.119045640047</v>
      </c>
      <c r="J656" s="13">
        <f>undp!H655</f>
        <v>18.364258968228018</v>
      </c>
      <c r="L656">
        <f t="shared" si="91"/>
        <v>304867.36</v>
      </c>
      <c r="M656">
        <f t="shared" si="88"/>
        <v>923205.03</v>
      </c>
      <c r="N656">
        <f t="shared" si="88"/>
        <v>6635474383.530001</v>
      </c>
      <c r="O656">
        <f t="shared" si="88"/>
        <v>6635474383.530001</v>
      </c>
    </row>
    <row r="657" spans="1:15" ht="12.75">
      <c r="A657">
        <v>9</v>
      </c>
      <c r="B657" t="s">
        <v>8</v>
      </c>
      <c r="E657" s="98">
        <f>'[1]UNDP'!G656/100/F657</f>
        <v>2.64756316980361</v>
      </c>
      <c r="F657" s="96">
        <f t="shared" si="89"/>
        <v>0.06383777755786099</v>
      </c>
      <c r="G657" s="16">
        <f t="shared" si="87"/>
        <v>27783.63118396988</v>
      </c>
      <c r="H657" s="16">
        <f t="shared" si="87"/>
        <v>27783.63118396988</v>
      </c>
      <c r="I657" s="13">
        <f t="shared" si="90"/>
        <v>27783.63118396988</v>
      </c>
      <c r="J657" s="13">
        <f>undp!H656</f>
        <v>12.909750115771082</v>
      </c>
      <c r="L657">
        <f t="shared" si="91"/>
        <v>264746.6</v>
      </c>
      <c r="M657">
        <f t="shared" si="88"/>
        <v>1690083.456</v>
      </c>
      <c r="N657">
        <f t="shared" si="88"/>
        <v>7355621891.61</v>
      </c>
      <c r="O657">
        <f t="shared" si="88"/>
        <v>7355621891.61</v>
      </c>
    </row>
    <row r="658" spans="1:15" ht="12.75">
      <c r="A658">
        <v>10</v>
      </c>
      <c r="B658" t="s">
        <v>9</v>
      </c>
      <c r="E658" s="98">
        <f>'[1]UNDP'!G657/100/F658</f>
        <v>3.9686495555781036</v>
      </c>
      <c r="F658" s="96">
        <f t="shared" si="89"/>
        <v>0.041049509746788775</v>
      </c>
      <c r="G658" s="16">
        <f t="shared" si="87"/>
        <v>24168.692669971068</v>
      </c>
      <c r="H658" s="16">
        <f t="shared" si="87"/>
        <v>24266.695661077956</v>
      </c>
      <c r="I658" s="13">
        <f t="shared" si="90"/>
        <v>24168.692669971068</v>
      </c>
      <c r="J658" s="13">
        <f>undp!H657</f>
        <v>14.021159316401938</v>
      </c>
      <c r="L658">
        <f t="shared" si="91"/>
        <v>285368.86</v>
      </c>
      <c r="M658">
        <f t="shared" si="88"/>
        <v>1171425.1800000002</v>
      </c>
      <c r="N658">
        <f t="shared" si="88"/>
        <v>6896992274.919999</v>
      </c>
      <c r="O658">
        <f t="shared" si="88"/>
        <v>6924959276.768763</v>
      </c>
    </row>
    <row r="659" spans="1:15" ht="12.75">
      <c r="A659">
        <v>11</v>
      </c>
      <c r="B659" t="s">
        <v>10</v>
      </c>
      <c r="E659" s="98">
        <f>'[1]UNDP'!G658/100/F659</f>
        <v>8.357846625798572</v>
      </c>
      <c r="F659" s="96">
        <f t="shared" si="89"/>
        <v>0.025376781935028778</v>
      </c>
      <c r="G659" s="16">
        <f t="shared" si="87"/>
        <v>20119.71854033623</v>
      </c>
      <c r="H659" s="16">
        <f t="shared" si="87"/>
        <v>28498.18490132611</v>
      </c>
      <c r="I659" s="13">
        <f t="shared" si="90"/>
        <v>20119.71854033623</v>
      </c>
      <c r="J659" s="13">
        <f>undp!H658</f>
        <v>17.29977209403017</v>
      </c>
      <c r="L659">
        <f t="shared" si="91"/>
        <v>281541.55</v>
      </c>
      <c r="M659">
        <f t="shared" si="88"/>
        <v>714461.8520000001</v>
      </c>
      <c r="N659">
        <f t="shared" si="88"/>
        <v>5664536743.41</v>
      </c>
      <c r="O659">
        <f t="shared" si="88"/>
        <v>8023423149.305949</v>
      </c>
    </row>
    <row r="660" spans="1:15" ht="12.75">
      <c r="A660">
        <v>12</v>
      </c>
      <c r="B660" t="s">
        <v>11</v>
      </c>
      <c r="E660" s="98">
        <f>'[1]UNDP'!G659/100/F660</f>
        <v>12.462441340773399</v>
      </c>
      <c r="F660" s="96">
        <f t="shared" si="89"/>
        <v>0.01474425989793677</v>
      </c>
      <c r="G660" s="16">
        <f t="shared" si="87"/>
        <v>19291.075494485027</v>
      </c>
      <c r="H660" s="16">
        <f t="shared" si="87"/>
        <v>27137.046045936604</v>
      </c>
      <c r="I660" s="13">
        <f t="shared" si="90"/>
        <v>19291.075494485027</v>
      </c>
      <c r="J660" s="13">
        <f>undp!H659</f>
        <v>18.11801390312197</v>
      </c>
      <c r="L660">
        <f t="shared" si="91"/>
        <v>263168.23</v>
      </c>
      <c r="M660">
        <f t="shared" si="88"/>
        <v>388022.078</v>
      </c>
      <c r="N660">
        <f t="shared" si="88"/>
        <v>5076798192.679999</v>
      </c>
      <c r="O660">
        <f t="shared" si="88"/>
        <v>7141608375.337634</v>
      </c>
    </row>
    <row r="661" spans="1:15" ht="12.75">
      <c r="A661">
        <v>13</v>
      </c>
      <c r="B661" t="s">
        <v>12</v>
      </c>
      <c r="E661" s="98">
        <f>'[1]UNDP'!G660/100/F661</f>
        <v>8.714390958852524</v>
      </c>
      <c r="F661" s="96">
        <f t="shared" si="89"/>
        <v>0.020843862968744492</v>
      </c>
      <c r="G661" s="16">
        <f t="shared" si="87"/>
        <v>20110.3181346905</v>
      </c>
      <c r="H661" s="16">
        <f t="shared" si="87"/>
        <v>28484.86987916502</v>
      </c>
      <c r="I661" s="13">
        <f t="shared" si="90"/>
        <v>20110.3181346905</v>
      </c>
      <c r="J661" s="13">
        <f>undp!H660</f>
        <v>17.033637734520156</v>
      </c>
      <c r="L661">
        <f t="shared" si="91"/>
        <v>280157.69</v>
      </c>
      <c r="M661">
        <f t="shared" si="88"/>
        <v>583956.85</v>
      </c>
      <c r="N661">
        <f t="shared" si="88"/>
        <v>5634060273.78</v>
      </c>
      <c r="O661">
        <f t="shared" si="88"/>
        <v>7980255345.297451</v>
      </c>
    </row>
    <row r="662" spans="1:15" ht="12.75">
      <c r="A662">
        <v>14</v>
      </c>
      <c r="B662" t="s">
        <v>13</v>
      </c>
      <c r="E662" s="98">
        <f>'[1]UNDP'!G661/100/F662</f>
        <v>11.776032100526596</v>
      </c>
      <c r="F662" s="96">
        <f t="shared" si="89"/>
        <v>0.016216815705609636</v>
      </c>
      <c r="G662" s="16">
        <f t="shared" si="87"/>
        <v>19561.07217717434</v>
      </c>
      <c r="H662" s="16">
        <f t="shared" si="87"/>
        <v>27706.901100813513</v>
      </c>
      <c r="I662" s="13">
        <f t="shared" si="90"/>
        <v>19561.07217717434</v>
      </c>
      <c r="J662" s="13">
        <f>undp!H661</f>
        <v>17.449376704006408</v>
      </c>
      <c r="L662">
        <f t="shared" si="91"/>
        <v>242168.25</v>
      </c>
      <c r="M662">
        <f t="shared" si="88"/>
        <v>392719.78800000006</v>
      </c>
      <c r="N662">
        <f t="shared" si="88"/>
        <v>4737070617.27</v>
      </c>
      <c r="O662">
        <f t="shared" si="88"/>
        <v>6709731752.507082</v>
      </c>
    </row>
    <row r="663" spans="1:15" ht="12.75">
      <c r="A663">
        <v>15</v>
      </c>
      <c r="B663" t="s">
        <v>14</v>
      </c>
      <c r="E663" s="98">
        <f>'[1]UNDP'!G662/100/F663</f>
        <v>12.318587965199795</v>
      </c>
      <c r="F663" s="96">
        <f t="shared" si="89"/>
        <v>0.0195736420166064</v>
      </c>
      <c r="G663" s="16">
        <f t="shared" si="87"/>
        <v>18742.28432264404</v>
      </c>
      <c r="H663" s="16">
        <f t="shared" si="87"/>
        <v>26547.144932923566</v>
      </c>
      <c r="I663" s="13">
        <f t="shared" si="90"/>
        <v>18742.28432264404</v>
      </c>
      <c r="J663" s="13">
        <f>undp!H662</f>
        <v>18.49465174265416</v>
      </c>
      <c r="L663">
        <f t="shared" si="91"/>
        <v>279721.02</v>
      </c>
      <c r="M663">
        <f t="shared" si="88"/>
        <v>547515.911</v>
      </c>
      <c r="N663">
        <f t="shared" si="88"/>
        <v>5242610887.86</v>
      </c>
      <c r="O663">
        <f t="shared" si="88"/>
        <v>7425794458.725212</v>
      </c>
    </row>
    <row r="664" spans="1:15" ht="12.75">
      <c r="A664">
        <v>16</v>
      </c>
      <c r="B664" t="s">
        <v>15</v>
      </c>
      <c r="E664" s="98">
        <f>'[1]UNDP'!G663/100/F664</f>
        <v>8.4285152168364</v>
      </c>
      <c r="F664" s="96">
        <f t="shared" si="89"/>
        <v>0.023597561295658296</v>
      </c>
      <c r="G664" s="16">
        <f t="shared" si="87"/>
        <v>20076.131636837865</v>
      </c>
      <c r="H664" s="16">
        <f t="shared" si="87"/>
        <v>28436.44707767403</v>
      </c>
      <c r="I664" s="13">
        <f t="shared" si="90"/>
        <v>20076.131636837865</v>
      </c>
      <c r="J664" s="13">
        <f>undp!H663</f>
        <v>16.851731194241584</v>
      </c>
      <c r="L664">
        <f t="shared" si="91"/>
        <v>242722.33</v>
      </c>
      <c r="M664">
        <f t="shared" si="88"/>
        <v>572765.506</v>
      </c>
      <c r="N664">
        <f t="shared" si="88"/>
        <v>4872925448.28</v>
      </c>
      <c r="O664">
        <f t="shared" si="88"/>
        <v>6902160691.614732</v>
      </c>
    </row>
    <row r="665" spans="1:15" ht="12.75">
      <c r="A665">
        <v>17</v>
      </c>
      <c r="B665" t="s">
        <v>16</v>
      </c>
      <c r="E665" s="98">
        <f>'[1]UNDP'!G664/100/F665</f>
        <v>11.296778536228706</v>
      </c>
      <c r="F665" s="96">
        <f t="shared" si="89"/>
        <v>0.016767979527800445</v>
      </c>
      <c r="G665" s="16">
        <f aca="true" t="shared" si="92" ref="G665:H728">N665/$L665</f>
        <v>19474.326298363416</v>
      </c>
      <c r="H665" s="16">
        <f t="shared" si="92"/>
        <v>26605.70241728295</v>
      </c>
      <c r="I665" s="13">
        <f t="shared" si="90"/>
        <v>19474.326298363416</v>
      </c>
      <c r="J665" s="13">
        <f>undp!H664</f>
        <v>18.114512372288015</v>
      </c>
      <c r="L665">
        <f t="shared" si="91"/>
        <v>265397.95999999996</v>
      </c>
      <c r="M665">
        <f t="shared" si="91"/>
        <v>445018.756</v>
      </c>
      <c r="N665">
        <f t="shared" si="91"/>
        <v>5168446471.960001</v>
      </c>
      <c r="O665">
        <f t="shared" si="91"/>
        <v>7061099145.913963</v>
      </c>
    </row>
    <row r="666" spans="1:15" ht="12.75">
      <c r="A666">
        <v>18</v>
      </c>
      <c r="B666" t="s">
        <v>17</v>
      </c>
      <c r="E666" s="98">
        <f>'[1]UNDP'!G665/100/F666</f>
        <v>7.294015151598187</v>
      </c>
      <c r="F666" s="96">
        <f t="shared" si="89"/>
        <v>0.02486779411545252</v>
      </c>
      <c r="G666" s="16">
        <f t="shared" si="92"/>
        <v>20999.205423461015</v>
      </c>
      <c r="H666" s="16">
        <f t="shared" si="92"/>
        <v>29870.846975051238</v>
      </c>
      <c r="I666" s="13">
        <f t="shared" si="90"/>
        <v>20999.205423461015</v>
      </c>
      <c r="J666" s="13">
        <f>undp!H665</f>
        <v>15.814824828257475</v>
      </c>
      <c r="L666">
        <f t="shared" si="91"/>
        <v>262683.92</v>
      </c>
      <c r="M666">
        <f t="shared" si="91"/>
        <v>653236.964</v>
      </c>
      <c r="N666">
        <f t="shared" si="91"/>
        <v>5516153597.5199995</v>
      </c>
      <c r="O666">
        <f t="shared" si="91"/>
        <v>7846591177.126601</v>
      </c>
    </row>
    <row r="667" spans="1:15" ht="12.75">
      <c r="A667">
        <v>19</v>
      </c>
      <c r="B667" t="s">
        <v>18</v>
      </c>
      <c r="E667" s="98">
        <f>'[1]UNDP'!G666/100/F667</f>
        <v>18.37997118998137</v>
      </c>
      <c r="F667" s="96">
        <f t="shared" si="89"/>
        <v>0.013437168383588861</v>
      </c>
      <c r="G667" s="16">
        <f t="shared" si="92"/>
        <v>19033.870256056816</v>
      </c>
      <c r="H667" s="16">
        <f t="shared" si="92"/>
        <v>27075.20662312492</v>
      </c>
      <c r="I667" s="13">
        <f t="shared" si="90"/>
        <v>19033.870256056816</v>
      </c>
      <c r="J667" s="13">
        <f>undp!H666</f>
        <v>19.647757548673717</v>
      </c>
      <c r="L667">
        <f t="shared" si="91"/>
        <v>277924.64999999997</v>
      </c>
      <c r="M667">
        <f t="shared" si="91"/>
        <v>373452.032</v>
      </c>
      <c r="N667">
        <f t="shared" si="91"/>
        <v>5289981729.06</v>
      </c>
      <c r="O667">
        <f t="shared" si="91"/>
        <v>7524867324.409674</v>
      </c>
    </row>
    <row r="668" spans="1:15" ht="12.75">
      <c r="A668">
        <v>20</v>
      </c>
      <c r="B668" t="s">
        <v>19</v>
      </c>
      <c r="E668" s="98">
        <f>'[1]UNDP'!G667/100/F668</f>
        <v>14.495981266604232</v>
      </c>
      <c r="F668" s="96">
        <f t="shared" si="89"/>
        <v>0.01581419491919949</v>
      </c>
      <c r="G668" s="16">
        <f t="shared" si="92"/>
        <v>17858.315286824094</v>
      </c>
      <c r="H668" s="16">
        <f t="shared" si="92"/>
        <v>24666.181335392397</v>
      </c>
      <c r="I668" s="13">
        <f t="shared" si="90"/>
        <v>17858.315286824094</v>
      </c>
      <c r="J668" s="13">
        <f>undp!H667</f>
        <v>20.707231019360666</v>
      </c>
      <c r="L668">
        <f t="shared" si="91"/>
        <v>263672.23000000004</v>
      </c>
      <c r="M668">
        <f t="shared" si="91"/>
        <v>416976.40400000004</v>
      </c>
      <c r="N668">
        <f t="shared" si="91"/>
        <v>4708741815.719999</v>
      </c>
      <c r="O668">
        <f t="shared" si="91"/>
        <v>6503787038.2872925</v>
      </c>
    </row>
    <row r="669" spans="1:15" ht="12.75">
      <c r="A669">
        <v>21</v>
      </c>
      <c r="B669" t="s">
        <v>20</v>
      </c>
      <c r="E669" s="98">
        <f>'[1]UNDP'!G668/100/F669</f>
        <v>12.577804936401709</v>
      </c>
      <c r="F669" s="96">
        <f t="shared" si="89"/>
        <v>0.01507666919644703</v>
      </c>
      <c r="G669" s="16">
        <f t="shared" si="92"/>
        <v>18638.491277571597</v>
      </c>
      <c r="H669" s="16">
        <f t="shared" si="92"/>
        <v>25743.772482833694</v>
      </c>
      <c r="I669" s="13">
        <f t="shared" si="90"/>
        <v>18638.491277571597</v>
      </c>
      <c r="J669" s="13">
        <f>undp!H668</f>
        <v>18.550480291880262</v>
      </c>
      <c r="L669">
        <f t="shared" si="91"/>
        <v>274753.76</v>
      </c>
      <c r="M669">
        <f t="shared" si="91"/>
        <v>414237.155</v>
      </c>
      <c r="N669">
        <f t="shared" si="91"/>
        <v>5120995559.24</v>
      </c>
      <c r="O669">
        <f t="shared" si="91"/>
        <v>7073198286.2430935</v>
      </c>
    </row>
    <row r="670" spans="1:15" ht="12.75">
      <c r="A670">
        <v>22</v>
      </c>
      <c r="B670" t="s">
        <v>21</v>
      </c>
      <c r="E670" s="98">
        <f>'[1]UNDP'!G669/100/F670</f>
        <v>5.174292684893831</v>
      </c>
      <c r="F670" s="96">
        <f t="shared" si="89"/>
        <v>0.028726056135705117</v>
      </c>
      <c r="G670" s="16">
        <f t="shared" si="92"/>
        <v>21447.08298048056</v>
      </c>
      <c r="H670" s="16">
        <f t="shared" si="92"/>
        <v>29623.042790719006</v>
      </c>
      <c r="I670" s="13">
        <f t="shared" si="90"/>
        <v>21447.08298048056</v>
      </c>
      <c r="J670" s="13">
        <f>undp!H669</f>
        <v>15.760907082662573</v>
      </c>
      <c r="L670">
        <f t="shared" si="91"/>
        <v>263662.85000000003</v>
      </c>
      <c r="M670">
        <f t="shared" si="91"/>
        <v>757399.3829999999</v>
      </c>
      <c r="N670">
        <f t="shared" si="91"/>
        <v>5654799022.82</v>
      </c>
      <c r="O670">
        <f t="shared" si="91"/>
        <v>7810495887.872928</v>
      </c>
    </row>
    <row r="671" spans="1:15" ht="12.75">
      <c r="A671">
        <v>23</v>
      </c>
      <c r="B671" t="s">
        <v>22</v>
      </c>
      <c r="E671" s="98">
        <f>'[1]UNDP'!G670/100/F671</f>
        <v>15.784765084503572</v>
      </c>
      <c r="F671" s="96">
        <f t="shared" si="89"/>
        <v>0.01155854084452976</v>
      </c>
      <c r="G671" s="16">
        <f t="shared" si="92"/>
        <v>18218.68905276317</v>
      </c>
      <c r="H671" s="16">
        <f t="shared" si="92"/>
        <v>25163.935155750238</v>
      </c>
      <c r="I671" s="13">
        <f t="shared" si="90"/>
        <v>18218.68905276317</v>
      </c>
      <c r="J671" s="13">
        <f>undp!H670</f>
        <v>17.76952261583739</v>
      </c>
      <c r="L671">
        <f t="shared" si="91"/>
        <v>259045.46000000002</v>
      </c>
      <c r="M671">
        <f t="shared" si="91"/>
        <v>299418.753</v>
      </c>
      <c r="N671">
        <f t="shared" si="91"/>
        <v>4719468686.2699995</v>
      </c>
      <c r="O671">
        <f t="shared" si="91"/>
        <v>6518603157.831492</v>
      </c>
    </row>
    <row r="672" spans="1:15" ht="12.75">
      <c r="A672">
        <v>24</v>
      </c>
      <c r="B672" t="s">
        <v>23</v>
      </c>
      <c r="E672" s="98">
        <f>'[1]UNDP'!G671/100/F672</f>
        <v>5.981713652609707</v>
      </c>
      <c r="F672" s="96">
        <f t="shared" si="89"/>
        <v>0.030035035563724635</v>
      </c>
      <c r="G672" s="16">
        <f t="shared" si="92"/>
        <v>21685.277975875204</v>
      </c>
      <c r="H672" s="16">
        <f t="shared" si="92"/>
        <v>30715.691183959214</v>
      </c>
      <c r="I672" s="13">
        <f t="shared" si="90"/>
        <v>21685.277975875204</v>
      </c>
      <c r="J672" s="13">
        <f>undp!H671</f>
        <v>16.205087675957063</v>
      </c>
      <c r="L672">
        <f t="shared" si="91"/>
        <v>280880.31</v>
      </c>
      <c r="M672">
        <f t="shared" si="91"/>
        <v>843625.01</v>
      </c>
      <c r="N672">
        <f t="shared" si="91"/>
        <v>6090967600.3</v>
      </c>
      <c r="O672">
        <f t="shared" si="91"/>
        <v>8627432861.61473</v>
      </c>
    </row>
    <row r="673" spans="1:15" ht="12.75">
      <c r="A673">
        <v>25</v>
      </c>
      <c r="B673" t="s">
        <v>24</v>
      </c>
      <c r="E673" s="98">
        <f>'[1]UNDP'!G672/100/F673</f>
        <v>7.712617412209198</v>
      </c>
      <c r="F673" s="96">
        <f t="shared" si="89"/>
        <v>0.021610857139930054</v>
      </c>
      <c r="G673" s="16">
        <f t="shared" si="92"/>
        <v>19917.697560758144</v>
      </c>
      <c r="H673" s="16">
        <f t="shared" si="92"/>
        <v>28212.03620503987</v>
      </c>
      <c r="I673" s="13">
        <f t="shared" si="90"/>
        <v>19917.697560758144</v>
      </c>
      <c r="J673" s="13">
        <f>undp!H672</f>
        <v>17.56918367742368</v>
      </c>
      <c r="L673">
        <f t="shared" si="91"/>
        <v>269405.02</v>
      </c>
      <c r="M673">
        <f t="shared" si="91"/>
        <v>582207.34</v>
      </c>
      <c r="N673">
        <f t="shared" si="91"/>
        <v>5365927709.709999</v>
      </c>
      <c r="O673">
        <f t="shared" si="91"/>
        <v>7600464178.05949</v>
      </c>
    </row>
    <row r="674" spans="1:15" ht="12.75">
      <c r="A674">
        <v>26</v>
      </c>
      <c r="B674" t="s">
        <v>25</v>
      </c>
      <c r="E674" s="98">
        <f>'[1]UNDP'!G673/100/F674</f>
        <v>8.112590209752438</v>
      </c>
      <c r="F674" s="96">
        <f t="shared" si="89"/>
        <v>0.021174151393643755</v>
      </c>
      <c r="G674" s="16">
        <f t="shared" si="92"/>
        <v>19528.43269922301</v>
      </c>
      <c r="H674" s="16">
        <f t="shared" si="92"/>
        <v>27660.66954564166</v>
      </c>
      <c r="I674" s="13">
        <f t="shared" si="90"/>
        <v>19528.43269922301</v>
      </c>
      <c r="J674" s="13">
        <f>undp!H673</f>
        <v>17.96086690019188</v>
      </c>
      <c r="L674">
        <f t="shared" si="91"/>
        <v>250947.91999999998</v>
      </c>
      <c r="M674">
        <f t="shared" si="91"/>
        <v>531360.925</v>
      </c>
      <c r="N674">
        <f t="shared" si="91"/>
        <v>4900619566.73</v>
      </c>
      <c r="O674">
        <f t="shared" si="91"/>
        <v>6941387488.286119</v>
      </c>
    </row>
    <row r="675" spans="1:15" ht="12.75">
      <c r="A675">
        <v>27</v>
      </c>
      <c r="B675" t="s">
        <v>26</v>
      </c>
      <c r="E675" s="98">
        <f>'[1]UNDP'!G674/100/F675</f>
        <v>4.365904156240217</v>
      </c>
      <c r="F675" s="96">
        <f t="shared" si="89"/>
        <v>0.03000780963909921</v>
      </c>
      <c r="G675" s="16">
        <f t="shared" si="92"/>
        <v>22509.603869705086</v>
      </c>
      <c r="H675" s="16">
        <f t="shared" si="92"/>
        <v>25705.259377076694</v>
      </c>
      <c r="I675" s="13">
        <f t="shared" si="90"/>
        <v>22509.603869705086</v>
      </c>
      <c r="J675" s="13">
        <f>undp!H674</f>
        <v>14.560887927791777</v>
      </c>
      <c r="L675">
        <f t="shared" si="91"/>
        <v>265104.44</v>
      </c>
      <c r="M675">
        <f t="shared" si="91"/>
        <v>795520.3569999998</v>
      </c>
      <c r="N675">
        <f t="shared" si="91"/>
        <v>5967395928.5</v>
      </c>
      <c r="O675">
        <f t="shared" si="91"/>
        <v>6814578392.214666</v>
      </c>
    </row>
    <row r="676" spans="1:15" ht="12.75">
      <c r="A676">
        <v>28</v>
      </c>
      <c r="B676" t="s">
        <v>27</v>
      </c>
      <c r="E676" s="98">
        <f>'[1]UNDP'!G675/100/F676</f>
        <v>2.029455963861663</v>
      </c>
      <c r="F676" s="96">
        <f t="shared" si="89"/>
        <v>0.05648803162537413</v>
      </c>
      <c r="G676" s="16">
        <f t="shared" si="92"/>
        <v>27229.624421030283</v>
      </c>
      <c r="H676" s="16">
        <f t="shared" si="92"/>
        <v>28071.77775363947</v>
      </c>
      <c r="I676" s="13">
        <f t="shared" si="90"/>
        <v>27229.624421030283</v>
      </c>
      <c r="J676" s="13">
        <f>undp!H675</f>
        <v>12.798851164749577</v>
      </c>
      <c r="L676">
        <f t="shared" si="91"/>
        <v>243020.05</v>
      </c>
      <c r="M676">
        <f t="shared" si="91"/>
        <v>1372772.4270000001</v>
      </c>
      <c r="N676">
        <f t="shared" si="91"/>
        <v>6617344688.28</v>
      </c>
      <c r="O676">
        <f t="shared" si="91"/>
        <v>6822004833.278352</v>
      </c>
    </row>
    <row r="677" spans="1:15" ht="12.75">
      <c r="A677">
        <v>29</v>
      </c>
      <c r="B677" t="s">
        <v>28</v>
      </c>
      <c r="E677" s="98">
        <f>'[1]UNDP'!G676/100/F677</f>
        <v>4.383186633100687</v>
      </c>
      <c r="F677" s="96">
        <f t="shared" si="89"/>
        <v>0.030752687105833728</v>
      </c>
      <c r="G677" s="16">
        <f t="shared" si="92"/>
        <v>22047.24125118703</v>
      </c>
      <c r="H677" s="16">
        <f t="shared" si="92"/>
        <v>29955.49083041716</v>
      </c>
      <c r="I677" s="13">
        <f t="shared" si="90"/>
        <v>22047.24125118703</v>
      </c>
      <c r="J677" s="13">
        <f>undp!H676</f>
        <v>14.097090082061358</v>
      </c>
      <c r="L677">
        <f t="shared" si="91"/>
        <v>268663.59</v>
      </c>
      <c r="M677">
        <f t="shared" si="91"/>
        <v>826212.7320000001</v>
      </c>
      <c r="N677">
        <f t="shared" si="91"/>
        <v>5923290984.14</v>
      </c>
      <c r="O677">
        <f t="shared" si="91"/>
        <v>8047949706.711956</v>
      </c>
    </row>
    <row r="678" spans="1:15" ht="12.75">
      <c r="A678">
        <v>30</v>
      </c>
      <c r="B678" t="s">
        <v>29</v>
      </c>
      <c r="E678" s="98">
        <f>'[1]UNDP'!G677/100/F678</f>
        <v>1.4651149333080977</v>
      </c>
      <c r="F678" s="96">
        <f t="shared" si="89"/>
        <v>0.06980296885265705</v>
      </c>
      <c r="G678" s="16">
        <f t="shared" si="92"/>
        <v>28316.14860998714</v>
      </c>
      <c r="H678" s="16">
        <f t="shared" si="92"/>
        <v>29191.905783491897</v>
      </c>
      <c r="I678" s="13">
        <f t="shared" si="90"/>
        <v>28316.14860998714</v>
      </c>
      <c r="J678" s="13">
        <f>undp!H677</f>
        <v>11.542128845838771</v>
      </c>
      <c r="L678">
        <f t="shared" si="91"/>
        <v>241702.80000000005</v>
      </c>
      <c r="M678">
        <f t="shared" si="91"/>
        <v>1687157.302</v>
      </c>
      <c r="N678">
        <f t="shared" si="91"/>
        <v>6844092404.250001</v>
      </c>
      <c r="O678">
        <f t="shared" si="91"/>
        <v>7055765365.206186</v>
      </c>
    </row>
    <row r="679" spans="1:15" ht="12.75">
      <c r="A679">
        <v>31</v>
      </c>
      <c r="B679" t="s">
        <v>30</v>
      </c>
      <c r="E679" s="98">
        <f>'[1]UNDP'!G678/100/F679</f>
        <v>3.9061159789517235</v>
      </c>
      <c r="F679" s="96">
        <f t="shared" si="89"/>
        <v>0.032744499016835765</v>
      </c>
      <c r="G679" s="16">
        <f t="shared" si="92"/>
        <v>22786.51527636049</v>
      </c>
      <c r="H679" s="16">
        <f t="shared" si="92"/>
        <v>26934.415220284263</v>
      </c>
      <c r="I679" s="13">
        <f t="shared" si="90"/>
        <v>22786.51527636049</v>
      </c>
      <c r="J679" s="13">
        <f>undp!H678</f>
        <v>13.048348535302178</v>
      </c>
      <c r="L679">
        <f t="shared" si="91"/>
        <v>251977.22999999998</v>
      </c>
      <c r="M679">
        <f t="shared" si="91"/>
        <v>825086.816</v>
      </c>
      <c r="N679">
        <f t="shared" si="91"/>
        <v>5741683000.690001</v>
      </c>
      <c r="O679">
        <f t="shared" si="91"/>
        <v>6786859338.877068</v>
      </c>
    </row>
    <row r="680" spans="1:15" ht="12.75">
      <c r="A680">
        <v>32</v>
      </c>
      <c r="B680" t="s">
        <v>31</v>
      </c>
      <c r="E680" s="98">
        <f>'[1]UNDP'!G679/100/F680</f>
        <v>2.6283047122820986</v>
      </c>
      <c r="F680" s="96">
        <f t="shared" si="89"/>
        <v>0.0495842247780039</v>
      </c>
      <c r="G680" s="16">
        <f t="shared" si="92"/>
        <v>24608.7694062719</v>
      </c>
      <c r="H680" s="16">
        <f t="shared" si="92"/>
        <v>34856.613889903536</v>
      </c>
      <c r="I680" s="13">
        <f t="shared" si="90"/>
        <v>24608.7694062719</v>
      </c>
      <c r="J680" s="13">
        <f>undp!H679</f>
        <v>13.953429041199563</v>
      </c>
      <c r="L680">
        <f t="shared" si="91"/>
        <v>238900.6</v>
      </c>
      <c r="M680">
        <f t="shared" si="91"/>
        <v>1184570.105</v>
      </c>
      <c r="N680">
        <f t="shared" si="91"/>
        <v>5879049776.42</v>
      </c>
      <c r="O680">
        <f t="shared" si="91"/>
        <v>8327265972.26629</v>
      </c>
    </row>
    <row r="681" spans="1:15" ht="12.75">
      <c r="A681">
        <v>33</v>
      </c>
      <c r="B681" t="s">
        <v>32</v>
      </c>
      <c r="E681" s="98">
        <f>'[1]UNDP'!G680/100/F681</f>
        <v>5.04246212318087</v>
      </c>
      <c r="F681" s="96">
        <f t="shared" si="89"/>
        <v>0.03002941211107289</v>
      </c>
      <c r="G681" s="16">
        <f t="shared" si="92"/>
        <v>21309.353044548767</v>
      </c>
      <c r="H681" s="16">
        <f t="shared" si="92"/>
        <v>30183.219609842447</v>
      </c>
      <c r="I681" s="13">
        <f t="shared" si="90"/>
        <v>21309.353044548767</v>
      </c>
      <c r="J681" s="13">
        <f>undp!H680</f>
        <v>14.956932818203354</v>
      </c>
      <c r="L681">
        <f t="shared" si="91"/>
        <v>265784.04999999993</v>
      </c>
      <c r="M681">
        <f t="shared" si="91"/>
        <v>798133.877</v>
      </c>
      <c r="N681">
        <f t="shared" si="91"/>
        <v>5663686155.06</v>
      </c>
      <c r="O681">
        <f t="shared" si="91"/>
        <v>8022218349.943343</v>
      </c>
    </row>
    <row r="682" spans="1:15" ht="12.75">
      <c r="A682">
        <v>34</v>
      </c>
      <c r="B682" t="s">
        <v>33</v>
      </c>
      <c r="E682" s="98">
        <f>'[1]UNDP'!G681/100/F682</f>
        <v>10.794121673241545</v>
      </c>
      <c r="F682" s="96">
        <f t="shared" si="89"/>
        <v>0.013710274397653979</v>
      </c>
      <c r="G682" s="16">
        <f t="shared" si="92"/>
        <v>18047.38844257592</v>
      </c>
      <c r="H682" s="16">
        <f t="shared" si="92"/>
        <v>24520.90821002163</v>
      </c>
      <c r="I682" s="13">
        <f t="shared" si="90"/>
        <v>18047.38844257592</v>
      </c>
      <c r="J682" s="13">
        <f>undp!H681</f>
        <v>15.308380599009112</v>
      </c>
      <c r="L682">
        <f aca="true" t="shared" si="93" ref="L682:O713">SUMIF($C$5:$C$645,$A682,L$5:L$645)</f>
        <v>260645.45</v>
      </c>
      <c r="M682">
        <f t="shared" si="93"/>
        <v>357352.064</v>
      </c>
      <c r="N682">
        <f t="shared" si="93"/>
        <v>4703969681.940001</v>
      </c>
      <c r="O682">
        <f t="shared" si="93"/>
        <v>6391263154.809782</v>
      </c>
    </row>
    <row r="683" spans="1:15" ht="12.75">
      <c r="A683">
        <v>35</v>
      </c>
      <c r="B683" t="s">
        <v>34</v>
      </c>
      <c r="E683" s="98">
        <f>'[1]UNDP'!G682/100/F683</f>
        <v>6.896705278574913</v>
      </c>
      <c r="F683" s="96">
        <f t="shared" si="89"/>
        <v>0.01913974824132471</v>
      </c>
      <c r="G683" s="16">
        <f t="shared" si="92"/>
        <v>19773.161509035708</v>
      </c>
      <c r="H683" s="16">
        <f t="shared" si="92"/>
        <v>28020.507352585344</v>
      </c>
      <c r="I683" s="13">
        <f t="shared" si="90"/>
        <v>19773.161509035708</v>
      </c>
      <c r="J683" s="13">
        <f>undp!H682</f>
        <v>15.340877993785263</v>
      </c>
      <c r="L683">
        <f t="shared" si="93"/>
        <v>263792.3</v>
      </c>
      <c r="M683">
        <f t="shared" si="93"/>
        <v>504891.821</v>
      </c>
      <c r="N683">
        <f t="shared" si="93"/>
        <v>5216007752.74</v>
      </c>
      <c r="O683">
        <f t="shared" si="93"/>
        <v>7391594081.705399</v>
      </c>
    </row>
    <row r="684" spans="1:15" ht="12.75">
      <c r="A684">
        <v>36</v>
      </c>
      <c r="B684" t="s">
        <v>35</v>
      </c>
      <c r="E684" s="98">
        <f>'[1]UNDP'!G683/100/F684</f>
        <v>4.8124633270377934</v>
      </c>
      <c r="F684" s="96">
        <f t="shared" si="89"/>
        <v>0.025934054992759078</v>
      </c>
      <c r="G684" s="16">
        <f t="shared" si="92"/>
        <v>21313.97591976942</v>
      </c>
      <c r="H684" s="16">
        <f t="shared" si="92"/>
        <v>27755.907746929333</v>
      </c>
      <c r="I684" s="13">
        <f t="shared" si="90"/>
        <v>21313.97591976942</v>
      </c>
      <c r="J684" s="13">
        <f>undp!H683</f>
        <v>14.476881978913307</v>
      </c>
      <c r="L684">
        <f t="shared" si="93"/>
        <v>253068.58999999997</v>
      </c>
      <c r="M684">
        <f t="shared" si="93"/>
        <v>656309.473</v>
      </c>
      <c r="N684">
        <f t="shared" si="93"/>
        <v>5393897833.309999</v>
      </c>
      <c r="O684">
        <f t="shared" si="93"/>
        <v>7024148437.685482</v>
      </c>
    </row>
    <row r="685" spans="1:15" ht="12.75">
      <c r="A685">
        <v>37</v>
      </c>
      <c r="B685" t="s">
        <v>36</v>
      </c>
      <c r="E685" s="98">
        <f>'[1]UNDP'!G684/100/F685</f>
        <v>5.334473024513728</v>
      </c>
      <c r="F685" s="96">
        <f t="shared" si="89"/>
        <v>0.022022353780776837</v>
      </c>
      <c r="G685" s="16">
        <f t="shared" si="92"/>
        <v>19794.898471071796</v>
      </c>
      <c r="H685" s="16">
        <f t="shared" si="92"/>
        <v>26895.24248786929</v>
      </c>
      <c r="I685" s="13">
        <f t="shared" si="90"/>
        <v>19794.898471071796</v>
      </c>
      <c r="J685" s="13">
        <f>undp!H684</f>
        <v>13.466463848901828</v>
      </c>
      <c r="L685">
        <f t="shared" si="93"/>
        <v>260039.68000000002</v>
      </c>
      <c r="M685">
        <f t="shared" si="93"/>
        <v>572668.583</v>
      </c>
      <c r="N685">
        <f t="shared" si="93"/>
        <v>5147459064.049999</v>
      </c>
      <c r="O685">
        <f t="shared" si="93"/>
        <v>6993830250.067935</v>
      </c>
    </row>
    <row r="686" spans="1:15" ht="12.75">
      <c r="A686">
        <v>38</v>
      </c>
      <c r="B686" t="s">
        <v>37</v>
      </c>
      <c r="E686" s="98">
        <f>'[1]UNDP'!G685/100/F686</f>
        <v>4.36313933805191</v>
      </c>
      <c r="F686" s="96">
        <f t="shared" si="89"/>
        <v>0.026979444299365003</v>
      </c>
      <c r="G686" s="16">
        <f t="shared" si="92"/>
        <v>21135.335472208164</v>
      </c>
      <c r="H686" s="16">
        <f t="shared" si="92"/>
        <v>28716.48841332631</v>
      </c>
      <c r="I686" s="13">
        <f t="shared" si="90"/>
        <v>21135.335472208164</v>
      </c>
      <c r="J686" s="13">
        <f>undp!H685</f>
        <v>13.040893707321217</v>
      </c>
      <c r="L686">
        <f t="shared" si="93"/>
        <v>267439.68</v>
      </c>
      <c r="M686">
        <f t="shared" si="93"/>
        <v>721537.395</v>
      </c>
      <c r="N686">
        <f t="shared" si="93"/>
        <v>5652427355.38</v>
      </c>
      <c r="O686">
        <f t="shared" si="93"/>
        <v>7679928471.983696</v>
      </c>
    </row>
    <row r="687" spans="1:15" ht="12.75">
      <c r="A687">
        <v>39</v>
      </c>
      <c r="B687" t="s">
        <v>38</v>
      </c>
      <c r="E687" s="98">
        <f>'[1]UNDP'!G686/100/F687</f>
        <v>9.266096262189928</v>
      </c>
      <c r="F687" s="96">
        <f t="shared" si="89"/>
        <v>0.019334896357199344</v>
      </c>
      <c r="G687" s="16">
        <f t="shared" si="92"/>
        <v>20311.470961826657</v>
      </c>
      <c r="H687" s="16">
        <f t="shared" si="92"/>
        <v>28892.561823366515</v>
      </c>
      <c r="I687" s="13">
        <f t="shared" si="90"/>
        <v>20311.470961826657</v>
      </c>
      <c r="J687" s="13">
        <f>undp!H686</f>
        <v>17.261443132233175</v>
      </c>
      <c r="L687">
        <f t="shared" si="93"/>
        <v>271260.52</v>
      </c>
      <c r="M687">
        <f t="shared" si="93"/>
        <v>524479.404</v>
      </c>
      <c r="N687">
        <f t="shared" si="93"/>
        <v>5509700175.07</v>
      </c>
      <c r="O687">
        <f t="shared" si="93"/>
        <v>7837411344.33855</v>
      </c>
    </row>
    <row r="688" spans="1:15" ht="12.75">
      <c r="A688">
        <v>40</v>
      </c>
      <c r="B688" t="s">
        <v>39</v>
      </c>
      <c r="E688" s="98">
        <f>'[1]UNDP'!G687/100/F688</f>
        <v>7.737204573783593</v>
      </c>
      <c r="F688" s="96">
        <f t="shared" si="89"/>
        <v>0.021757326212808802</v>
      </c>
      <c r="G688" s="16">
        <f t="shared" si="92"/>
        <v>20130.537770198676</v>
      </c>
      <c r="H688" s="16">
        <f t="shared" si="92"/>
        <v>28513.50958951654</v>
      </c>
      <c r="I688" s="13">
        <f t="shared" si="90"/>
        <v>20130.537770198676</v>
      </c>
      <c r="J688" s="13">
        <f>undp!H687</f>
        <v>16.416479593970656</v>
      </c>
      <c r="L688">
        <f t="shared" si="93"/>
        <v>269935.17</v>
      </c>
      <c r="M688">
        <f t="shared" si="93"/>
        <v>587306.7549999999</v>
      </c>
      <c r="N688">
        <f t="shared" si="93"/>
        <v>5433940135.190001</v>
      </c>
      <c r="O688">
        <f t="shared" si="93"/>
        <v>7696799058.342777</v>
      </c>
    </row>
    <row r="689" spans="1:15" ht="12.75">
      <c r="A689">
        <v>41</v>
      </c>
      <c r="B689" t="s">
        <v>40</v>
      </c>
      <c r="E689" s="98">
        <f>'[1]UNDP'!G688/100/F689</f>
        <v>3.6981558857623265</v>
      </c>
      <c r="F689" s="96">
        <f t="shared" si="89"/>
        <v>0.0358564431510205</v>
      </c>
      <c r="G689" s="16">
        <f t="shared" si="92"/>
        <v>22038.024402018407</v>
      </c>
      <c r="H689" s="16">
        <f t="shared" si="92"/>
        <v>22719.61278558599</v>
      </c>
      <c r="I689" s="13">
        <f t="shared" si="90"/>
        <v>22038.024402018407</v>
      </c>
      <c r="J689" s="13">
        <f>undp!H688</f>
        <v>13.423185695418036</v>
      </c>
      <c r="L689">
        <f t="shared" si="93"/>
        <v>292488.1</v>
      </c>
      <c r="M689">
        <f t="shared" si="93"/>
        <v>1048758.2929999998</v>
      </c>
      <c r="N689">
        <f t="shared" si="93"/>
        <v>6445859885.099999</v>
      </c>
      <c r="O689">
        <f t="shared" si="93"/>
        <v>6645216376.391752</v>
      </c>
    </row>
    <row r="690" spans="1:15" ht="12.75">
      <c r="A690">
        <v>42</v>
      </c>
      <c r="B690" t="s">
        <v>41</v>
      </c>
      <c r="E690" s="98">
        <f>'[1]UNDP'!G689/100/F690</f>
        <v>3.5432357181055387</v>
      </c>
      <c r="F690" s="96">
        <f t="shared" si="89"/>
        <v>0.03285241419268577</v>
      </c>
      <c r="G690" s="16">
        <f t="shared" si="92"/>
        <v>22166.316997491158</v>
      </c>
      <c r="H690" s="16">
        <f t="shared" si="92"/>
        <v>26201.320328003727</v>
      </c>
      <c r="I690" s="13">
        <f t="shared" si="90"/>
        <v>22166.316997491158</v>
      </c>
      <c r="J690" s="13">
        <f>undp!H689</f>
        <v>12.949170687874425</v>
      </c>
      <c r="L690">
        <f t="shared" si="93"/>
        <v>245566.76999999996</v>
      </c>
      <c r="M690">
        <f t="shared" si="93"/>
        <v>806746.1240000001</v>
      </c>
      <c r="N690">
        <f t="shared" si="93"/>
        <v>5443310867.870001</v>
      </c>
      <c r="O690">
        <f t="shared" si="93"/>
        <v>6434173602.683215</v>
      </c>
    </row>
    <row r="691" spans="1:15" ht="12.75">
      <c r="A691">
        <v>43</v>
      </c>
      <c r="B691" t="s">
        <v>42</v>
      </c>
      <c r="E691" s="98">
        <f>'[1]UNDP'!G690/100/F691</f>
        <v>4.551054061885427</v>
      </c>
      <c r="F691" s="96">
        <f t="shared" si="89"/>
        <v>0.028362455582075858</v>
      </c>
      <c r="G691" s="16">
        <f t="shared" si="92"/>
        <v>22651.152672250846</v>
      </c>
      <c r="H691" s="16">
        <f t="shared" si="92"/>
        <v>26774.412142140485</v>
      </c>
      <c r="I691" s="13">
        <f t="shared" si="90"/>
        <v>22651.152672250846</v>
      </c>
      <c r="J691" s="13">
        <f>undp!H690</f>
        <v>13.983790133345481</v>
      </c>
      <c r="L691">
        <f t="shared" si="93"/>
        <v>248069.9</v>
      </c>
      <c r="M691">
        <f t="shared" si="93"/>
        <v>703587.152</v>
      </c>
      <c r="N691">
        <f t="shared" si="93"/>
        <v>5619069178.29</v>
      </c>
      <c r="O691">
        <f t="shared" si="93"/>
        <v>6641925742.659575</v>
      </c>
    </row>
    <row r="692" spans="1:15" ht="12.75">
      <c r="A692">
        <v>44</v>
      </c>
      <c r="B692" t="s">
        <v>43</v>
      </c>
      <c r="E692" s="98">
        <f>'[1]UNDP'!G691/100/F692</f>
        <v>2.49198130783246</v>
      </c>
      <c r="F692" s="96">
        <f t="shared" si="89"/>
        <v>0.048817321841111365</v>
      </c>
      <c r="G692" s="16">
        <f t="shared" si="92"/>
        <v>25421.73234466708</v>
      </c>
      <c r="H692" s="16">
        <f t="shared" si="92"/>
        <v>29507.796715056797</v>
      </c>
      <c r="I692" s="13">
        <f t="shared" si="90"/>
        <v>25421.73234466708</v>
      </c>
      <c r="J692" s="13">
        <f>undp!H691</f>
        <v>12.589305273087543</v>
      </c>
      <c r="L692">
        <f t="shared" si="93"/>
        <v>272739.82999999996</v>
      </c>
      <c r="M692">
        <f t="shared" si="93"/>
        <v>1331442.8059999999</v>
      </c>
      <c r="N692">
        <f t="shared" si="93"/>
        <v>6933518957.99</v>
      </c>
      <c r="O692">
        <f t="shared" si="93"/>
        <v>8047951459.739148</v>
      </c>
    </row>
    <row r="693" spans="1:15" ht="12.75">
      <c r="A693">
        <v>45</v>
      </c>
      <c r="B693" t="s">
        <v>44</v>
      </c>
      <c r="E693" s="98">
        <f>'[1]UNDP'!G692/100/F693</f>
        <v>2.978651982005136</v>
      </c>
      <c r="F693" s="96">
        <f t="shared" si="89"/>
        <v>0.03841934761256884</v>
      </c>
      <c r="G693" s="16">
        <f t="shared" si="92"/>
        <v>23495.31610814287</v>
      </c>
      <c r="H693" s="16">
        <f t="shared" si="92"/>
        <v>32054.916998980007</v>
      </c>
      <c r="I693" s="13">
        <f t="shared" si="90"/>
        <v>23495.31610814287</v>
      </c>
      <c r="J693" s="13">
        <f>undp!H692</f>
        <v>12.927842010088684</v>
      </c>
      <c r="L693">
        <f t="shared" si="93"/>
        <v>240881.71</v>
      </c>
      <c r="M693">
        <f t="shared" si="93"/>
        <v>925451.815</v>
      </c>
      <c r="N693">
        <f t="shared" si="93"/>
        <v>5659591921.119999</v>
      </c>
      <c r="O693">
        <f t="shared" si="93"/>
        <v>7721443220.622372</v>
      </c>
    </row>
    <row r="694" spans="1:15" ht="12.75">
      <c r="A694">
        <v>46</v>
      </c>
      <c r="B694" t="s">
        <v>45</v>
      </c>
      <c r="E694" s="98">
        <f>'[1]UNDP'!G693/100/F694</f>
        <v>3.7693062981813847</v>
      </c>
      <c r="F694" s="96">
        <f t="shared" si="89"/>
        <v>0.032610315152882</v>
      </c>
      <c r="G694" s="16">
        <f t="shared" si="92"/>
        <v>22963.573710090073</v>
      </c>
      <c r="H694" s="16">
        <f t="shared" si="92"/>
        <v>26016.428346280034</v>
      </c>
      <c r="I694" s="13">
        <f t="shared" si="90"/>
        <v>22963.573710090073</v>
      </c>
      <c r="J694" s="13">
        <f>undp!H693</f>
        <v>14.351333933110908</v>
      </c>
      <c r="L694">
        <f t="shared" si="93"/>
        <v>244757.4</v>
      </c>
      <c r="M694">
        <f t="shared" si="93"/>
        <v>798161.595</v>
      </c>
      <c r="N694">
        <f t="shared" si="93"/>
        <v>5620504595.99</v>
      </c>
      <c r="O694">
        <f t="shared" si="93"/>
        <v>6367713359.3218</v>
      </c>
    </row>
    <row r="695" spans="1:15" ht="12.75">
      <c r="A695">
        <v>47</v>
      </c>
      <c r="B695" t="s">
        <v>46</v>
      </c>
      <c r="E695" s="98">
        <f>'[1]UNDP'!G694/100/F695</f>
        <v>1.7677248736857472</v>
      </c>
      <c r="F695" s="96">
        <f t="shared" si="89"/>
        <v>0.058188397850650116</v>
      </c>
      <c r="G695" s="16">
        <f t="shared" si="92"/>
        <v>26526.130106314347</v>
      </c>
      <c r="H695" s="16">
        <f t="shared" si="92"/>
        <v>27346.525882798294</v>
      </c>
      <c r="I695" s="13">
        <f t="shared" si="90"/>
        <v>26526.130106314347</v>
      </c>
      <c r="J695" s="13">
        <f>undp!H694</f>
        <v>11.741130039552917</v>
      </c>
      <c r="L695">
        <f t="shared" si="93"/>
        <v>255386.98999999996</v>
      </c>
      <c r="M695">
        <f t="shared" si="93"/>
        <v>1486055.9780000001</v>
      </c>
      <c r="N695">
        <f t="shared" si="93"/>
        <v>6774428524.2</v>
      </c>
      <c r="O695">
        <f t="shared" si="93"/>
        <v>6983946932.164948</v>
      </c>
    </row>
    <row r="696" spans="1:15" ht="12.75">
      <c r="A696">
        <v>48</v>
      </c>
      <c r="B696" t="s">
        <v>47</v>
      </c>
      <c r="E696" s="98">
        <f>'[1]UNDP'!G695/100/F696</f>
        <v>5.670717727471814</v>
      </c>
      <c r="F696" s="96">
        <f t="shared" si="89"/>
        <v>0.023767552175949752</v>
      </c>
      <c r="G696" s="16">
        <f t="shared" si="92"/>
        <v>21251.613738254247</v>
      </c>
      <c r="H696" s="16">
        <f t="shared" si="92"/>
        <v>23020.64461053451</v>
      </c>
      <c r="I696" s="13">
        <f t="shared" si="90"/>
        <v>21251.613738254247</v>
      </c>
      <c r="J696" s="13">
        <f>undp!H695</f>
        <v>14.6445632074803</v>
      </c>
      <c r="L696">
        <f t="shared" si="93"/>
        <v>259583.2</v>
      </c>
      <c r="M696">
        <f t="shared" si="93"/>
        <v>616965.725</v>
      </c>
      <c r="N696">
        <f t="shared" si="93"/>
        <v>5516561899.34</v>
      </c>
      <c r="O696">
        <f t="shared" si="93"/>
        <v>5975772594.065302</v>
      </c>
    </row>
    <row r="697" spans="1:15" ht="12.75">
      <c r="A697">
        <v>49</v>
      </c>
      <c r="B697" t="s">
        <v>48</v>
      </c>
      <c r="E697" s="98">
        <f>'[1]UNDP'!G696/100/F697</f>
        <v>2.052452578521504</v>
      </c>
      <c r="F697" s="96">
        <f t="shared" si="89"/>
        <v>0.057977878257128274</v>
      </c>
      <c r="G697" s="16">
        <f t="shared" si="92"/>
        <v>26860.69734284217</v>
      </c>
      <c r="H697" s="16">
        <f t="shared" si="92"/>
        <v>29397.72986339705</v>
      </c>
      <c r="I697" s="13">
        <f t="shared" si="90"/>
        <v>26860.69734284217</v>
      </c>
      <c r="J697" s="13">
        <f>undp!H696</f>
        <v>12.319497743254317</v>
      </c>
      <c r="L697">
        <f t="shared" si="93"/>
        <v>245067.49</v>
      </c>
      <c r="M697">
        <f t="shared" si="93"/>
        <v>1420849.31</v>
      </c>
      <c r="N697">
        <f t="shared" si="93"/>
        <v>6582683677.46</v>
      </c>
      <c r="O697">
        <f t="shared" si="93"/>
        <v>7204427869.320758</v>
      </c>
    </row>
    <row r="698" spans="1:15" ht="12.75">
      <c r="A698">
        <v>50</v>
      </c>
      <c r="B698" t="s">
        <v>49</v>
      </c>
      <c r="E698" s="98">
        <f>'[1]UNDP'!G697/100/F698</f>
        <v>4.786242794381241</v>
      </c>
      <c r="F698" s="96">
        <f t="shared" si="89"/>
        <v>0.02874446160767815</v>
      </c>
      <c r="G698" s="16">
        <f t="shared" si="92"/>
        <v>21901.97088514886</v>
      </c>
      <c r="H698" s="16">
        <f t="shared" si="92"/>
        <v>22579.351427988517</v>
      </c>
      <c r="I698" s="13">
        <f t="shared" si="90"/>
        <v>21901.97088514886</v>
      </c>
      <c r="J698" s="13">
        <f>undp!H697</f>
        <v>14.491407457452121</v>
      </c>
      <c r="L698">
        <f t="shared" si="93"/>
        <v>283124.58</v>
      </c>
      <c r="M698">
        <f t="shared" si="93"/>
        <v>813826.3620000001</v>
      </c>
      <c r="N698">
        <f t="shared" si="93"/>
        <v>6200986308.03</v>
      </c>
      <c r="O698">
        <f t="shared" si="93"/>
        <v>6392769389.721649</v>
      </c>
    </row>
    <row r="699" spans="1:15" ht="12.75">
      <c r="A699">
        <v>51</v>
      </c>
      <c r="B699" t="s">
        <v>50</v>
      </c>
      <c r="E699" s="98">
        <f>'[1]UNDP'!G698/100/F699</f>
        <v>2.953379634412575</v>
      </c>
      <c r="F699" s="96">
        <f t="shared" si="89"/>
        <v>0.04170404557680814</v>
      </c>
      <c r="G699" s="16">
        <f t="shared" si="92"/>
        <v>24870.38324235951</v>
      </c>
      <c r="H699" s="16">
        <f t="shared" si="92"/>
        <v>25639.570352947947</v>
      </c>
      <c r="I699" s="13">
        <f t="shared" si="90"/>
        <v>24870.38324235951</v>
      </c>
      <c r="J699" s="13">
        <f>undp!H698</f>
        <v>12.74506979805083</v>
      </c>
      <c r="L699">
        <f t="shared" si="93"/>
        <v>272089.26</v>
      </c>
      <c r="M699">
        <f t="shared" si="93"/>
        <v>1134722.29</v>
      </c>
      <c r="N699">
        <f t="shared" si="93"/>
        <v>6766964172.33</v>
      </c>
      <c r="O699">
        <f t="shared" si="93"/>
        <v>6976251724.051546</v>
      </c>
    </row>
    <row r="700" spans="1:15" ht="12.75">
      <c r="A700">
        <v>52</v>
      </c>
      <c r="B700" t="s">
        <v>51</v>
      </c>
      <c r="E700" s="98">
        <f>'[1]UNDP'!G699/100/F700</f>
        <v>6.37671653174794</v>
      </c>
      <c r="F700" s="96">
        <f t="shared" si="89"/>
        <v>0.022813526068515867</v>
      </c>
      <c r="G700" s="16">
        <f t="shared" si="92"/>
        <v>19975.751789475325</v>
      </c>
      <c r="H700" s="16">
        <f t="shared" si="92"/>
        <v>28294.265990758257</v>
      </c>
      <c r="I700" s="13">
        <f t="shared" si="90"/>
        <v>19975.751789475325</v>
      </c>
      <c r="J700" s="13">
        <f>undp!H699</f>
        <v>14.935697193943604</v>
      </c>
      <c r="L700">
        <f t="shared" si="93"/>
        <v>257722.19</v>
      </c>
      <c r="M700">
        <f t="shared" si="93"/>
        <v>587955.19</v>
      </c>
      <c r="N700">
        <f t="shared" si="93"/>
        <v>5148194498.08</v>
      </c>
      <c r="O700">
        <f t="shared" si="93"/>
        <v>7292060195.580738</v>
      </c>
    </row>
    <row r="701" spans="1:15" ht="12.75">
      <c r="A701">
        <v>53</v>
      </c>
      <c r="B701" t="s">
        <v>52</v>
      </c>
      <c r="E701" s="98">
        <f>'[1]UNDP'!G700/100/F701</f>
        <v>5.7951564442813694</v>
      </c>
      <c r="F701" s="96">
        <f t="shared" si="89"/>
        <v>0.024169253735892893</v>
      </c>
      <c r="G701" s="16">
        <f t="shared" si="92"/>
        <v>21185.557553326067</v>
      </c>
      <c r="H701" s="16">
        <f t="shared" si="92"/>
        <v>30007.871888563837</v>
      </c>
      <c r="I701" s="13">
        <f t="shared" si="90"/>
        <v>21185.557553326067</v>
      </c>
      <c r="J701" s="13">
        <f>undp!H700</f>
        <v>14.5969370451211</v>
      </c>
      <c r="L701">
        <f t="shared" si="93"/>
        <v>249324.59999999998</v>
      </c>
      <c r="M701">
        <f t="shared" si="93"/>
        <v>602598.952</v>
      </c>
      <c r="N701">
        <f t="shared" si="93"/>
        <v>5282080662.76</v>
      </c>
      <c r="O701">
        <f t="shared" si="93"/>
        <v>7481700655.4674225</v>
      </c>
    </row>
    <row r="702" spans="1:15" ht="12.75">
      <c r="A702">
        <v>54</v>
      </c>
      <c r="B702" t="s">
        <v>53</v>
      </c>
      <c r="E702" s="98">
        <f>'[1]UNDP'!G701/100/F702</f>
        <v>6.0149503644266735</v>
      </c>
      <c r="F702" s="96">
        <f t="shared" si="89"/>
        <v>0.025054212773182902</v>
      </c>
      <c r="G702" s="16">
        <f t="shared" si="92"/>
        <v>20129.910604741293</v>
      </c>
      <c r="H702" s="16">
        <f t="shared" si="92"/>
        <v>26007.63644023423</v>
      </c>
      <c r="I702" s="13">
        <f t="shared" si="90"/>
        <v>20129.910604741293</v>
      </c>
      <c r="J702" s="13">
        <f>undp!H701</f>
        <v>15.036764246824253</v>
      </c>
      <c r="L702">
        <f t="shared" si="93"/>
        <v>239460.90999999997</v>
      </c>
      <c r="M702">
        <f t="shared" si="93"/>
        <v>599950.459</v>
      </c>
      <c r="N702">
        <f t="shared" si="93"/>
        <v>4820326711.63</v>
      </c>
      <c r="O702">
        <f t="shared" si="93"/>
        <v>6227812288.927649</v>
      </c>
    </row>
    <row r="703" spans="1:15" ht="12.75">
      <c r="A703">
        <v>55</v>
      </c>
      <c r="B703" t="s">
        <v>83</v>
      </c>
      <c r="E703" s="98">
        <f>'[1]UNDP'!G702/100/F703</f>
        <v>7.869939366368476</v>
      </c>
      <c r="F703" s="96">
        <f t="shared" si="89"/>
        <v>0.01756583774129931</v>
      </c>
      <c r="G703" s="16">
        <f t="shared" si="92"/>
        <v>19531.12267922261</v>
      </c>
      <c r="H703" s="16">
        <f t="shared" si="92"/>
        <v>25855.23367428105</v>
      </c>
      <c r="I703" s="13">
        <f t="shared" si="90"/>
        <v>19531.12267922261</v>
      </c>
      <c r="J703" s="13">
        <f>undp!H702</f>
        <v>14.708130553721842</v>
      </c>
      <c r="L703">
        <f t="shared" si="93"/>
        <v>265627.05000000005</v>
      </c>
      <c r="M703">
        <f t="shared" si="93"/>
        <v>466596.16599999997</v>
      </c>
      <c r="N703">
        <f t="shared" si="93"/>
        <v>5187994500.469999</v>
      </c>
      <c r="O703">
        <f t="shared" si="93"/>
        <v>6867849447.959938</v>
      </c>
    </row>
    <row r="704" spans="1:15" ht="12.75">
      <c r="A704">
        <v>56</v>
      </c>
      <c r="B704" t="s">
        <v>54</v>
      </c>
      <c r="E704" s="98">
        <f>'[1]UNDP'!G703/100/F704</f>
        <v>6.725784703413507</v>
      </c>
      <c r="F704" s="96">
        <f t="shared" si="89"/>
        <v>0.0194350003456578</v>
      </c>
      <c r="G704" s="16">
        <f t="shared" si="92"/>
        <v>19453.413446000246</v>
      </c>
      <c r="H704" s="16">
        <f t="shared" si="92"/>
        <v>22994.578541371455</v>
      </c>
      <c r="I704" s="13">
        <f t="shared" si="90"/>
        <v>19453.413446000246</v>
      </c>
      <c r="J704" s="13">
        <f>undp!H703</f>
        <v>14.158404472754391</v>
      </c>
      <c r="L704">
        <f t="shared" si="93"/>
        <v>260517.77000000002</v>
      </c>
      <c r="M704">
        <f t="shared" si="93"/>
        <v>506316.2949999999</v>
      </c>
      <c r="N704">
        <f t="shared" si="93"/>
        <v>5067959889.84</v>
      </c>
      <c r="O704">
        <f t="shared" si="93"/>
        <v>5990496323.687944</v>
      </c>
    </row>
    <row r="705" spans="1:15" ht="12.75">
      <c r="A705">
        <v>57</v>
      </c>
      <c r="B705" t="s">
        <v>55</v>
      </c>
      <c r="E705" s="98">
        <f>'[1]UNDP'!G704/100/F705</f>
        <v>3.8017827756464193</v>
      </c>
      <c r="F705" s="96">
        <f t="shared" si="89"/>
        <v>0.03307802326404938</v>
      </c>
      <c r="G705" s="16">
        <f t="shared" si="92"/>
        <v>23025.329791673354</v>
      </c>
      <c r="H705" s="16">
        <f t="shared" si="92"/>
        <v>29748.488102937154</v>
      </c>
      <c r="I705" s="13">
        <f t="shared" si="90"/>
        <v>23025.329791673354</v>
      </c>
      <c r="J705" s="13">
        <f>undp!H704</f>
        <v>13.598947680603342</v>
      </c>
      <c r="L705">
        <f t="shared" si="93"/>
        <v>256125.65999999997</v>
      </c>
      <c r="M705">
        <f t="shared" si="93"/>
        <v>847213.054</v>
      </c>
      <c r="N705">
        <f t="shared" si="93"/>
        <v>5897377789.61</v>
      </c>
      <c r="O705">
        <f t="shared" si="93"/>
        <v>7619351149.366925</v>
      </c>
    </row>
    <row r="706" spans="1:15" ht="12.75">
      <c r="A706">
        <v>58</v>
      </c>
      <c r="B706" t="s">
        <v>56</v>
      </c>
      <c r="E706" s="98">
        <f>'[1]UNDP'!G705/100/F706</f>
        <v>9.449075593897325</v>
      </c>
      <c r="F706" s="96">
        <f t="shared" si="89"/>
        <v>0.019615822247737575</v>
      </c>
      <c r="G706" s="16">
        <f t="shared" si="92"/>
        <v>20042.318056800577</v>
      </c>
      <c r="H706" s="16">
        <f t="shared" si="92"/>
        <v>28491.92920513302</v>
      </c>
      <c r="I706" s="13">
        <f t="shared" si="90"/>
        <v>20042.318056800577</v>
      </c>
      <c r="J706" s="13">
        <f>undp!H705</f>
        <v>17.570366054744213</v>
      </c>
      <c r="L706">
        <f t="shared" si="93"/>
        <v>246648.9</v>
      </c>
      <c r="M706">
        <f t="shared" si="93"/>
        <v>483822.09800000006</v>
      </c>
      <c r="N706">
        <f t="shared" si="93"/>
        <v>4943415702.16</v>
      </c>
      <c r="O706">
        <f t="shared" si="93"/>
        <v>7027502997.323934</v>
      </c>
    </row>
    <row r="707" spans="1:15" ht="12.75">
      <c r="A707">
        <v>59</v>
      </c>
      <c r="B707" t="s">
        <v>57</v>
      </c>
      <c r="E707" s="98">
        <f>'[1]UNDP'!G706/100/F707</f>
        <v>3.6105041366636694</v>
      </c>
      <c r="F707" s="96">
        <f t="shared" si="89"/>
        <v>0.033611676997171686</v>
      </c>
      <c r="G707" s="16">
        <f t="shared" si="92"/>
        <v>22171.20366910269</v>
      </c>
      <c r="H707" s="16">
        <f t="shared" si="92"/>
        <v>31403.971202695036</v>
      </c>
      <c r="I707" s="13">
        <f t="shared" si="90"/>
        <v>22171.20366910269</v>
      </c>
      <c r="J707" s="13">
        <f>undp!H706</f>
        <v>13.878541676194308</v>
      </c>
      <c r="L707">
        <f t="shared" si="93"/>
        <v>245994.75</v>
      </c>
      <c r="M707">
        <f t="shared" si="93"/>
        <v>826829.608</v>
      </c>
      <c r="N707">
        <f t="shared" si="93"/>
        <v>5453999703.78</v>
      </c>
      <c r="O707">
        <f t="shared" si="93"/>
        <v>7725212045.014165</v>
      </c>
    </row>
    <row r="708" spans="1:15" ht="12.75">
      <c r="A708">
        <v>60</v>
      </c>
      <c r="B708" t="s">
        <v>58</v>
      </c>
      <c r="E708" s="98">
        <f>'[1]UNDP'!G707/100/F708</f>
        <v>5.536848390103898</v>
      </c>
      <c r="F708" s="96">
        <f t="shared" si="89"/>
        <v>0.0289387345832705</v>
      </c>
      <c r="G708" s="16">
        <f t="shared" si="92"/>
        <v>21989.321937853543</v>
      </c>
      <c r="H708" s="16">
        <f t="shared" si="92"/>
        <v>28409.976663893463</v>
      </c>
      <c r="I708" s="13">
        <f t="shared" si="90"/>
        <v>21989.321937853543</v>
      </c>
      <c r="J708" s="13">
        <f>undp!H707</f>
        <v>15.349790042047724</v>
      </c>
      <c r="L708">
        <f t="shared" si="93"/>
        <v>277931.83999999997</v>
      </c>
      <c r="M708">
        <f t="shared" si="93"/>
        <v>804299.5750000002</v>
      </c>
      <c r="N708">
        <f t="shared" si="93"/>
        <v>6111532706.54</v>
      </c>
      <c r="O708">
        <f t="shared" si="93"/>
        <v>7896037088.552971</v>
      </c>
    </row>
    <row r="709" spans="1:15" ht="12.75">
      <c r="A709">
        <v>61</v>
      </c>
      <c r="B709" t="s">
        <v>59</v>
      </c>
      <c r="E709" s="98">
        <f>'[1]UNDP'!G708/100/F709</f>
        <v>5.801817813573842</v>
      </c>
      <c r="F709" s="96">
        <f t="shared" si="89"/>
        <v>0.025982619583080492</v>
      </c>
      <c r="G709" s="16">
        <f t="shared" si="92"/>
        <v>20892.642697413718</v>
      </c>
      <c r="H709" s="16">
        <f t="shared" si="92"/>
        <v>26993.078420431168</v>
      </c>
      <c r="I709" s="13">
        <f t="shared" si="90"/>
        <v>20892.642697413718</v>
      </c>
      <c r="J709" s="13">
        <f>undp!H708</f>
        <v>15.137178085470675</v>
      </c>
      <c r="L709">
        <f t="shared" si="93"/>
        <v>246658.63999999998</v>
      </c>
      <c r="M709">
        <f t="shared" si="93"/>
        <v>640883.761</v>
      </c>
      <c r="N709">
        <f t="shared" si="93"/>
        <v>5153350833.749999</v>
      </c>
      <c r="O709">
        <f t="shared" si="93"/>
        <v>6658076012.5969</v>
      </c>
    </row>
    <row r="710" spans="1:15" ht="12.75">
      <c r="A710">
        <v>62</v>
      </c>
      <c r="B710" t="s">
        <v>60</v>
      </c>
      <c r="E710" s="98">
        <f>'[1]UNDP'!G709/100/F710</f>
        <v>2.417595108664178</v>
      </c>
      <c r="F710" s="96">
        <f t="shared" si="89"/>
        <v>0.049002056827432285</v>
      </c>
      <c r="G710" s="16">
        <f t="shared" si="92"/>
        <v>25734.063496155846</v>
      </c>
      <c r="H710" s="16">
        <f t="shared" si="92"/>
        <v>26529.962367170974</v>
      </c>
      <c r="I710" s="13">
        <f t="shared" si="90"/>
        <v>25734.063496155846</v>
      </c>
      <c r="J710" s="13">
        <f>undp!H709</f>
        <v>13.267842973891867</v>
      </c>
      <c r="L710">
        <f t="shared" si="93"/>
        <v>244901.43999999997</v>
      </c>
      <c r="M710">
        <f t="shared" si="93"/>
        <v>1200067.4279999998</v>
      </c>
      <c r="N710">
        <f t="shared" si="93"/>
        <v>6302309207.26</v>
      </c>
      <c r="O710">
        <f t="shared" si="93"/>
        <v>6497225986.865979</v>
      </c>
    </row>
    <row r="711" spans="1:15" ht="12.75">
      <c r="A711">
        <v>63</v>
      </c>
      <c r="B711" t="s">
        <v>61</v>
      </c>
      <c r="E711" s="98">
        <f>'[1]UNDP'!G710/100/F711</f>
        <v>5.239388120081708</v>
      </c>
      <c r="F711" s="96">
        <f t="shared" si="89"/>
        <v>0.02379704491953714</v>
      </c>
      <c r="G711" s="16">
        <f t="shared" si="92"/>
        <v>20716.29557466445</v>
      </c>
      <c r="H711" s="16">
        <f t="shared" si="92"/>
        <v>28613.667920807253</v>
      </c>
      <c r="I711" s="13">
        <f t="shared" si="90"/>
        <v>20716.29557466445</v>
      </c>
      <c r="J711" s="13">
        <f>undp!H710</f>
        <v>14.767501711716713</v>
      </c>
      <c r="L711">
        <f t="shared" si="93"/>
        <v>256686.75</v>
      </c>
      <c r="M711">
        <f t="shared" si="93"/>
        <v>610838.612</v>
      </c>
      <c r="N711">
        <f t="shared" si="93"/>
        <v>5317598583.1</v>
      </c>
      <c r="O711">
        <f t="shared" si="93"/>
        <v>7344749424.171271</v>
      </c>
    </row>
    <row r="712" spans="1:15" ht="12.75">
      <c r="A712">
        <v>64</v>
      </c>
      <c r="B712" t="s">
        <v>62</v>
      </c>
      <c r="E712" s="98">
        <f>'[1]UNDP'!G711/100/F712</f>
        <v>4.7946575725077425</v>
      </c>
      <c r="F712" s="96">
        <f t="shared" si="89"/>
        <v>0.024634690356751476</v>
      </c>
      <c r="G712" s="16">
        <f t="shared" si="92"/>
        <v>20989.041286839423</v>
      </c>
      <c r="H712" s="16">
        <f t="shared" si="92"/>
        <v>28517.719139727484</v>
      </c>
      <c r="I712" s="13">
        <f t="shared" si="90"/>
        <v>20989.041286839423</v>
      </c>
      <c r="J712" s="13">
        <f>undp!H711</f>
        <v>13.859440030439437</v>
      </c>
      <c r="L712">
        <f t="shared" si="93"/>
        <v>254748.49</v>
      </c>
      <c r="M712">
        <f t="shared" si="93"/>
        <v>627565.017</v>
      </c>
      <c r="N712">
        <f t="shared" si="93"/>
        <v>5346926574.37</v>
      </c>
      <c r="O712">
        <f t="shared" si="93"/>
        <v>7264845889.089675</v>
      </c>
    </row>
    <row r="713" spans="1:15" ht="12.75">
      <c r="A713">
        <v>65</v>
      </c>
      <c r="B713" t="s">
        <v>63</v>
      </c>
      <c r="E713" s="98">
        <f>'[1]UNDP'!G712/100/F713</f>
        <v>6.1009635454071836</v>
      </c>
      <c r="F713" s="96">
        <f t="shared" si="89"/>
        <v>0.023197092360815005</v>
      </c>
      <c r="G713" s="16">
        <f t="shared" si="92"/>
        <v>20791.505381403404</v>
      </c>
      <c r="H713" s="16">
        <f t="shared" si="92"/>
        <v>27881.41155069302</v>
      </c>
      <c r="I713" s="13">
        <f t="shared" si="90"/>
        <v>20791.505381403404</v>
      </c>
      <c r="J713" s="13">
        <f>undp!H712</f>
        <v>14.693808373231771</v>
      </c>
      <c r="L713">
        <f t="shared" si="93"/>
        <v>246112.38</v>
      </c>
      <c r="M713">
        <f t="shared" si="93"/>
        <v>570909.161</v>
      </c>
      <c r="N713">
        <f t="shared" si="93"/>
        <v>5117046873.2</v>
      </c>
      <c r="O713">
        <f t="shared" si="93"/>
        <v>6861960554.50055</v>
      </c>
    </row>
    <row r="714" spans="1:15" ht="12.75">
      <c r="A714">
        <v>66</v>
      </c>
      <c r="B714" t="s">
        <v>64</v>
      </c>
      <c r="E714" s="98">
        <f>'[1]UNDP'!G713/100/F714</f>
        <v>6.507129996895429</v>
      </c>
      <c r="F714" s="96">
        <f aca="true" t="shared" si="94" ref="F714:F732">M714/$L714/100</f>
        <v>0.020454702771556983</v>
      </c>
      <c r="G714" s="16">
        <f t="shared" si="92"/>
        <v>20287.18394432722</v>
      </c>
      <c r="H714" s="16">
        <f t="shared" si="92"/>
        <v>28125.84980249473</v>
      </c>
      <c r="I714" s="13">
        <f aca="true" t="shared" si="95" ref="I714:I732">G714</f>
        <v>20287.18394432722</v>
      </c>
      <c r="J714" s="13">
        <f>undp!H713</f>
        <v>14.294247279058746</v>
      </c>
      <c r="L714">
        <f aca="true" t="shared" si="96" ref="L714:O732">SUMIF($C$5:$C$645,$A714,L$5:L$645)</f>
        <v>262457.89</v>
      </c>
      <c r="M714">
        <f t="shared" si="96"/>
        <v>536849.8129999998</v>
      </c>
      <c r="N714">
        <f t="shared" si="96"/>
        <v>5324531492.07</v>
      </c>
      <c r="O714">
        <f t="shared" si="96"/>
        <v>7381851193.619684</v>
      </c>
    </row>
    <row r="715" spans="1:15" ht="12.75">
      <c r="A715">
        <v>67</v>
      </c>
      <c r="B715" t="s">
        <v>65</v>
      </c>
      <c r="E715" s="98">
        <f>'[1]UNDP'!G714/100/F715</f>
        <v>5.908490333058179</v>
      </c>
      <c r="F715" s="96">
        <f t="shared" si="94"/>
        <v>0.021047874709453174</v>
      </c>
      <c r="G715" s="16">
        <f t="shared" si="92"/>
        <v>20482.91539875153</v>
      </c>
      <c r="H715" s="16">
        <f t="shared" si="92"/>
        <v>24211.48392287415</v>
      </c>
      <c r="I715" s="13">
        <f t="shared" si="95"/>
        <v>20482.91539875153</v>
      </c>
      <c r="J715" s="13">
        <f>undp!H714</f>
        <v>13.87009098683059</v>
      </c>
      <c r="L715">
        <f t="shared" si="96"/>
        <v>260543.2</v>
      </c>
      <c r="M715">
        <f t="shared" si="96"/>
        <v>548388.0630000001</v>
      </c>
      <c r="N715">
        <f t="shared" si="96"/>
        <v>5336684323.32</v>
      </c>
      <c r="O715">
        <f t="shared" si="96"/>
        <v>6308137498.014185</v>
      </c>
    </row>
    <row r="716" spans="1:15" ht="12.75">
      <c r="A716">
        <v>68</v>
      </c>
      <c r="B716" t="s">
        <v>66</v>
      </c>
      <c r="E716" s="98">
        <f>'[1]UNDP'!G715/100/F716</f>
        <v>1.1703494454739265</v>
      </c>
      <c r="F716" s="96">
        <f t="shared" si="94"/>
        <v>0.08160944618647452</v>
      </c>
      <c r="G716" s="16">
        <f t="shared" si="92"/>
        <v>30075.624533904604</v>
      </c>
      <c r="H716" s="16">
        <f t="shared" si="92"/>
        <v>31005.798488561446</v>
      </c>
      <c r="I716" s="13">
        <f t="shared" si="95"/>
        <v>30075.624533904604</v>
      </c>
      <c r="J716" s="13">
        <f>undp!H715</f>
        <v>11.85604396603274</v>
      </c>
      <c r="L716">
        <f t="shared" si="96"/>
        <v>246430.24</v>
      </c>
      <c r="M716">
        <f t="shared" si="96"/>
        <v>2011103.541</v>
      </c>
      <c r="N716">
        <f t="shared" si="96"/>
        <v>7411543372.039999</v>
      </c>
      <c r="O716">
        <f t="shared" si="96"/>
        <v>7640766362.9278345</v>
      </c>
    </row>
    <row r="717" spans="1:15" ht="12.75">
      <c r="A717">
        <v>69</v>
      </c>
      <c r="B717" t="s">
        <v>67</v>
      </c>
      <c r="E717" s="98">
        <f>'[1]UNDP'!G716/100/F717</f>
        <v>2.860399995895013</v>
      </c>
      <c r="F717" s="96">
        <f t="shared" si="94"/>
        <v>0.0409836106586196</v>
      </c>
      <c r="G717" s="16">
        <f t="shared" si="92"/>
        <v>23584.440751591374</v>
      </c>
      <c r="H717" s="16">
        <f t="shared" si="92"/>
        <v>32575.19440827538</v>
      </c>
      <c r="I717" s="13">
        <f t="shared" si="95"/>
        <v>23584.440751591374</v>
      </c>
      <c r="J717" s="13">
        <f>undp!H716</f>
        <v>13.787953459899535</v>
      </c>
      <c r="L717">
        <f t="shared" si="96"/>
        <v>245867.11000000002</v>
      </c>
      <c r="M717">
        <f t="shared" si="96"/>
        <v>1007652.1909999999</v>
      </c>
      <c r="N717">
        <f t="shared" si="96"/>
        <v>5798638288.559999</v>
      </c>
      <c r="O717">
        <f t="shared" si="96"/>
        <v>8009168906.850828</v>
      </c>
    </row>
    <row r="718" spans="1:15" ht="12.75">
      <c r="A718">
        <v>70</v>
      </c>
      <c r="B718" t="s">
        <v>68</v>
      </c>
      <c r="E718" s="98">
        <f>'[1]UNDP'!G717/100/F718</f>
        <v>3.1873977904698263</v>
      </c>
      <c r="F718" s="96">
        <f t="shared" si="94"/>
        <v>0.03618068556245943</v>
      </c>
      <c r="G718" s="16">
        <f t="shared" si="92"/>
        <v>22916.077830197224</v>
      </c>
      <c r="H718" s="16">
        <f t="shared" si="92"/>
        <v>23624.822505357966</v>
      </c>
      <c r="I718" s="13">
        <f t="shared" si="95"/>
        <v>22916.077830197224</v>
      </c>
      <c r="J718" s="13">
        <f>undp!H717</f>
        <v>12.718224023537308</v>
      </c>
      <c r="L718">
        <f t="shared" si="96"/>
        <v>253854.04</v>
      </c>
      <c r="M718">
        <f t="shared" si="96"/>
        <v>918461.32</v>
      </c>
      <c r="N718">
        <f t="shared" si="96"/>
        <v>5817338938.15</v>
      </c>
      <c r="O718">
        <f t="shared" si="96"/>
        <v>5997256637.268042</v>
      </c>
    </row>
    <row r="719" spans="1:15" ht="12.75">
      <c r="A719">
        <v>71</v>
      </c>
      <c r="B719" t="s">
        <v>69</v>
      </c>
      <c r="E719" s="98">
        <f>'[1]UNDP'!G718/100/F719</f>
        <v>3.1559504996148817</v>
      </c>
      <c r="F719" s="96">
        <f t="shared" si="94"/>
        <v>0.03795344807648384</v>
      </c>
      <c r="G719" s="16">
        <f t="shared" si="92"/>
        <v>23955.766695373914</v>
      </c>
      <c r="H719" s="16">
        <f t="shared" si="92"/>
        <v>32548.59605349716</v>
      </c>
      <c r="I719" s="13">
        <f t="shared" si="95"/>
        <v>23955.766695373914</v>
      </c>
      <c r="J719" s="13">
        <f>undp!H718</f>
        <v>13.167322609527913</v>
      </c>
      <c r="L719">
        <f t="shared" si="96"/>
        <v>250087.84000000003</v>
      </c>
      <c r="M719">
        <f t="shared" si="96"/>
        <v>949169.585</v>
      </c>
      <c r="N719">
        <f t="shared" si="96"/>
        <v>5991045948.39</v>
      </c>
      <c r="O719">
        <f t="shared" si="96"/>
        <v>8140008082.05163</v>
      </c>
    </row>
    <row r="720" spans="1:15" ht="12.75">
      <c r="A720">
        <v>72</v>
      </c>
      <c r="B720" t="s">
        <v>70</v>
      </c>
      <c r="E720" s="98">
        <f>'[1]UNDP'!G719/100/F720</f>
        <v>8.6381530031459</v>
      </c>
      <c r="F720" s="96">
        <f t="shared" si="94"/>
        <v>0.014961911188206698</v>
      </c>
      <c r="G720" s="16">
        <f t="shared" si="92"/>
        <v>18224.891513375056</v>
      </c>
      <c r="H720" s="16">
        <f t="shared" si="92"/>
        <v>26566.897249817866</v>
      </c>
      <c r="I720" s="13">
        <f t="shared" si="95"/>
        <v>18224.891513375056</v>
      </c>
      <c r="J720" s="13">
        <f>undp!H719</f>
        <v>14.301232946818132</v>
      </c>
      <c r="L720">
        <f t="shared" si="96"/>
        <v>196454.53999999998</v>
      </c>
      <c r="M720">
        <f t="shared" si="96"/>
        <v>293933.538</v>
      </c>
      <c r="N720">
        <f t="shared" si="96"/>
        <v>3580362678.8100004</v>
      </c>
      <c r="O720">
        <f t="shared" si="96"/>
        <v>5219187578.440233</v>
      </c>
    </row>
    <row r="721" spans="1:15" ht="12.75">
      <c r="A721">
        <v>73</v>
      </c>
      <c r="B721" t="s">
        <v>71</v>
      </c>
      <c r="E721" s="98">
        <f>'[1]UNDP'!G720/100/F721</f>
        <v>7.91945854760844</v>
      </c>
      <c r="F721" s="96">
        <f t="shared" si="94"/>
        <v>0.01758447290446535</v>
      </c>
      <c r="G721" s="16">
        <f t="shared" si="92"/>
        <v>19616.161553342874</v>
      </c>
      <c r="H721" s="16">
        <f t="shared" si="92"/>
        <v>28594.98768708873</v>
      </c>
      <c r="I721" s="13">
        <f t="shared" si="95"/>
        <v>19616.161553342874</v>
      </c>
      <c r="J721" s="13">
        <f>undp!H720</f>
        <v>14.88161915339726</v>
      </c>
      <c r="L721">
        <f t="shared" si="96"/>
        <v>236217.51999999996</v>
      </c>
      <c r="M721">
        <f t="shared" si="96"/>
        <v>415376.0580000001</v>
      </c>
      <c r="N721">
        <f t="shared" si="96"/>
        <v>4633681034.05</v>
      </c>
      <c r="O721">
        <f t="shared" si="96"/>
        <v>6754637075.874635</v>
      </c>
    </row>
    <row r="722" spans="1:15" ht="12.75">
      <c r="A722">
        <v>74</v>
      </c>
      <c r="B722" t="s">
        <v>72</v>
      </c>
      <c r="E722" s="98">
        <f>'[1]UNDP'!G721/100/F722</f>
        <v>6.921762039744097</v>
      </c>
      <c r="F722" s="96">
        <f t="shared" si="94"/>
        <v>0.02363482074996468</v>
      </c>
      <c r="G722" s="16">
        <f t="shared" si="92"/>
        <v>20581.26610417015</v>
      </c>
      <c r="H722" s="16">
        <f t="shared" si="92"/>
        <v>30001.84563290109</v>
      </c>
      <c r="I722" s="13">
        <f t="shared" si="95"/>
        <v>20581.26610417015</v>
      </c>
      <c r="J722" s="13">
        <f>undp!H721</f>
        <v>15.495017908840394</v>
      </c>
      <c r="L722">
        <f t="shared" si="96"/>
        <v>241908.46</v>
      </c>
      <c r="M722">
        <f t="shared" si="96"/>
        <v>571746.309</v>
      </c>
      <c r="N722">
        <f t="shared" si="96"/>
        <v>4978782388.110001</v>
      </c>
      <c r="O722">
        <f t="shared" si="96"/>
        <v>7257700274.212828</v>
      </c>
    </row>
    <row r="723" spans="1:15" ht="12.75">
      <c r="A723">
        <v>75</v>
      </c>
      <c r="B723" t="s">
        <v>73</v>
      </c>
      <c r="E723" s="98">
        <f>'[1]UNDP'!G722/100/F723</f>
        <v>10.798928368227267</v>
      </c>
      <c r="F723" s="96">
        <f t="shared" si="94"/>
        <v>0.015316274054637154</v>
      </c>
      <c r="G723" s="16">
        <f t="shared" si="92"/>
        <v>19402.294383482247</v>
      </c>
      <c r="H723" s="16">
        <f t="shared" si="92"/>
        <v>28283.227964259837</v>
      </c>
      <c r="I723" s="13">
        <f t="shared" si="95"/>
        <v>19402.294383482247</v>
      </c>
      <c r="J723" s="13">
        <f>undp!H722</f>
        <v>16.127248854311677</v>
      </c>
      <c r="L723">
        <f t="shared" si="96"/>
        <v>210683.38999999998</v>
      </c>
      <c r="M723">
        <f t="shared" si="96"/>
        <v>322688.454</v>
      </c>
      <c r="N723">
        <f t="shared" si="96"/>
        <v>4087741154.49</v>
      </c>
      <c r="O723">
        <f t="shared" si="96"/>
        <v>5958806347.653061</v>
      </c>
    </row>
    <row r="724" spans="1:15" ht="12.75">
      <c r="A724">
        <v>76</v>
      </c>
      <c r="B724" t="s">
        <v>74</v>
      </c>
      <c r="E724" s="98">
        <f>'[1]UNDP'!G723/100/F724</f>
        <v>8.902210282113424</v>
      </c>
      <c r="F724" s="96">
        <f t="shared" si="94"/>
        <v>0.01759731250904219</v>
      </c>
      <c r="G724" s="16">
        <f t="shared" si="92"/>
        <v>19539.828620452517</v>
      </c>
      <c r="H724" s="16">
        <f t="shared" si="92"/>
        <v>28483.71519016401</v>
      </c>
      <c r="I724" s="13">
        <f t="shared" si="95"/>
        <v>19539.828620452517</v>
      </c>
      <c r="J724" s="13">
        <f>undp!H723</f>
        <v>15.71009040569396</v>
      </c>
      <c r="L724">
        <f t="shared" si="96"/>
        <v>197407.91999999998</v>
      </c>
      <c r="M724">
        <f t="shared" si="96"/>
        <v>347384.886</v>
      </c>
      <c r="N724">
        <f t="shared" si="96"/>
        <v>3857316925.1200004</v>
      </c>
      <c r="O724">
        <f t="shared" si="96"/>
        <v>5622910969.562681</v>
      </c>
    </row>
    <row r="725" spans="1:15" ht="12.75">
      <c r="A725">
        <v>77</v>
      </c>
      <c r="B725" t="s">
        <v>75</v>
      </c>
      <c r="E725" s="98">
        <f>'[1]UNDP'!G724/100/F725</f>
        <v>11.03059597123323</v>
      </c>
      <c r="F725" s="96">
        <f t="shared" si="94"/>
        <v>0.020060350353261824</v>
      </c>
      <c r="G725" s="16">
        <f t="shared" si="92"/>
        <v>20391.05796370532</v>
      </c>
      <c r="H725" s="16">
        <f t="shared" si="92"/>
        <v>29005.772352354656</v>
      </c>
      <c r="I725" s="13">
        <f t="shared" si="95"/>
        <v>20391.05796370532</v>
      </c>
      <c r="J725" s="13">
        <f>undp!H724</f>
        <v>19.257782293185844</v>
      </c>
      <c r="L725">
        <f t="shared" si="96"/>
        <v>261455.39</v>
      </c>
      <c r="M725">
        <f t="shared" si="96"/>
        <v>524488.6725148708</v>
      </c>
      <c r="N725">
        <f t="shared" si="96"/>
        <v>5331352012.41318</v>
      </c>
      <c r="O725">
        <f t="shared" si="96"/>
        <v>7583715522.636105</v>
      </c>
    </row>
    <row r="726" spans="1:15" ht="12.75">
      <c r="A726">
        <v>78</v>
      </c>
      <c r="B726" t="s">
        <v>76</v>
      </c>
      <c r="E726" s="98">
        <f>'[1]UNDP'!G725/100/F726</f>
        <v>24.662936770691903</v>
      </c>
      <c r="F726" s="96">
        <f t="shared" si="94"/>
        <v>0.011818425947452698</v>
      </c>
      <c r="G726" s="16">
        <f t="shared" si="92"/>
        <v>17817.338701686967</v>
      </c>
      <c r="H726" s="16">
        <f t="shared" si="92"/>
        <v>25344.720770536234</v>
      </c>
      <c r="I726" s="13">
        <f t="shared" si="95"/>
        <v>17817.338701686967</v>
      </c>
      <c r="J726" s="13">
        <f>undp!H725</f>
        <v>22.50864567428403</v>
      </c>
      <c r="L726">
        <f t="shared" si="96"/>
        <v>274417</v>
      </c>
      <c r="M726">
        <f t="shared" si="96"/>
        <v>324317.6993222127</v>
      </c>
      <c r="N726">
        <f t="shared" si="96"/>
        <v>4889380634.500833</v>
      </c>
      <c r="O726">
        <f t="shared" si="96"/>
        <v>6955022239.688242</v>
      </c>
    </row>
    <row r="727" spans="1:15" ht="12.75">
      <c r="A727">
        <v>79</v>
      </c>
      <c r="B727" t="s">
        <v>77</v>
      </c>
      <c r="E727" s="98">
        <f>'[1]UNDP'!G726/100/F727</f>
        <v>6.716429901555122</v>
      </c>
      <c r="F727" s="96">
        <f t="shared" si="94"/>
        <v>0.025490682808136555</v>
      </c>
      <c r="G727" s="16">
        <f t="shared" si="92"/>
        <v>21749.23288720314</v>
      </c>
      <c r="H727" s="16">
        <f t="shared" si="92"/>
        <v>30937.74237155497</v>
      </c>
      <c r="I727" s="13">
        <f t="shared" si="95"/>
        <v>21749.23288720314</v>
      </c>
      <c r="J727" s="13">
        <f>undp!H726</f>
        <v>16.50387632361958</v>
      </c>
      <c r="L727">
        <f t="shared" si="96"/>
        <v>127003.07</v>
      </c>
      <c r="M727">
        <f t="shared" si="96"/>
        <v>323739.49730295636</v>
      </c>
      <c r="N727">
        <f t="shared" si="96"/>
        <v>2762219346.8197627</v>
      </c>
      <c r="O727">
        <f t="shared" si="96"/>
        <v>3929188260.056562</v>
      </c>
    </row>
    <row r="728" spans="1:15" ht="12.75">
      <c r="A728">
        <v>80</v>
      </c>
      <c r="B728" t="s">
        <v>78</v>
      </c>
      <c r="E728" s="98">
        <f>'[1]UNDP'!G727/100/F728</f>
        <v>7.075922598079682</v>
      </c>
      <c r="F728" s="96">
        <f t="shared" si="94"/>
        <v>0.025655380196931907</v>
      </c>
      <c r="G728" s="16">
        <f t="shared" si="92"/>
        <v>21729.154459861045</v>
      </c>
      <c r="H728" s="16">
        <f t="shared" si="92"/>
        <v>30909.18130847944</v>
      </c>
      <c r="I728" s="13">
        <f t="shared" si="95"/>
        <v>21729.154459861045</v>
      </c>
      <c r="J728" s="13">
        <f>undp!H727</f>
        <v>16.569248345065724</v>
      </c>
      <c r="L728">
        <f t="shared" si="96"/>
        <v>256899.93</v>
      </c>
      <c r="M728">
        <f t="shared" si="96"/>
        <v>659086.5376715193</v>
      </c>
      <c r="N728">
        <f t="shared" si="96"/>
        <v>5582218259.69749</v>
      </c>
      <c r="O728">
        <f t="shared" si="96"/>
        <v>7940566514.505676</v>
      </c>
    </row>
    <row r="729" spans="1:15" ht="12.75">
      <c r="A729">
        <v>81</v>
      </c>
      <c r="B729" t="s">
        <v>79</v>
      </c>
      <c r="E729" s="98">
        <f>'[1]UNDP'!G728/100/F729</f>
        <v>6.738208243745323</v>
      </c>
      <c r="F729" s="96">
        <f t="shared" si="94"/>
        <v>0.026047689429652944</v>
      </c>
      <c r="G729" s="16">
        <f aca="true" t="shared" si="97" ref="G729:H732">N729/$L729</f>
        <v>21830.55410241769</v>
      </c>
      <c r="H729" s="16">
        <f t="shared" si="97"/>
        <v>31053.419775843093</v>
      </c>
      <c r="I729" s="13">
        <f t="shared" si="95"/>
        <v>21830.55410241769</v>
      </c>
      <c r="J729" s="13">
        <f>undp!H728</f>
        <v>16.808123308864616</v>
      </c>
      <c r="L729">
        <f t="shared" si="96"/>
        <v>233485.89000000004</v>
      </c>
      <c r="M729">
        <f t="shared" si="96"/>
        <v>608176.7948926111</v>
      </c>
      <c r="N729">
        <f t="shared" si="96"/>
        <v>5097126353.796146</v>
      </c>
      <c r="O729">
        <f t="shared" si="96"/>
        <v>7250535353.906326</v>
      </c>
    </row>
    <row r="730" spans="1:15" ht="12.75">
      <c r="A730">
        <v>82</v>
      </c>
      <c r="B730" t="s">
        <v>80</v>
      </c>
      <c r="E730" s="98">
        <f>'[1]UNDP'!G729/100/F730</f>
        <v>6.629225116249232</v>
      </c>
      <c r="F730" s="96">
        <f t="shared" si="94"/>
        <v>0.02668018032994872</v>
      </c>
      <c r="G730" s="16">
        <f t="shared" si="97"/>
        <v>21839.739592877402</v>
      </c>
      <c r="H730" s="16">
        <f t="shared" si="97"/>
        <v>31066.485907364728</v>
      </c>
      <c r="I730" s="13">
        <f t="shared" si="95"/>
        <v>21839.739592877402</v>
      </c>
      <c r="J730" s="13">
        <f>undp!H729</f>
        <v>17.147893598486576</v>
      </c>
      <c r="L730">
        <f t="shared" si="96"/>
        <v>244785.24000000002</v>
      </c>
      <c r="M730">
        <f t="shared" si="96"/>
        <v>653091.4345309776</v>
      </c>
      <c r="N730">
        <f t="shared" si="96"/>
        <v>5346045897.779998</v>
      </c>
      <c r="O730">
        <f t="shared" si="96"/>
        <v>7604617208.790894</v>
      </c>
    </row>
    <row r="731" spans="1:15" ht="12.75">
      <c r="A731">
        <v>83</v>
      </c>
      <c r="B731" t="s">
        <v>81</v>
      </c>
      <c r="E731" s="98">
        <f>'[1]UNDP'!G730/100/F731</f>
        <v>7.439664889452107</v>
      </c>
      <c r="F731" s="96">
        <f t="shared" si="94"/>
        <v>0.024852834613521155</v>
      </c>
      <c r="G731" s="16">
        <f t="shared" si="97"/>
        <v>21370.24536730289</v>
      </c>
      <c r="H731" s="16">
        <f t="shared" si="97"/>
        <v>30398.64205875234</v>
      </c>
      <c r="I731" s="13">
        <f t="shared" si="95"/>
        <v>21370.24536730289</v>
      </c>
      <c r="J731" s="13">
        <f>undp!H730</f>
        <v>17.26115251237279</v>
      </c>
      <c r="L731">
        <f t="shared" si="96"/>
        <v>222914.57</v>
      </c>
      <c r="M731">
        <f t="shared" si="96"/>
        <v>554005.8941154184</v>
      </c>
      <c r="N731">
        <f t="shared" si="96"/>
        <v>4763739056.846816</v>
      </c>
      <c r="O731">
        <f t="shared" si="96"/>
        <v>6776300223.110693</v>
      </c>
    </row>
    <row r="732" spans="1:15" ht="12.75">
      <c r="A732">
        <v>84</v>
      </c>
      <c r="B732" t="s">
        <v>82</v>
      </c>
      <c r="E732" s="98">
        <f>'[1]UNDP'!G731/100/F732</f>
        <v>7.559156726274342</v>
      </c>
      <c r="F732" s="96">
        <f t="shared" si="94"/>
        <v>0.02528215297489676</v>
      </c>
      <c r="G732" s="16">
        <f t="shared" si="97"/>
        <v>21485.605935287644</v>
      </c>
      <c r="H732" s="16">
        <f t="shared" si="97"/>
        <v>30562.73959500377</v>
      </c>
      <c r="I732" s="13">
        <f t="shared" si="95"/>
        <v>21485.605935287644</v>
      </c>
      <c r="J732" s="13">
        <f>undp!H731</f>
        <v>17.09158508893596</v>
      </c>
      <c r="L732">
        <f t="shared" si="96"/>
        <v>239033.78000000003</v>
      </c>
      <c r="M732">
        <f t="shared" si="96"/>
        <v>604328.8592127818</v>
      </c>
      <c r="N732">
        <f t="shared" si="96"/>
        <v>5135785602.302241</v>
      </c>
      <c r="O732">
        <f t="shared" si="96"/>
        <v>7305527172.549421</v>
      </c>
    </row>
    <row r="733" spans="6:15" ht="12.75">
      <c r="F733" s="96">
        <f>M733/$L733/100</f>
        <v>0.03010441623410425</v>
      </c>
      <c r="G733" s="16">
        <f>N733/$L733</f>
        <v>21850.808723081856</v>
      </c>
      <c r="H733" s="16">
        <f>O733/$L733</f>
        <v>27531.706838310594</v>
      </c>
      <c r="I733" s="13">
        <f>G733</f>
        <v>21850.808723081856</v>
      </c>
      <c r="L733">
        <f>SUM(L649:L732)</f>
        <v>21619998.029999997</v>
      </c>
      <c r="M733">
        <f>SUM(M649:M732)</f>
        <v>65085741.967563376</v>
      </c>
      <c r="N733">
        <f>SUM(N649:N732)</f>
        <v>472414441546.9365</v>
      </c>
      <c r="O733">
        <f>SUM(O649:O732)</f>
        <v>595235447606.8125</v>
      </c>
    </row>
    <row r="734" ht="12.75">
      <c r="F734" s="97">
        <f>MIN(F649:F733)</f>
        <v>0.01155854084452976</v>
      </c>
    </row>
  </sheetData>
  <mergeCells count="2">
    <mergeCell ref="S2:Y2"/>
    <mergeCell ref="Z2:AA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34"/>
  <sheetViews>
    <sheetView tabSelected="1" workbookViewId="0" topLeftCell="A1">
      <selection activeCell="A2" sqref="A2"/>
    </sheetView>
  </sheetViews>
  <sheetFormatPr defaultColWidth="9.140625" defaultRowHeight="12.75"/>
  <cols>
    <col min="2" max="2" width="14.57421875" style="0" customWidth="1"/>
    <col min="4" max="4" width="19.00390625" style="0" customWidth="1"/>
    <col min="5" max="7" width="13.28125" style="0" customWidth="1"/>
    <col min="8" max="9" width="9.8515625" style="0" customWidth="1"/>
  </cols>
  <sheetData>
    <row r="1" spans="1:12" ht="12.75">
      <c r="A1" s="8" t="s">
        <v>934</v>
      </c>
      <c r="L1" s="8" t="s">
        <v>96</v>
      </c>
    </row>
    <row r="2" spans="5:10" ht="12.75">
      <c r="E2" t="s">
        <v>900</v>
      </c>
      <c r="F2" t="s">
        <v>901</v>
      </c>
      <c r="G2" t="s">
        <v>902</v>
      </c>
      <c r="H2" t="s">
        <v>903</v>
      </c>
      <c r="I2" t="s">
        <v>904</v>
      </c>
      <c r="J2" t="s">
        <v>915</v>
      </c>
    </row>
    <row r="3" spans="1:18" ht="12.75">
      <c r="A3" s="8" t="s">
        <v>112</v>
      </c>
      <c r="B3" s="17" t="s">
        <v>832</v>
      </c>
      <c r="C3" t="s">
        <v>114</v>
      </c>
      <c r="D3" s="17" t="s">
        <v>833</v>
      </c>
      <c r="E3" s="18" t="s">
        <v>834</v>
      </c>
      <c r="F3" s="18" t="s">
        <v>835</v>
      </c>
      <c r="G3" s="18" t="s">
        <v>836</v>
      </c>
      <c r="H3" s="18" t="s">
        <v>837</v>
      </c>
      <c r="I3" s="18" t="s">
        <v>838</v>
      </c>
      <c r="J3" s="8">
        <v>1991</v>
      </c>
      <c r="L3">
        <v>1991</v>
      </c>
      <c r="M3" s="18" t="s">
        <v>834</v>
      </c>
      <c r="N3" s="18" t="s">
        <v>835</v>
      </c>
      <c r="O3" s="18" t="s">
        <v>836</v>
      </c>
      <c r="P3" s="18" t="s">
        <v>837</v>
      </c>
      <c r="Q3" s="18" t="s">
        <v>838</v>
      </c>
      <c r="R3" s="18" t="s">
        <v>905</v>
      </c>
    </row>
    <row r="4" spans="1:18" ht="12.75">
      <c r="A4" s="9">
        <v>1</v>
      </c>
      <c r="B4" s="17" t="s">
        <v>118</v>
      </c>
      <c r="C4">
        <v>2</v>
      </c>
      <c r="D4" s="17" t="s">
        <v>839</v>
      </c>
      <c r="E4" s="19">
        <v>14.82</v>
      </c>
      <c r="F4" s="19">
        <v>1.2330360000000005</v>
      </c>
      <c r="G4" s="20">
        <v>22.4</v>
      </c>
      <c r="H4" s="20">
        <v>22</v>
      </c>
      <c r="I4" s="19">
        <v>18.455517881256306</v>
      </c>
      <c r="J4" s="14">
        <v>0.28900003754565096</v>
      </c>
      <c r="L4" s="13">
        <v>29564.01</v>
      </c>
      <c r="M4">
        <f>$L4*E4</f>
        <v>438138.6282</v>
      </c>
      <c r="N4">
        <f aca="true" t="shared" si="0" ref="N4:R19">$L4*F4</f>
        <v>36453.48863436001</v>
      </c>
      <c r="O4">
        <f t="shared" si="0"/>
        <v>662233.8239999999</v>
      </c>
      <c r="P4">
        <f t="shared" si="0"/>
        <v>650408.22</v>
      </c>
      <c r="Q4">
        <f t="shared" si="0"/>
        <v>545619.1151966403</v>
      </c>
      <c r="R4">
        <f t="shared" si="0"/>
        <v>8544</v>
      </c>
    </row>
    <row r="5" spans="1:18" ht="12.75">
      <c r="A5" s="9">
        <v>2</v>
      </c>
      <c r="B5" s="17" t="s">
        <v>120</v>
      </c>
      <c r="C5">
        <v>9</v>
      </c>
      <c r="D5" s="17" t="s">
        <v>839</v>
      </c>
      <c r="E5" s="19">
        <v>14.97</v>
      </c>
      <c r="F5" s="19">
        <v>2.2605660000000003</v>
      </c>
      <c r="G5" s="20">
        <v>22.9</v>
      </c>
      <c r="H5" s="20">
        <v>16</v>
      </c>
      <c r="I5" s="19">
        <v>16.94774360599881</v>
      </c>
      <c r="J5" s="14">
        <v>0.26899996892103867</v>
      </c>
      <c r="L5" s="13">
        <v>38933.09</v>
      </c>
      <c r="M5">
        <f aca="true" t="shared" si="1" ref="M5:R59">$L5*E5</f>
        <v>582828.3572999999</v>
      </c>
      <c r="N5">
        <f t="shared" si="0"/>
        <v>88010.81952894</v>
      </c>
      <c r="O5">
        <f t="shared" si="0"/>
        <v>891567.7609999998</v>
      </c>
      <c r="P5">
        <f t="shared" si="0"/>
        <v>622929.44</v>
      </c>
      <c r="Q5">
        <f t="shared" si="0"/>
        <v>659828.0271092762</v>
      </c>
      <c r="R5">
        <f t="shared" si="0"/>
        <v>10473</v>
      </c>
    </row>
    <row r="6" spans="1:18" ht="12.75">
      <c r="A6" s="9">
        <v>3</v>
      </c>
      <c r="B6" s="17" t="s">
        <v>121</v>
      </c>
      <c r="C6">
        <v>7</v>
      </c>
      <c r="D6" s="17" t="s">
        <v>840</v>
      </c>
      <c r="E6" s="19">
        <v>10.84</v>
      </c>
      <c r="F6" s="19">
        <v>3.0679110000000005</v>
      </c>
      <c r="G6" s="20">
        <v>13.1</v>
      </c>
      <c r="H6" s="20">
        <v>12</v>
      </c>
      <c r="I6" s="19">
        <v>10.968731532347107</v>
      </c>
      <c r="J6" s="14">
        <v>0.16199999318816666</v>
      </c>
      <c r="L6" s="13">
        <v>41104.94</v>
      </c>
      <c r="M6">
        <f t="shared" si="1"/>
        <v>445577.5496</v>
      </c>
      <c r="N6">
        <f t="shared" si="0"/>
        <v>126106.29758034003</v>
      </c>
      <c r="O6">
        <f t="shared" si="0"/>
        <v>538474.714</v>
      </c>
      <c r="P6">
        <f t="shared" si="0"/>
        <v>493259.28</v>
      </c>
      <c r="Q6">
        <f t="shared" si="0"/>
        <v>450869.0515132359</v>
      </c>
      <c r="R6">
        <f t="shared" si="0"/>
        <v>6659</v>
      </c>
    </row>
    <row r="7" spans="1:18" ht="12.75">
      <c r="A7" s="9">
        <v>4</v>
      </c>
      <c r="B7" s="17" t="s">
        <v>122</v>
      </c>
      <c r="C7">
        <v>4</v>
      </c>
      <c r="D7" s="17" t="s">
        <v>839</v>
      </c>
      <c r="E7" s="19">
        <v>17.84</v>
      </c>
      <c r="F7" s="19">
        <v>1.5706530000000003</v>
      </c>
      <c r="G7" s="20">
        <v>32.2</v>
      </c>
      <c r="H7" s="20">
        <v>24</v>
      </c>
      <c r="I7" s="19">
        <v>23.647030637595147</v>
      </c>
      <c r="J7" s="14">
        <v>0.38299998925555967</v>
      </c>
      <c r="L7" s="13">
        <v>38159.27</v>
      </c>
      <c r="M7">
        <f t="shared" si="1"/>
        <v>680761.3768</v>
      </c>
      <c r="N7">
        <f t="shared" si="0"/>
        <v>59934.971903310005</v>
      </c>
      <c r="O7">
        <f t="shared" si="0"/>
        <v>1228728.494</v>
      </c>
      <c r="P7">
        <f t="shared" si="0"/>
        <v>915822.48</v>
      </c>
      <c r="Q7">
        <f t="shared" si="0"/>
        <v>902353.4267982653</v>
      </c>
      <c r="R7">
        <f t="shared" si="0"/>
        <v>14615</v>
      </c>
    </row>
    <row r="8" spans="1:18" ht="12.75">
      <c r="A8" s="9">
        <v>5</v>
      </c>
      <c r="B8" s="17" t="s">
        <v>123</v>
      </c>
      <c r="C8">
        <v>7</v>
      </c>
      <c r="D8" s="17" t="s">
        <v>839</v>
      </c>
      <c r="E8" s="19">
        <v>10.56</v>
      </c>
      <c r="F8" s="19">
        <v>2.113776</v>
      </c>
      <c r="G8" s="20">
        <v>11.7</v>
      </c>
      <c r="H8" s="20">
        <v>14</v>
      </c>
      <c r="I8" s="19">
        <v>11.14185498494932</v>
      </c>
      <c r="J8" s="14">
        <v>0.15200001495082116</v>
      </c>
      <c r="L8" s="13">
        <v>32105.26</v>
      </c>
      <c r="M8">
        <f t="shared" si="1"/>
        <v>339031.5456</v>
      </c>
      <c r="N8">
        <f t="shared" si="0"/>
        <v>67863.32806176</v>
      </c>
      <c r="O8">
        <f t="shared" si="0"/>
        <v>375631.54199999996</v>
      </c>
      <c r="P8">
        <f t="shared" si="0"/>
        <v>449473.63999999996</v>
      </c>
      <c r="Q8">
        <f t="shared" si="0"/>
        <v>357712.151174094</v>
      </c>
      <c r="R8">
        <f t="shared" si="0"/>
        <v>4880</v>
      </c>
    </row>
    <row r="9" spans="1:18" ht="12.75">
      <c r="A9" s="9">
        <v>6</v>
      </c>
      <c r="B9" s="17" t="s">
        <v>124</v>
      </c>
      <c r="C9">
        <v>5</v>
      </c>
      <c r="D9" s="17" t="s">
        <v>839</v>
      </c>
      <c r="E9" s="19">
        <v>14.68</v>
      </c>
      <c r="F9" s="19">
        <v>2.7890100000000007</v>
      </c>
      <c r="G9" s="20">
        <v>24.3</v>
      </c>
      <c r="H9" s="20">
        <v>14</v>
      </c>
      <c r="I9" s="19">
        <v>17.17867398162739</v>
      </c>
      <c r="J9" s="14">
        <v>0.2849999941327845</v>
      </c>
      <c r="L9" s="13">
        <v>34087.72</v>
      </c>
      <c r="M9">
        <f t="shared" si="1"/>
        <v>500407.7296</v>
      </c>
      <c r="N9">
        <f t="shared" si="0"/>
        <v>95070.99195720002</v>
      </c>
      <c r="O9">
        <f t="shared" si="0"/>
        <v>828331.596</v>
      </c>
      <c r="P9">
        <f t="shared" si="0"/>
        <v>477228.08</v>
      </c>
      <c r="Q9">
        <f t="shared" si="0"/>
        <v>585581.8286569996</v>
      </c>
      <c r="R9">
        <f t="shared" si="0"/>
        <v>9715</v>
      </c>
    </row>
    <row r="10" spans="1:18" ht="12.75">
      <c r="A10" s="9">
        <v>7</v>
      </c>
      <c r="B10" s="17" t="s">
        <v>125</v>
      </c>
      <c r="C10">
        <v>5</v>
      </c>
      <c r="D10" s="17" t="s">
        <v>839</v>
      </c>
      <c r="E10" s="19">
        <v>11.03</v>
      </c>
      <c r="F10" s="19">
        <v>2.4073560000000005</v>
      </c>
      <c r="G10" s="20">
        <v>13.7</v>
      </c>
      <c r="H10" s="20">
        <v>12</v>
      </c>
      <c r="I10" s="19">
        <v>11.223542255873605</v>
      </c>
      <c r="J10" s="14">
        <v>0.16299997938132738</v>
      </c>
      <c r="L10" s="13">
        <v>26674.85</v>
      </c>
      <c r="M10">
        <f t="shared" si="1"/>
        <v>294223.5955</v>
      </c>
      <c r="N10">
        <f t="shared" si="0"/>
        <v>64215.86019660001</v>
      </c>
      <c r="O10">
        <f t="shared" si="0"/>
        <v>365445.44499999995</v>
      </c>
      <c r="P10">
        <f t="shared" si="0"/>
        <v>320098.19999999995</v>
      </c>
      <c r="Q10">
        <f t="shared" si="0"/>
        <v>299386.30614409</v>
      </c>
      <c r="R10">
        <f t="shared" si="0"/>
        <v>4348</v>
      </c>
    </row>
    <row r="11" spans="1:18" ht="12.75">
      <c r="A11" s="9">
        <v>8</v>
      </c>
      <c r="B11" s="17" t="s">
        <v>126</v>
      </c>
      <c r="C11">
        <v>5</v>
      </c>
      <c r="D11" s="17" t="s">
        <v>839</v>
      </c>
      <c r="E11" s="19">
        <v>14.52</v>
      </c>
      <c r="F11" s="19">
        <v>2.7890100000000007</v>
      </c>
      <c r="G11" s="20">
        <v>26</v>
      </c>
      <c r="H11" s="20">
        <v>18</v>
      </c>
      <c r="I11" s="19">
        <v>18.77929097354639</v>
      </c>
      <c r="J11" s="14">
        <v>0.29299999093380513</v>
      </c>
      <c r="L11" s="13">
        <v>30883.96</v>
      </c>
      <c r="M11">
        <f t="shared" si="1"/>
        <v>448435.0992</v>
      </c>
      <c r="N11">
        <f t="shared" si="0"/>
        <v>86135.67327960001</v>
      </c>
      <c r="O11">
        <f t="shared" si="0"/>
        <v>802982.96</v>
      </c>
      <c r="P11">
        <f t="shared" si="0"/>
        <v>555911.28</v>
      </c>
      <c r="Q11">
        <f t="shared" si="0"/>
        <v>579978.8712553678</v>
      </c>
      <c r="R11">
        <f t="shared" si="0"/>
        <v>9049</v>
      </c>
    </row>
    <row r="12" spans="1:18" ht="12.75">
      <c r="A12" s="9">
        <v>9</v>
      </c>
      <c r="B12" s="17" t="s">
        <v>127</v>
      </c>
      <c r="C12">
        <v>10</v>
      </c>
      <c r="D12" s="17" t="s">
        <v>839</v>
      </c>
      <c r="E12" s="19">
        <v>12.66</v>
      </c>
      <c r="F12" s="19">
        <v>1.776159</v>
      </c>
      <c r="G12" s="20">
        <v>16.7</v>
      </c>
      <c r="H12" s="20">
        <v>14</v>
      </c>
      <c r="I12" s="19">
        <v>13.312052794194742</v>
      </c>
      <c r="J12" s="14">
        <v>0.21000000936663735</v>
      </c>
      <c r="L12" s="13">
        <v>42704.76</v>
      </c>
      <c r="M12">
        <f t="shared" si="1"/>
        <v>540642.2616000001</v>
      </c>
      <c r="N12">
        <f t="shared" si="0"/>
        <v>75850.44381684001</v>
      </c>
      <c r="O12">
        <f t="shared" si="0"/>
        <v>713169.492</v>
      </c>
      <c r="P12">
        <f t="shared" si="0"/>
        <v>597866.64</v>
      </c>
      <c r="Q12">
        <f t="shared" si="0"/>
        <v>568488.0196834159</v>
      </c>
      <c r="R12">
        <f t="shared" si="0"/>
        <v>8968</v>
      </c>
    </row>
    <row r="13" spans="1:18" ht="12.75">
      <c r="A13" s="9">
        <v>10</v>
      </c>
      <c r="B13" s="17" t="s">
        <v>128</v>
      </c>
      <c r="C13">
        <v>7</v>
      </c>
      <c r="D13" s="17" t="s">
        <v>840</v>
      </c>
      <c r="E13" s="19">
        <v>10.46</v>
      </c>
      <c r="F13" s="19">
        <v>2.5541460000000002</v>
      </c>
      <c r="G13" s="20">
        <v>11.6</v>
      </c>
      <c r="H13" s="20">
        <v>11</v>
      </c>
      <c r="I13" s="19">
        <v>10.043976094051542</v>
      </c>
      <c r="J13" s="14">
        <v>0.15000001321586018</v>
      </c>
      <c r="L13" s="13">
        <v>37833.33</v>
      </c>
      <c r="M13">
        <f t="shared" si="1"/>
        <v>395736.63180000003</v>
      </c>
      <c r="N13">
        <f t="shared" si="0"/>
        <v>96631.84848618001</v>
      </c>
      <c r="O13">
        <f t="shared" si="0"/>
        <v>438866.628</v>
      </c>
      <c r="P13">
        <f t="shared" si="0"/>
        <v>416166.63</v>
      </c>
      <c r="Q13">
        <f t="shared" si="0"/>
        <v>379997.06207836303</v>
      </c>
      <c r="R13">
        <f t="shared" si="0"/>
        <v>5675</v>
      </c>
    </row>
    <row r="14" spans="1:18" ht="12.75">
      <c r="A14" s="9">
        <v>11</v>
      </c>
      <c r="B14" s="17" t="s">
        <v>130</v>
      </c>
      <c r="C14">
        <v>8</v>
      </c>
      <c r="D14" s="17" t="s">
        <v>839</v>
      </c>
      <c r="E14" s="19">
        <v>17.11</v>
      </c>
      <c r="F14" s="19">
        <v>2.598183</v>
      </c>
      <c r="G14" s="20">
        <v>33.8</v>
      </c>
      <c r="H14" s="20">
        <v>25</v>
      </c>
      <c r="I14" s="19">
        <v>24.56114114277091</v>
      </c>
      <c r="J14" s="14">
        <v>0.39199997914277374</v>
      </c>
      <c r="L14" s="13">
        <v>34520.41</v>
      </c>
      <c r="M14">
        <f t="shared" si="1"/>
        <v>590644.2151</v>
      </c>
      <c r="N14">
        <f t="shared" si="0"/>
        <v>89690.34241503001</v>
      </c>
      <c r="O14">
        <f t="shared" si="0"/>
        <v>1166789.858</v>
      </c>
      <c r="P14">
        <f t="shared" si="0"/>
        <v>863010.2500000001</v>
      </c>
      <c r="Q14">
        <f t="shared" si="0"/>
        <v>847860.6623163205</v>
      </c>
      <c r="R14">
        <f t="shared" si="0"/>
        <v>13532</v>
      </c>
    </row>
    <row r="15" spans="1:18" ht="12.75">
      <c r="A15" s="9">
        <v>12</v>
      </c>
      <c r="B15" s="17" t="s">
        <v>131</v>
      </c>
      <c r="C15">
        <v>6</v>
      </c>
      <c r="D15" s="17" t="s">
        <v>841</v>
      </c>
      <c r="E15" s="19">
        <v>11.49</v>
      </c>
      <c r="F15" s="19">
        <v>2.2605660000000003</v>
      </c>
      <c r="G15" s="20">
        <v>13.9</v>
      </c>
      <c r="H15" s="20">
        <v>14</v>
      </c>
      <c r="I15" s="19">
        <v>12.026608662907075</v>
      </c>
      <c r="J15" s="14">
        <v>0.1819999864263528</v>
      </c>
      <c r="L15" s="13">
        <v>35362.64</v>
      </c>
      <c r="M15">
        <f t="shared" si="1"/>
        <v>406316.7336</v>
      </c>
      <c r="N15">
        <f t="shared" si="0"/>
        <v>79939.58165424001</v>
      </c>
      <c r="O15">
        <f t="shared" si="0"/>
        <v>491540.696</v>
      </c>
      <c r="P15">
        <f t="shared" si="0"/>
        <v>495076.95999999996</v>
      </c>
      <c r="Q15">
        <f t="shared" si="0"/>
        <v>425292.6325672642</v>
      </c>
      <c r="R15">
        <f t="shared" si="0"/>
        <v>6436</v>
      </c>
    </row>
    <row r="16" spans="1:18" ht="12.75">
      <c r="A16" s="9">
        <v>13</v>
      </c>
      <c r="B16" s="17" t="s">
        <v>132</v>
      </c>
      <c r="C16">
        <v>4</v>
      </c>
      <c r="D16" s="17" t="s">
        <v>840</v>
      </c>
      <c r="E16" s="19">
        <v>10.13</v>
      </c>
      <c r="F16" s="19">
        <v>1.453221</v>
      </c>
      <c r="G16" s="20">
        <v>12.9</v>
      </c>
      <c r="H16" s="20">
        <v>12</v>
      </c>
      <c r="I16" s="19">
        <v>10.712428554260617</v>
      </c>
      <c r="J16" s="14">
        <v>0.1650000046715743</v>
      </c>
      <c r="L16" s="13">
        <v>32109.09</v>
      </c>
      <c r="M16">
        <f t="shared" si="1"/>
        <v>325265.08170000004</v>
      </c>
      <c r="N16">
        <f t="shared" si="0"/>
        <v>46661.603878890004</v>
      </c>
      <c r="O16">
        <f t="shared" si="0"/>
        <v>414207.261</v>
      </c>
      <c r="P16">
        <f t="shared" si="0"/>
        <v>385309.08</v>
      </c>
      <c r="Q16">
        <f t="shared" si="0"/>
        <v>343966.33256732405</v>
      </c>
      <c r="R16">
        <f t="shared" si="0"/>
        <v>5298</v>
      </c>
    </row>
    <row r="17" spans="1:18" ht="12.75">
      <c r="A17" s="9">
        <v>14</v>
      </c>
      <c r="B17" s="17" t="s">
        <v>133</v>
      </c>
      <c r="C17">
        <v>3</v>
      </c>
      <c r="D17" s="17" t="s">
        <v>840</v>
      </c>
      <c r="E17" s="19">
        <v>9.53</v>
      </c>
      <c r="F17" s="19">
        <v>2.1284549999999998</v>
      </c>
      <c r="G17" s="20">
        <v>11.5</v>
      </c>
      <c r="H17" s="20">
        <v>11</v>
      </c>
      <c r="I17" s="19">
        <v>9.767154337745584</v>
      </c>
      <c r="J17" s="14">
        <v>0.144</v>
      </c>
      <c r="L17" s="13">
        <v>36125</v>
      </c>
      <c r="M17">
        <f t="shared" si="1"/>
        <v>344271.25</v>
      </c>
      <c r="N17">
        <f t="shared" si="0"/>
        <v>76890.43687499998</v>
      </c>
      <c r="O17">
        <f t="shared" si="0"/>
        <v>415437.5</v>
      </c>
      <c r="P17">
        <f t="shared" si="0"/>
        <v>397375</v>
      </c>
      <c r="Q17">
        <f t="shared" si="0"/>
        <v>352838.4504510592</v>
      </c>
      <c r="R17">
        <f t="shared" si="0"/>
        <v>5202</v>
      </c>
    </row>
    <row r="18" spans="1:18" ht="12.75">
      <c r="A18" s="9">
        <v>15</v>
      </c>
      <c r="B18" s="17" t="s">
        <v>134</v>
      </c>
      <c r="C18">
        <v>1</v>
      </c>
      <c r="D18" s="17" t="s">
        <v>840</v>
      </c>
      <c r="E18" s="19">
        <v>12.15</v>
      </c>
      <c r="F18" s="19">
        <v>1.8642330000000003</v>
      </c>
      <c r="G18" s="20">
        <v>23.8</v>
      </c>
      <c r="H18" s="20">
        <v>13</v>
      </c>
      <c r="I18" s="19">
        <v>16.348588587967924</v>
      </c>
      <c r="J18" s="14">
        <v>0.30599998673889545</v>
      </c>
      <c r="L18" s="13">
        <v>48261.44</v>
      </c>
      <c r="M18">
        <f t="shared" si="1"/>
        <v>586376.496</v>
      </c>
      <c r="N18">
        <f t="shared" si="0"/>
        <v>89970.56907552002</v>
      </c>
      <c r="O18">
        <f t="shared" si="0"/>
        <v>1148622.272</v>
      </c>
      <c r="P18">
        <f t="shared" si="0"/>
        <v>627398.72</v>
      </c>
      <c r="Q18">
        <f t="shared" si="0"/>
        <v>789006.4272228987</v>
      </c>
      <c r="R18">
        <f t="shared" si="0"/>
        <v>14767.999999999998</v>
      </c>
    </row>
    <row r="19" spans="1:18" ht="12.75">
      <c r="A19" s="9">
        <v>16</v>
      </c>
      <c r="B19" s="17" t="s">
        <v>135</v>
      </c>
      <c r="C19">
        <v>6</v>
      </c>
      <c r="D19" s="17" t="s">
        <v>839</v>
      </c>
      <c r="E19" s="19">
        <v>11.52</v>
      </c>
      <c r="F19" s="19">
        <v>3.1266270000000005</v>
      </c>
      <c r="G19" s="20">
        <v>15.4</v>
      </c>
      <c r="H19" s="20">
        <v>15</v>
      </c>
      <c r="I19" s="19">
        <v>12.89994845890198</v>
      </c>
      <c r="J19" s="14">
        <v>0.18999999773323792</v>
      </c>
      <c r="L19" s="13">
        <v>44115.79</v>
      </c>
      <c r="M19">
        <f t="shared" si="1"/>
        <v>508213.9008</v>
      </c>
      <c r="N19">
        <f t="shared" si="0"/>
        <v>137933.62014033002</v>
      </c>
      <c r="O19">
        <f t="shared" si="0"/>
        <v>679383.1660000001</v>
      </c>
      <c r="P19">
        <f t="shared" si="0"/>
        <v>661736.85</v>
      </c>
      <c r="Q19">
        <f t="shared" si="0"/>
        <v>569091.4172237434</v>
      </c>
      <c r="R19">
        <f t="shared" si="0"/>
        <v>8382</v>
      </c>
    </row>
    <row r="20" spans="1:18" ht="12.75">
      <c r="A20" s="9">
        <v>17</v>
      </c>
      <c r="B20" s="17" t="s">
        <v>136</v>
      </c>
      <c r="C20">
        <v>6</v>
      </c>
      <c r="D20" s="17" t="s">
        <v>839</v>
      </c>
      <c r="E20" s="19">
        <v>12.96</v>
      </c>
      <c r="F20" s="19">
        <v>3.288096000000001</v>
      </c>
      <c r="G20" s="20">
        <v>17.7</v>
      </c>
      <c r="H20" s="20">
        <v>13</v>
      </c>
      <c r="I20" s="19">
        <v>13.551501870770682</v>
      </c>
      <c r="J20" s="14">
        <v>0.20800000731830703</v>
      </c>
      <c r="L20" s="13">
        <v>43725.96</v>
      </c>
      <c r="M20">
        <f t="shared" si="1"/>
        <v>566688.4416</v>
      </c>
      <c r="N20">
        <f t="shared" si="1"/>
        <v>143775.15417216002</v>
      </c>
      <c r="O20">
        <f t="shared" si="1"/>
        <v>773949.492</v>
      </c>
      <c r="P20">
        <f t="shared" si="1"/>
        <v>568437.48</v>
      </c>
      <c r="Q20">
        <f t="shared" si="1"/>
        <v>592552.428741244</v>
      </c>
      <c r="R20">
        <f t="shared" si="1"/>
        <v>9095</v>
      </c>
    </row>
    <row r="21" spans="1:18" ht="12.75">
      <c r="A21" s="9">
        <v>18</v>
      </c>
      <c r="B21" s="17" t="s">
        <v>137</v>
      </c>
      <c r="C21">
        <v>6</v>
      </c>
      <c r="D21" s="17" t="s">
        <v>840</v>
      </c>
      <c r="E21" s="19">
        <v>9.61</v>
      </c>
      <c r="F21" s="19">
        <v>2.0403810000000004</v>
      </c>
      <c r="G21" s="20">
        <v>9.7</v>
      </c>
      <c r="H21" s="20">
        <v>10</v>
      </c>
      <c r="I21" s="19">
        <v>8.888196175464515</v>
      </c>
      <c r="J21" s="14">
        <v>0.12399998600390867</v>
      </c>
      <c r="L21" s="13">
        <v>37153.23</v>
      </c>
      <c r="M21">
        <f t="shared" si="1"/>
        <v>357042.5403</v>
      </c>
      <c r="N21">
        <f t="shared" si="1"/>
        <v>75806.74458063002</v>
      </c>
      <c r="O21">
        <f t="shared" si="1"/>
        <v>360386.331</v>
      </c>
      <c r="P21">
        <f t="shared" si="1"/>
        <v>371532.30000000005</v>
      </c>
      <c r="Q21">
        <f t="shared" si="1"/>
        <v>330225.1967921535</v>
      </c>
      <c r="R21">
        <f t="shared" si="1"/>
        <v>4607</v>
      </c>
    </row>
    <row r="22" spans="1:18" ht="12.75">
      <c r="A22" s="9">
        <v>19</v>
      </c>
      <c r="B22" s="17" t="s">
        <v>138</v>
      </c>
      <c r="C22">
        <v>2</v>
      </c>
      <c r="D22" s="17" t="s">
        <v>839</v>
      </c>
      <c r="E22" s="19">
        <v>13.55</v>
      </c>
      <c r="F22" s="19">
        <v>1.511937</v>
      </c>
      <c r="G22" s="20">
        <v>19.1</v>
      </c>
      <c r="H22" s="20">
        <v>21</v>
      </c>
      <c r="I22" s="19">
        <v>16.726935238171578</v>
      </c>
      <c r="J22" s="14">
        <v>0.2549999751492289</v>
      </c>
      <c r="L22" s="13">
        <v>32192.16</v>
      </c>
      <c r="M22">
        <f t="shared" si="1"/>
        <v>436203.76800000004</v>
      </c>
      <c r="N22">
        <f t="shared" si="1"/>
        <v>48672.51781392</v>
      </c>
      <c r="O22">
        <f t="shared" si="1"/>
        <v>614870.256</v>
      </c>
      <c r="P22">
        <f t="shared" si="1"/>
        <v>676035.36</v>
      </c>
      <c r="Q22">
        <f t="shared" si="1"/>
        <v>538476.1754968575</v>
      </c>
      <c r="R22">
        <f t="shared" si="1"/>
        <v>8209</v>
      </c>
    </row>
    <row r="23" spans="1:18" ht="12.75">
      <c r="A23" s="9">
        <v>20</v>
      </c>
      <c r="B23" s="17" t="s">
        <v>139</v>
      </c>
      <c r="C23">
        <v>8</v>
      </c>
      <c r="D23" s="17" t="s">
        <v>839</v>
      </c>
      <c r="E23" s="19">
        <v>14.57</v>
      </c>
      <c r="F23" s="19">
        <v>2.6715780000000002</v>
      </c>
      <c r="G23" s="20">
        <v>23</v>
      </c>
      <c r="H23" s="20">
        <v>14</v>
      </c>
      <c r="I23" s="19">
        <v>16.516683133411206</v>
      </c>
      <c r="J23" s="14">
        <v>0.2709999878024893</v>
      </c>
      <c r="L23" s="13">
        <v>41811.81</v>
      </c>
      <c r="M23">
        <f t="shared" si="1"/>
        <v>609198.0717</v>
      </c>
      <c r="N23">
        <f t="shared" si="1"/>
        <v>111703.51173618001</v>
      </c>
      <c r="O23">
        <f t="shared" si="1"/>
        <v>961671.6299999999</v>
      </c>
      <c r="P23">
        <f t="shared" si="1"/>
        <v>585365.34</v>
      </c>
      <c r="Q23">
        <f t="shared" si="1"/>
        <v>690592.417004394</v>
      </c>
      <c r="R23">
        <f t="shared" si="1"/>
        <v>11331</v>
      </c>
    </row>
    <row r="24" spans="1:18" ht="12.75">
      <c r="A24" s="9">
        <v>21</v>
      </c>
      <c r="B24" s="17" t="s">
        <v>842</v>
      </c>
      <c r="C24">
        <v>10</v>
      </c>
      <c r="D24" s="17" t="s">
        <v>839</v>
      </c>
      <c r="E24" s="19">
        <v>15.51</v>
      </c>
      <c r="F24" s="19">
        <v>3.2587380000000006</v>
      </c>
      <c r="G24" s="20">
        <v>23.6</v>
      </c>
      <c r="H24" s="20">
        <v>15</v>
      </c>
      <c r="I24" s="19">
        <v>17.180586111801368</v>
      </c>
      <c r="J24" s="14">
        <v>0.28299998900458506</v>
      </c>
      <c r="L24" s="13">
        <v>45473.5</v>
      </c>
      <c r="M24">
        <f t="shared" si="1"/>
        <v>705293.985</v>
      </c>
      <c r="N24">
        <f t="shared" si="1"/>
        <v>148186.22244300004</v>
      </c>
      <c r="O24">
        <f t="shared" si="1"/>
        <v>1073174.6</v>
      </c>
      <c r="P24">
        <f t="shared" si="1"/>
        <v>682102.5</v>
      </c>
      <c r="Q24">
        <f t="shared" si="1"/>
        <v>781261.3825549996</v>
      </c>
      <c r="R24">
        <f t="shared" si="1"/>
        <v>12868.999999999998</v>
      </c>
    </row>
    <row r="25" spans="1:18" ht="12.75">
      <c r="A25" s="9">
        <v>22</v>
      </c>
      <c r="B25" s="17" t="s">
        <v>142</v>
      </c>
      <c r="C25">
        <v>10</v>
      </c>
      <c r="D25" s="17" t="s">
        <v>839</v>
      </c>
      <c r="E25" s="19">
        <v>11.44</v>
      </c>
      <c r="F25" s="19">
        <v>2.524788</v>
      </c>
      <c r="G25" s="20">
        <v>16</v>
      </c>
      <c r="H25" s="20">
        <v>15</v>
      </c>
      <c r="I25" s="19">
        <v>13.096077328398485</v>
      </c>
      <c r="J25" s="14">
        <v>0.19599998970022747</v>
      </c>
      <c r="L25" s="13">
        <v>42719.39</v>
      </c>
      <c r="M25">
        <f t="shared" si="1"/>
        <v>488709.82159999997</v>
      </c>
      <c r="N25">
        <f t="shared" si="1"/>
        <v>107857.40323932</v>
      </c>
      <c r="O25">
        <f t="shared" si="1"/>
        <v>683510.24</v>
      </c>
      <c r="P25">
        <f t="shared" si="1"/>
        <v>640790.85</v>
      </c>
      <c r="Q25">
        <f t="shared" si="1"/>
        <v>559456.434862013</v>
      </c>
      <c r="R25">
        <f t="shared" si="1"/>
        <v>8373</v>
      </c>
    </row>
    <row r="26" spans="1:18" ht="12.75">
      <c r="A26" s="9">
        <v>23</v>
      </c>
      <c r="B26" s="17" t="s">
        <v>143</v>
      </c>
      <c r="C26">
        <v>10</v>
      </c>
      <c r="D26" s="17" t="s">
        <v>839</v>
      </c>
      <c r="E26" s="19">
        <v>14.17</v>
      </c>
      <c r="F26" s="19">
        <v>2.0257020000000003</v>
      </c>
      <c r="G26" s="20">
        <v>18.9</v>
      </c>
      <c r="H26" s="20">
        <v>16</v>
      </c>
      <c r="I26" s="19">
        <v>15.073990030688504</v>
      </c>
      <c r="J26" s="14">
        <v>0.22199999800695772</v>
      </c>
      <c r="L26" s="13">
        <v>40139.64</v>
      </c>
      <c r="M26">
        <f t="shared" si="1"/>
        <v>568778.6988</v>
      </c>
      <c r="N26">
        <f t="shared" si="1"/>
        <v>81310.94902728002</v>
      </c>
      <c r="O26">
        <f t="shared" si="1"/>
        <v>758639.1959999999</v>
      </c>
      <c r="P26">
        <f t="shared" si="1"/>
        <v>642234.24</v>
      </c>
      <c r="Q26">
        <f t="shared" si="1"/>
        <v>605064.5331954255</v>
      </c>
      <c r="R26">
        <f t="shared" si="1"/>
        <v>8911</v>
      </c>
    </row>
    <row r="27" spans="1:18" ht="12.75">
      <c r="A27" s="9">
        <v>24</v>
      </c>
      <c r="B27" s="17" t="s">
        <v>144</v>
      </c>
      <c r="C27">
        <v>2</v>
      </c>
      <c r="D27" s="17" t="s">
        <v>839</v>
      </c>
      <c r="E27" s="19">
        <v>14.83</v>
      </c>
      <c r="F27" s="19">
        <v>1.115604</v>
      </c>
      <c r="G27" s="20">
        <v>24.7</v>
      </c>
      <c r="H27" s="20">
        <v>19</v>
      </c>
      <c r="I27" s="19">
        <v>18.466986907931663</v>
      </c>
      <c r="J27" s="14">
        <v>0.27799998848980484</v>
      </c>
      <c r="L27" s="13">
        <v>34751.8</v>
      </c>
      <c r="M27">
        <f t="shared" si="1"/>
        <v>515369.194</v>
      </c>
      <c r="N27">
        <f t="shared" si="1"/>
        <v>38769.247087200005</v>
      </c>
      <c r="O27">
        <f t="shared" si="1"/>
        <v>858369.4600000001</v>
      </c>
      <c r="P27">
        <f t="shared" si="1"/>
        <v>660284.2000000001</v>
      </c>
      <c r="Q27">
        <f t="shared" si="1"/>
        <v>641761.0356270596</v>
      </c>
      <c r="R27">
        <f t="shared" si="1"/>
        <v>9661</v>
      </c>
    </row>
    <row r="28" spans="1:18" ht="12.75">
      <c r="A28" s="9">
        <v>25</v>
      </c>
      <c r="B28" s="17" t="s">
        <v>145</v>
      </c>
      <c r="C28">
        <v>3</v>
      </c>
      <c r="D28" s="17" t="s">
        <v>839</v>
      </c>
      <c r="E28" s="19">
        <v>12.16</v>
      </c>
      <c r="F28" s="19">
        <v>3.2440590000000005</v>
      </c>
      <c r="G28" s="20">
        <v>18.2</v>
      </c>
      <c r="H28" s="20">
        <v>15</v>
      </c>
      <c r="I28" s="19">
        <v>14.109579656671103</v>
      </c>
      <c r="J28" s="14">
        <v>0.21500002244571506</v>
      </c>
      <c r="L28" s="13">
        <v>33413.95</v>
      </c>
      <c r="M28">
        <f t="shared" si="1"/>
        <v>406313.632</v>
      </c>
      <c r="N28">
        <f t="shared" si="1"/>
        <v>108396.82522305001</v>
      </c>
      <c r="O28">
        <f t="shared" si="1"/>
        <v>608133.8899999999</v>
      </c>
      <c r="P28">
        <f t="shared" si="1"/>
        <v>501209.24999999994</v>
      </c>
      <c r="Q28">
        <f t="shared" si="1"/>
        <v>471456.7891690254</v>
      </c>
      <c r="R28">
        <f t="shared" si="1"/>
        <v>7184</v>
      </c>
    </row>
    <row r="29" spans="1:18" ht="12.75">
      <c r="A29" s="9">
        <v>26</v>
      </c>
      <c r="B29" s="17" t="s">
        <v>146</v>
      </c>
      <c r="C29">
        <v>7</v>
      </c>
      <c r="D29" s="17" t="s">
        <v>839</v>
      </c>
      <c r="E29" s="19">
        <v>11.54</v>
      </c>
      <c r="F29" s="19">
        <v>3.1559850000000003</v>
      </c>
      <c r="G29" s="20">
        <v>17.7</v>
      </c>
      <c r="H29" s="20">
        <v>16</v>
      </c>
      <c r="I29" s="19">
        <v>14.098567849192733</v>
      </c>
      <c r="J29" s="14">
        <v>0.225</v>
      </c>
      <c r="L29" s="13">
        <v>30920</v>
      </c>
      <c r="M29">
        <f t="shared" si="1"/>
        <v>356816.8</v>
      </c>
      <c r="N29">
        <f t="shared" si="1"/>
        <v>97583.0562</v>
      </c>
      <c r="O29">
        <f t="shared" si="1"/>
        <v>547284</v>
      </c>
      <c r="P29">
        <f t="shared" si="1"/>
        <v>494720</v>
      </c>
      <c r="Q29">
        <f t="shared" si="1"/>
        <v>435927.7178970393</v>
      </c>
      <c r="R29">
        <f t="shared" si="1"/>
        <v>6957</v>
      </c>
    </row>
    <row r="30" spans="1:18" ht="12.75">
      <c r="A30" s="9">
        <v>27</v>
      </c>
      <c r="B30" s="17" t="s">
        <v>147</v>
      </c>
      <c r="C30">
        <v>3</v>
      </c>
      <c r="D30" s="17" t="s">
        <v>839</v>
      </c>
      <c r="E30" s="19">
        <v>11.22</v>
      </c>
      <c r="F30" s="19">
        <v>2.891763</v>
      </c>
      <c r="G30" s="20">
        <v>15</v>
      </c>
      <c r="H30" s="20">
        <v>17</v>
      </c>
      <c r="I30" s="19">
        <v>13.446357603820491</v>
      </c>
      <c r="J30" s="14">
        <v>0.1870000228875821</v>
      </c>
      <c r="L30" s="13">
        <v>35390.37</v>
      </c>
      <c r="M30">
        <f t="shared" si="1"/>
        <v>397079.9514000001</v>
      </c>
      <c r="N30">
        <f t="shared" si="1"/>
        <v>102340.56252231</v>
      </c>
      <c r="O30">
        <f t="shared" si="1"/>
        <v>530855.55</v>
      </c>
      <c r="P30">
        <f t="shared" si="1"/>
        <v>601636.29</v>
      </c>
      <c r="Q30">
        <f t="shared" si="1"/>
        <v>475871.57075152063</v>
      </c>
      <c r="R30">
        <f t="shared" si="1"/>
        <v>6618</v>
      </c>
    </row>
    <row r="31" spans="1:18" ht="12.75">
      <c r="A31" s="9">
        <v>28</v>
      </c>
      <c r="B31" s="17" t="s">
        <v>148</v>
      </c>
      <c r="C31">
        <v>3</v>
      </c>
      <c r="D31" s="17" t="s">
        <v>839</v>
      </c>
      <c r="E31" s="19">
        <v>9.7</v>
      </c>
      <c r="F31" s="19">
        <v>2.4807510000000006</v>
      </c>
      <c r="G31" s="20">
        <v>12.8</v>
      </c>
      <c r="H31" s="20">
        <v>11</v>
      </c>
      <c r="I31" s="19">
        <v>10.28834879237395</v>
      </c>
      <c r="J31" s="14">
        <v>0.15400000182428433</v>
      </c>
      <c r="L31" s="13">
        <v>32889.61</v>
      </c>
      <c r="M31">
        <f t="shared" si="1"/>
        <v>319029.217</v>
      </c>
      <c r="N31">
        <f t="shared" si="1"/>
        <v>81590.93289711002</v>
      </c>
      <c r="O31">
        <f t="shared" si="1"/>
        <v>420987.00800000003</v>
      </c>
      <c r="P31">
        <f t="shared" si="1"/>
        <v>361785.71</v>
      </c>
      <c r="Q31">
        <f t="shared" si="1"/>
        <v>338379.7793251502</v>
      </c>
      <c r="R31">
        <f t="shared" si="1"/>
        <v>5065</v>
      </c>
    </row>
    <row r="32" spans="1:18" ht="12.75">
      <c r="A32" s="9">
        <v>29</v>
      </c>
      <c r="B32" s="17" t="s">
        <v>149</v>
      </c>
      <c r="C32">
        <v>7</v>
      </c>
      <c r="D32" s="17" t="s">
        <v>839</v>
      </c>
      <c r="E32" s="19">
        <v>12.82</v>
      </c>
      <c r="F32" s="19">
        <v>2.891763</v>
      </c>
      <c r="G32" s="20">
        <v>20.4</v>
      </c>
      <c r="H32" s="20">
        <v>17</v>
      </c>
      <c r="I32" s="19">
        <v>15.718326719115767</v>
      </c>
      <c r="J32" s="14">
        <v>0.2459999703511451</v>
      </c>
      <c r="L32" s="13">
        <v>35077.24</v>
      </c>
      <c r="M32">
        <f t="shared" si="1"/>
        <v>449690.2168</v>
      </c>
      <c r="N32">
        <f t="shared" si="1"/>
        <v>101435.06477412</v>
      </c>
      <c r="O32">
        <f t="shared" si="1"/>
        <v>715575.6959999999</v>
      </c>
      <c r="P32">
        <f t="shared" si="1"/>
        <v>596313.08</v>
      </c>
      <c r="Q32">
        <f t="shared" si="1"/>
        <v>551355.5187248363</v>
      </c>
      <c r="R32">
        <f t="shared" si="1"/>
        <v>8629</v>
      </c>
    </row>
    <row r="33" spans="1:18" ht="12.75">
      <c r="A33" s="9">
        <v>30</v>
      </c>
      <c r="B33" s="17" t="s">
        <v>150</v>
      </c>
      <c r="C33">
        <v>10</v>
      </c>
      <c r="D33" s="17" t="s">
        <v>839</v>
      </c>
      <c r="E33" s="19">
        <v>12.97</v>
      </c>
      <c r="F33" s="19">
        <v>1.4238630000000003</v>
      </c>
      <c r="G33" s="20">
        <v>16.5</v>
      </c>
      <c r="H33" s="20">
        <v>16</v>
      </c>
      <c r="I33" s="19">
        <v>13.913082585114184</v>
      </c>
      <c r="J33" s="14">
        <v>0.2139999972308489</v>
      </c>
      <c r="L33" s="13">
        <v>36112.15</v>
      </c>
      <c r="M33">
        <f t="shared" si="1"/>
        <v>468374.58550000004</v>
      </c>
      <c r="N33">
        <f t="shared" si="1"/>
        <v>51418.75423545001</v>
      </c>
      <c r="O33">
        <f t="shared" si="1"/>
        <v>595850.475</v>
      </c>
      <c r="P33">
        <f t="shared" si="1"/>
        <v>577794.4</v>
      </c>
      <c r="Q33">
        <f t="shared" si="1"/>
        <v>502431.3252760312</v>
      </c>
      <c r="R33">
        <f t="shared" si="1"/>
        <v>7728</v>
      </c>
    </row>
    <row r="34" spans="1:18" ht="12.75">
      <c r="A34" s="9">
        <v>31</v>
      </c>
      <c r="B34" s="17" t="s">
        <v>151</v>
      </c>
      <c r="C34">
        <v>3</v>
      </c>
      <c r="D34" s="17" t="s">
        <v>839</v>
      </c>
      <c r="E34" s="19">
        <v>10.15</v>
      </c>
      <c r="F34" s="19">
        <v>2.4513930000000004</v>
      </c>
      <c r="G34" s="20">
        <v>15.4</v>
      </c>
      <c r="H34" s="20">
        <v>12</v>
      </c>
      <c r="I34" s="19">
        <v>11.720795799919241</v>
      </c>
      <c r="J34" s="14">
        <v>0.19200001590473856</v>
      </c>
      <c r="L34" s="13">
        <v>40239.58</v>
      </c>
      <c r="M34">
        <f t="shared" si="1"/>
        <v>408431.737</v>
      </c>
      <c r="N34">
        <f t="shared" si="1"/>
        <v>98643.02473494002</v>
      </c>
      <c r="O34">
        <f t="shared" si="1"/>
        <v>619689.532</v>
      </c>
      <c r="P34">
        <f t="shared" si="1"/>
        <v>482874.96</v>
      </c>
      <c r="Q34">
        <f t="shared" si="1"/>
        <v>471639.9002545143</v>
      </c>
      <c r="R34">
        <f t="shared" si="1"/>
        <v>7726</v>
      </c>
    </row>
    <row r="35" spans="1:18" ht="12.75">
      <c r="A35" s="9">
        <v>32</v>
      </c>
      <c r="B35" s="17" t="s">
        <v>152</v>
      </c>
      <c r="C35">
        <v>7</v>
      </c>
      <c r="D35" s="17" t="s">
        <v>839</v>
      </c>
      <c r="E35" s="19">
        <v>14.91</v>
      </c>
      <c r="F35" s="19">
        <v>2.965158</v>
      </c>
      <c r="G35" s="20">
        <v>26</v>
      </c>
      <c r="H35" s="20">
        <v>19</v>
      </c>
      <c r="I35" s="19">
        <v>19.07809132350156</v>
      </c>
      <c r="J35" s="14">
        <v>0.3200000437121207</v>
      </c>
      <c r="L35" s="13">
        <v>36603.12</v>
      </c>
      <c r="M35">
        <f t="shared" si="1"/>
        <v>545752.5192000001</v>
      </c>
      <c r="N35">
        <f t="shared" si="1"/>
        <v>108534.03409296002</v>
      </c>
      <c r="O35">
        <f t="shared" si="1"/>
        <v>951681.1200000001</v>
      </c>
      <c r="P35">
        <f t="shared" si="1"/>
        <v>695459.28</v>
      </c>
      <c r="Q35">
        <f t="shared" si="1"/>
        <v>698317.6660850865</v>
      </c>
      <c r="R35">
        <f t="shared" si="1"/>
        <v>11713</v>
      </c>
    </row>
    <row r="36" spans="1:18" ht="12.75">
      <c r="A36" s="9">
        <v>33</v>
      </c>
      <c r="B36" s="17" t="s">
        <v>153</v>
      </c>
      <c r="C36">
        <v>4</v>
      </c>
      <c r="D36" s="17" t="s">
        <v>839</v>
      </c>
      <c r="E36" s="19">
        <v>16.56</v>
      </c>
      <c r="F36" s="19">
        <v>2.4367140000000003</v>
      </c>
      <c r="G36" s="20">
        <v>31.6</v>
      </c>
      <c r="H36" s="20">
        <v>20</v>
      </c>
      <c r="I36" s="19">
        <v>22.258364500350197</v>
      </c>
      <c r="J36" s="14">
        <v>0.35600001715791935</v>
      </c>
      <c r="L36" s="13">
        <v>37300.56</v>
      </c>
      <c r="M36">
        <f t="shared" si="1"/>
        <v>617697.2736</v>
      </c>
      <c r="N36">
        <f t="shared" si="1"/>
        <v>90890.79675984</v>
      </c>
      <c r="O36">
        <f t="shared" si="1"/>
        <v>1178697.696</v>
      </c>
      <c r="P36">
        <f t="shared" si="1"/>
        <v>746011.2</v>
      </c>
      <c r="Q36">
        <f t="shared" si="1"/>
        <v>830249.4605471825</v>
      </c>
      <c r="R36">
        <f t="shared" si="1"/>
        <v>13279</v>
      </c>
    </row>
    <row r="37" spans="1:18" ht="12.75">
      <c r="A37" s="9">
        <v>34</v>
      </c>
      <c r="B37" s="17" t="s">
        <v>154</v>
      </c>
      <c r="C37">
        <v>4</v>
      </c>
      <c r="D37" s="17" t="s">
        <v>839</v>
      </c>
      <c r="E37" s="19">
        <v>17.01</v>
      </c>
      <c r="F37" s="19">
        <v>2.3192820000000003</v>
      </c>
      <c r="G37" s="20">
        <v>33.6</v>
      </c>
      <c r="H37" s="20">
        <v>23</v>
      </c>
      <c r="I37" s="19">
        <v>23.96206487906895</v>
      </c>
      <c r="J37" s="14">
        <v>0.39000004420295187</v>
      </c>
      <c r="L37" s="13">
        <v>38458.97</v>
      </c>
      <c r="M37">
        <f t="shared" si="1"/>
        <v>654187.0797000001</v>
      </c>
      <c r="N37">
        <f t="shared" si="1"/>
        <v>89197.19685954001</v>
      </c>
      <c r="O37">
        <f t="shared" si="1"/>
        <v>1292221.392</v>
      </c>
      <c r="P37">
        <f t="shared" si="1"/>
        <v>884556.31</v>
      </c>
      <c r="Q37">
        <f t="shared" si="1"/>
        <v>921556.3343221664</v>
      </c>
      <c r="R37">
        <f t="shared" si="1"/>
        <v>14999</v>
      </c>
    </row>
    <row r="38" spans="1:18" ht="12.75">
      <c r="A38" s="9">
        <v>35</v>
      </c>
      <c r="B38" s="17" t="s">
        <v>155</v>
      </c>
      <c r="C38">
        <v>1</v>
      </c>
      <c r="D38" s="17" t="s">
        <v>839</v>
      </c>
      <c r="E38" s="19">
        <v>16.15</v>
      </c>
      <c r="F38" s="19">
        <v>3.1413060000000006</v>
      </c>
      <c r="G38" s="20">
        <v>23.1</v>
      </c>
      <c r="H38" s="20">
        <v>14</v>
      </c>
      <c r="I38" s="19">
        <v>16.90187769158948</v>
      </c>
      <c r="J38" s="14">
        <v>0.27899998692522965</v>
      </c>
      <c r="L38" s="13">
        <v>51243.73</v>
      </c>
      <c r="M38">
        <f t="shared" si="1"/>
        <v>827586.2395</v>
      </c>
      <c r="N38">
        <f t="shared" si="1"/>
        <v>160972.23651138003</v>
      </c>
      <c r="O38">
        <f t="shared" si="1"/>
        <v>1183730.1630000002</v>
      </c>
      <c r="P38">
        <f t="shared" si="1"/>
        <v>717412.2200000001</v>
      </c>
      <c r="Q38">
        <f t="shared" si="1"/>
        <v>866115.2569208347</v>
      </c>
      <c r="R38">
        <f t="shared" si="1"/>
        <v>14297</v>
      </c>
    </row>
    <row r="39" spans="1:18" ht="12.75">
      <c r="A39" s="9">
        <v>36</v>
      </c>
      <c r="B39" s="17" t="s">
        <v>156</v>
      </c>
      <c r="C39">
        <v>1</v>
      </c>
      <c r="D39" s="17" t="s">
        <v>839</v>
      </c>
      <c r="E39" s="19">
        <v>13.07</v>
      </c>
      <c r="F39" s="19">
        <v>3.1559850000000003</v>
      </c>
      <c r="G39" s="20">
        <v>22.5</v>
      </c>
      <c r="H39" s="20">
        <v>19</v>
      </c>
      <c r="I39" s="19">
        <v>17.244937481061044</v>
      </c>
      <c r="J39" s="14">
        <v>0.277</v>
      </c>
      <c r="L39" s="13">
        <v>44000</v>
      </c>
      <c r="M39">
        <f t="shared" si="1"/>
        <v>575080</v>
      </c>
      <c r="N39">
        <f t="shared" si="1"/>
        <v>138863.34000000003</v>
      </c>
      <c r="O39">
        <f t="shared" si="1"/>
        <v>990000</v>
      </c>
      <c r="P39">
        <f t="shared" si="1"/>
        <v>836000</v>
      </c>
      <c r="Q39">
        <f t="shared" si="1"/>
        <v>758777.249166686</v>
      </c>
      <c r="R39">
        <f t="shared" si="1"/>
        <v>12188.000000000002</v>
      </c>
    </row>
    <row r="40" spans="1:18" ht="12.75">
      <c r="A40" s="9">
        <v>37</v>
      </c>
      <c r="B40" s="17" t="s">
        <v>157</v>
      </c>
      <c r="C40">
        <v>5</v>
      </c>
      <c r="D40" s="17" t="s">
        <v>839</v>
      </c>
      <c r="E40" s="19">
        <v>10.98</v>
      </c>
      <c r="F40" s="19">
        <v>2.2605660000000003</v>
      </c>
      <c r="G40" s="20">
        <v>12.9</v>
      </c>
      <c r="H40" s="20">
        <v>12</v>
      </c>
      <c r="I40" s="19">
        <v>10.92091629660155</v>
      </c>
      <c r="J40" s="14">
        <v>0.16200000152398872</v>
      </c>
      <c r="L40" s="13">
        <v>39370.37</v>
      </c>
      <c r="M40">
        <f t="shared" si="1"/>
        <v>432286.66260000004</v>
      </c>
      <c r="N40">
        <f t="shared" si="1"/>
        <v>88999.31982942001</v>
      </c>
      <c r="O40">
        <f t="shared" si="1"/>
        <v>507877.77300000004</v>
      </c>
      <c r="P40">
        <f t="shared" si="1"/>
        <v>472444.44000000006</v>
      </c>
      <c r="Q40">
        <f t="shared" si="1"/>
        <v>429960.51533623284</v>
      </c>
      <c r="R40">
        <f t="shared" si="1"/>
        <v>6378</v>
      </c>
    </row>
    <row r="41" spans="1:18" ht="12.75">
      <c r="A41" s="9">
        <v>38</v>
      </c>
      <c r="B41" s="17" t="s">
        <v>158</v>
      </c>
      <c r="C41">
        <v>5</v>
      </c>
      <c r="D41" s="17" t="s">
        <v>839</v>
      </c>
      <c r="E41" s="19">
        <v>9.72</v>
      </c>
      <c r="F41" s="19">
        <v>2.1284549999999998</v>
      </c>
      <c r="G41" s="20">
        <v>11.8</v>
      </c>
      <c r="H41" s="20">
        <v>11</v>
      </c>
      <c r="I41" s="19">
        <v>9.917661084168573</v>
      </c>
      <c r="J41" s="14">
        <v>0.1490000065868487</v>
      </c>
      <c r="L41" s="13">
        <v>36436.24</v>
      </c>
      <c r="M41">
        <f t="shared" si="1"/>
        <v>354160.2528</v>
      </c>
      <c r="N41">
        <f t="shared" si="1"/>
        <v>77552.89720919999</v>
      </c>
      <c r="O41">
        <f t="shared" si="1"/>
        <v>429947.632</v>
      </c>
      <c r="P41">
        <f t="shared" si="1"/>
        <v>400798.63999999996</v>
      </c>
      <c r="Q41">
        <f t="shared" si="1"/>
        <v>361362.2795014263</v>
      </c>
      <c r="R41">
        <f t="shared" si="1"/>
        <v>5429</v>
      </c>
    </row>
    <row r="42" spans="1:18" ht="12.75">
      <c r="A42" s="9">
        <v>39</v>
      </c>
      <c r="B42" s="17" t="s">
        <v>159</v>
      </c>
      <c r="C42">
        <v>5</v>
      </c>
      <c r="D42" s="17" t="s">
        <v>839</v>
      </c>
      <c r="E42" s="19">
        <v>13.18</v>
      </c>
      <c r="F42" s="19">
        <v>1.7468009999999998</v>
      </c>
      <c r="G42" s="20">
        <v>14.3</v>
      </c>
      <c r="H42" s="20">
        <v>16</v>
      </c>
      <c r="I42" s="19">
        <v>13.254865411432844</v>
      </c>
      <c r="J42" s="14">
        <v>0.18600002823921924</v>
      </c>
      <c r="L42" s="13">
        <v>29037.63</v>
      </c>
      <c r="M42">
        <f t="shared" si="1"/>
        <v>382715.9634</v>
      </c>
      <c r="N42">
        <f t="shared" si="1"/>
        <v>50722.961121629996</v>
      </c>
      <c r="O42">
        <f t="shared" si="1"/>
        <v>415238.10900000005</v>
      </c>
      <c r="P42">
        <f t="shared" si="1"/>
        <v>464602.08</v>
      </c>
      <c r="Q42">
        <f t="shared" si="1"/>
        <v>384889.8775169847</v>
      </c>
      <c r="R42">
        <f t="shared" si="1"/>
        <v>5401</v>
      </c>
    </row>
    <row r="43" spans="1:18" ht="12.75">
      <c r="A43" s="9">
        <v>40</v>
      </c>
      <c r="B43" s="17" t="s">
        <v>160</v>
      </c>
      <c r="C43">
        <v>3</v>
      </c>
      <c r="D43" s="17" t="s">
        <v>839</v>
      </c>
      <c r="E43" s="19">
        <v>10.82</v>
      </c>
      <c r="F43" s="19">
        <v>2.3339610000000004</v>
      </c>
      <c r="G43" s="20">
        <v>16</v>
      </c>
      <c r="H43" s="20">
        <v>13</v>
      </c>
      <c r="I43" s="19">
        <v>12.37063231305405</v>
      </c>
      <c r="J43" s="14">
        <v>0.2</v>
      </c>
      <c r="L43" s="13">
        <v>39095</v>
      </c>
      <c r="M43">
        <f t="shared" si="1"/>
        <v>423007.9</v>
      </c>
      <c r="N43">
        <f t="shared" si="1"/>
        <v>91246.20529500002</v>
      </c>
      <c r="O43">
        <f t="shared" si="1"/>
        <v>625520</v>
      </c>
      <c r="P43">
        <f t="shared" si="1"/>
        <v>508235</v>
      </c>
      <c r="Q43">
        <f t="shared" si="1"/>
        <v>483629.8702788481</v>
      </c>
      <c r="R43">
        <f t="shared" si="1"/>
        <v>7819</v>
      </c>
    </row>
    <row r="44" spans="1:18" ht="12.75">
      <c r="A44" s="9">
        <v>41</v>
      </c>
      <c r="B44" s="17" t="s">
        <v>162</v>
      </c>
      <c r="C44">
        <v>1</v>
      </c>
      <c r="D44" s="17" t="s">
        <v>839</v>
      </c>
      <c r="E44" s="19">
        <v>18.17</v>
      </c>
      <c r="F44" s="19">
        <v>2.8477260000000006</v>
      </c>
      <c r="G44" s="20">
        <v>29.2</v>
      </c>
      <c r="H44" s="20">
        <v>23</v>
      </c>
      <c r="I44" s="19">
        <v>22.084726189137008</v>
      </c>
      <c r="J44" s="14">
        <v>0.3639999756113919</v>
      </c>
      <c r="L44" s="13">
        <v>36082.42</v>
      </c>
      <c r="M44">
        <f t="shared" si="1"/>
        <v>655617.5714</v>
      </c>
      <c r="N44">
        <f t="shared" si="1"/>
        <v>102752.84557692002</v>
      </c>
      <c r="O44">
        <f t="shared" si="1"/>
        <v>1053606.6639999999</v>
      </c>
      <c r="P44">
        <f t="shared" si="1"/>
        <v>829895.6599999999</v>
      </c>
      <c r="Q44">
        <f t="shared" si="1"/>
        <v>796870.3659414409</v>
      </c>
      <c r="R44">
        <f t="shared" si="1"/>
        <v>13134</v>
      </c>
    </row>
    <row r="45" spans="1:18" ht="12.75">
      <c r="A45" s="9">
        <v>42</v>
      </c>
      <c r="B45" s="17" t="s">
        <v>163</v>
      </c>
      <c r="C45">
        <v>2</v>
      </c>
      <c r="D45" s="17" t="s">
        <v>839</v>
      </c>
      <c r="E45" s="19">
        <v>11.54</v>
      </c>
      <c r="F45" s="19">
        <v>1.144962</v>
      </c>
      <c r="G45" s="20">
        <v>11.4</v>
      </c>
      <c r="H45" s="20">
        <v>14</v>
      </c>
      <c r="I45" s="19">
        <v>11.294944640148254</v>
      </c>
      <c r="J45" s="14">
        <v>0.15099998972789186</v>
      </c>
      <c r="L45" s="13">
        <v>30178.81</v>
      </c>
      <c r="M45">
        <f t="shared" si="1"/>
        <v>348263.46739999996</v>
      </c>
      <c r="N45">
        <f t="shared" si="1"/>
        <v>34553.59065522</v>
      </c>
      <c r="O45">
        <f t="shared" si="1"/>
        <v>344038.434</v>
      </c>
      <c r="P45">
        <f t="shared" si="1"/>
        <v>422503.34</v>
      </c>
      <c r="Q45">
        <f t="shared" si="1"/>
        <v>340867.98825555254</v>
      </c>
      <c r="R45">
        <f t="shared" si="1"/>
        <v>4557</v>
      </c>
    </row>
    <row r="46" spans="1:18" ht="12.75">
      <c r="A46" s="9">
        <v>43</v>
      </c>
      <c r="B46" s="17" t="s">
        <v>165</v>
      </c>
      <c r="C46">
        <v>3</v>
      </c>
      <c r="D46" s="17" t="s">
        <v>839</v>
      </c>
      <c r="E46" s="19">
        <v>12.2</v>
      </c>
      <c r="F46" s="19">
        <v>2.730294</v>
      </c>
      <c r="G46" s="20">
        <v>22.3</v>
      </c>
      <c r="H46" s="20">
        <v>13</v>
      </c>
      <c r="I46" s="19">
        <v>15.578432828094655</v>
      </c>
      <c r="J46" s="14">
        <v>0.251999996453514</v>
      </c>
      <c r="L46" s="13">
        <v>45115.08</v>
      </c>
      <c r="M46">
        <f t="shared" si="1"/>
        <v>550403.976</v>
      </c>
      <c r="N46">
        <f t="shared" si="1"/>
        <v>123177.43223352001</v>
      </c>
      <c r="O46">
        <f t="shared" si="1"/>
        <v>1006066.2840000001</v>
      </c>
      <c r="P46">
        <f t="shared" si="1"/>
        <v>586496.04</v>
      </c>
      <c r="Q46">
        <f t="shared" si="1"/>
        <v>702822.2433141166</v>
      </c>
      <c r="R46">
        <f t="shared" si="1"/>
        <v>11369.000000000002</v>
      </c>
    </row>
    <row r="47" spans="1:18" ht="12.75">
      <c r="A47" s="9">
        <v>44</v>
      </c>
      <c r="B47" s="17" t="s">
        <v>166</v>
      </c>
      <c r="C47">
        <v>2</v>
      </c>
      <c r="D47" s="17" t="s">
        <v>839</v>
      </c>
      <c r="E47" s="19">
        <v>11.31</v>
      </c>
      <c r="F47" s="19">
        <v>1.438542</v>
      </c>
      <c r="G47" s="20">
        <v>12.7</v>
      </c>
      <c r="H47" s="20">
        <v>13</v>
      </c>
      <c r="I47" s="19">
        <v>11.249854163873323</v>
      </c>
      <c r="J47" s="14">
        <v>0.16499998836389362</v>
      </c>
      <c r="L47" s="13">
        <v>34375.76</v>
      </c>
      <c r="M47">
        <f t="shared" si="1"/>
        <v>388789.84560000006</v>
      </c>
      <c r="N47">
        <f t="shared" si="1"/>
        <v>49450.974541920004</v>
      </c>
      <c r="O47">
        <f t="shared" si="1"/>
        <v>436572.152</v>
      </c>
      <c r="P47">
        <f t="shared" si="1"/>
        <v>446884.88</v>
      </c>
      <c r="Q47">
        <f t="shared" si="1"/>
        <v>386722.28677231004</v>
      </c>
      <c r="R47">
        <f t="shared" si="1"/>
        <v>5672</v>
      </c>
    </row>
    <row r="48" spans="1:18" ht="12.75">
      <c r="A48" s="9">
        <v>45</v>
      </c>
      <c r="B48" s="17" t="s">
        <v>167</v>
      </c>
      <c r="C48">
        <v>2</v>
      </c>
      <c r="D48" s="17" t="s">
        <v>839</v>
      </c>
      <c r="E48" s="19">
        <v>12.04</v>
      </c>
      <c r="F48" s="19">
        <v>0.9688140000000002</v>
      </c>
      <c r="G48" s="20">
        <v>14.3</v>
      </c>
      <c r="H48" s="20">
        <v>14</v>
      </c>
      <c r="I48" s="19">
        <v>12.283997738050475</v>
      </c>
      <c r="J48" s="14">
        <v>0.1700000029089665</v>
      </c>
      <c r="L48" s="13">
        <v>34376.47</v>
      </c>
      <c r="M48">
        <f t="shared" si="1"/>
        <v>413892.6988</v>
      </c>
      <c r="N48">
        <f t="shared" si="1"/>
        <v>33304.40540658001</v>
      </c>
      <c r="O48">
        <f t="shared" si="1"/>
        <v>491583.52100000007</v>
      </c>
      <c r="P48">
        <f t="shared" si="1"/>
        <v>481270.58</v>
      </c>
      <c r="Q48">
        <f t="shared" si="1"/>
        <v>422280.47972216003</v>
      </c>
      <c r="R48">
        <f t="shared" si="1"/>
        <v>5844</v>
      </c>
    </row>
    <row r="49" spans="1:18" ht="12.75">
      <c r="A49" s="9">
        <v>46</v>
      </c>
      <c r="B49" s="17" t="s">
        <v>168</v>
      </c>
      <c r="C49">
        <v>1</v>
      </c>
      <c r="D49" s="17" t="s">
        <v>839</v>
      </c>
      <c r="E49" s="19">
        <v>15.68</v>
      </c>
      <c r="F49" s="19">
        <v>3.5963549999999995</v>
      </c>
      <c r="G49" s="20">
        <v>29.2</v>
      </c>
      <c r="H49" s="20">
        <v>17</v>
      </c>
      <c r="I49" s="19">
        <v>20.350433308177795</v>
      </c>
      <c r="J49" s="14">
        <v>0.3470000067916292</v>
      </c>
      <c r="L49" s="13">
        <v>38282.42</v>
      </c>
      <c r="M49">
        <f t="shared" si="1"/>
        <v>600268.3456</v>
      </c>
      <c r="N49">
        <f t="shared" si="1"/>
        <v>137677.17257909998</v>
      </c>
      <c r="O49">
        <f t="shared" si="1"/>
        <v>1117846.6639999999</v>
      </c>
      <c r="P49">
        <f t="shared" si="1"/>
        <v>650801.14</v>
      </c>
      <c r="Q49">
        <f t="shared" si="1"/>
        <v>779063.8350856517</v>
      </c>
      <c r="R49">
        <f t="shared" si="1"/>
        <v>13284</v>
      </c>
    </row>
    <row r="50" spans="1:18" ht="12.75">
      <c r="A50" s="9">
        <v>47</v>
      </c>
      <c r="B50" s="17" t="s">
        <v>169</v>
      </c>
      <c r="C50">
        <v>1</v>
      </c>
      <c r="D50" s="17" t="s">
        <v>839</v>
      </c>
      <c r="E50" s="19">
        <v>15.88</v>
      </c>
      <c r="F50" s="19">
        <v>3.52296</v>
      </c>
      <c r="G50" s="20">
        <v>30.2</v>
      </c>
      <c r="H50" s="20">
        <v>19</v>
      </c>
      <c r="I50" s="19">
        <v>21.26255070334543</v>
      </c>
      <c r="J50" s="14">
        <v>0.3690000314440377</v>
      </c>
      <c r="L50" s="13">
        <v>35300.81</v>
      </c>
      <c r="M50">
        <f t="shared" si="1"/>
        <v>560576.8628</v>
      </c>
      <c r="N50">
        <f t="shared" si="1"/>
        <v>124363.34159759998</v>
      </c>
      <c r="O50">
        <f t="shared" si="1"/>
        <v>1066084.4619999998</v>
      </c>
      <c r="P50">
        <f t="shared" si="1"/>
        <v>670715.3899999999</v>
      </c>
      <c r="Q50">
        <f t="shared" si="1"/>
        <v>750585.2624941634</v>
      </c>
      <c r="R50">
        <f t="shared" si="1"/>
        <v>13026</v>
      </c>
    </row>
    <row r="51" spans="1:18" ht="12.75">
      <c r="A51" s="9">
        <v>48</v>
      </c>
      <c r="B51" s="17" t="s">
        <v>170</v>
      </c>
      <c r="C51">
        <v>1</v>
      </c>
      <c r="D51" s="17" t="s">
        <v>840</v>
      </c>
      <c r="E51" s="19">
        <v>11.88</v>
      </c>
      <c r="F51" s="19">
        <v>3.1559850000000003</v>
      </c>
      <c r="G51" s="20">
        <v>20.3</v>
      </c>
      <c r="H51" s="20">
        <v>12</v>
      </c>
      <c r="I51" s="19">
        <v>14.342544514826052</v>
      </c>
      <c r="J51" s="14">
        <v>0.24899998455574604</v>
      </c>
      <c r="L51" s="13">
        <v>51799.2</v>
      </c>
      <c r="M51">
        <f t="shared" si="1"/>
        <v>615374.496</v>
      </c>
      <c r="N51">
        <f t="shared" si="1"/>
        <v>163477.498212</v>
      </c>
      <c r="O51">
        <f t="shared" si="1"/>
        <v>1051523.76</v>
      </c>
      <c r="P51">
        <f t="shared" si="1"/>
        <v>621590.3999999999</v>
      </c>
      <c r="Q51">
        <f t="shared" si="1"/>
        <v>742932.3318323776</v>
      </c>
      <c r="R51">
        <f t="shared" si="1"/>
        <v>12898</v>
      </c>
    </row>
    <row r="52" spans="1:18" ht="12.75">
      <c r="A52" s="9">
        <v>49</v>
      </c>
      <c r="B52" s="17" t="s">
        <v>171</v>
      </c>
      <c r="C52">
        <v>9</v>
      </c>
      <c r="D52" s="17" t="s">
        <v>841</v>
      </c>
      <c r="E52" s="19">
        <v>10.29</v>
      </c>
      <c r="F52" s="19">
        <v>1.8789120000000004</v>
      </c>
      <c r="G52" s="20">
        <v>12.1</v>
      </c>
      <c r="H52" s="20">
        <v>12</v>
      </c>
      <c r="I52" s="19">
        <v>10.47366152407367</v>
      </c>
      <c r="J52" s="14">
        <v>0.16</v>
      </c>
      <c r="L52" s="13">
        <v>41243.75</v>
      </c>
      <c r="M52">
        <f t="shared" si="1"/>
        <v>424398.18749999994</v>
      </c>
      <c r="N52">
        <f t="shared" si="1"/>
        <v>77493.37680000001</v>
      </c>
      <c r="O52">
        <f t="shared" si="1"/>
        <v>499049.375</v>
      </c>
      <c r="P52">
        <f t="shared" si="1"/>
        <v>494925</v>
      </c>
      <c r="Q52">
        <f t="shared" si="1"/>
        <v>431973.0774835134</v>
      </c>
      <c r="R52">
        <f t="shared" si="1"/>
        <v>6599</v>
      </c>
    </row>
    <row r="53" spans="1:18" ht="12.75">
      <c r="A53" s="9">
        <v>50</v>
      </c>
      <c r="B53" s="17" t="s">
        <v>172</v>
      </c>
      <c r="C53">
        <v>8</v>
      </c>
      <c r="D53" s="17" t="s">
        <v>839</v>
      </c>
      <c r="E53" s="19">
        <v>15.2</v>
      </c>
      <c r="F53" s="19">
        <v>3.1413060000000006</v>
      </c>
      <c r="G53" s="20">
        <v>28.1</v>
      </c>
      <c r="H53" s="20">
        <v>18</v>
      </c>
      <c r="I53" s="19">
        <v>19.908508518223517</v>
      </c>
      <c r="J53" s="14">
        <v>0.3219999537969161</v>
      </c>
      <c r="L53" s="13">
        <v>33763.98</v>
      </c>
      <c r="M53">
        <f t="shared" si="1"/>
        <v>513212.49600000004</v>
      </c>
      <c r="N53">
        <f t="shared" si="1"/>
        <v>106062.99295788004</v>
      </c>
      <c r="O53">
        <f t="shared" si="1"/>
        <v>948767.8380000001</v>
      </c>
      <c r="P53">
        <f t="shared" si="1"/>
        <v>607751.64</v>
      </c>
      <c r="Q53">
        <f t="shared" si="1"/>
        <v>672190.4834391285</v>
      </c>
      <c r="R53">
        <f t="shared" si="1"/>
        <v>10872</v>
      </c>
    </row>
    <row r="54" spans="1:18" ht="12.75">
      <c r="A54" s="9">
        <v>51</v>
      </c>
      <c r="B54" s="17" t="s">
        <v>173</v>
      </c>
      <c r="C54">
        <v>8</v>
      </c>
      <c r="D54" s="17" t="s">
        <v>839</v>
      </c>
      <c r="E54" s="19">
        <v>14.02</v>
      </c>
      <c r="F54" s="19">
        <v>3.684429</v>
      </c>
      <c r="G54" s="20">
        <v>21.6</v>
      </c>
      <c r="H54" s="20">
        <v>16</v>
      </c>
      <c r="I54" s="19">
        <v>16.191541904715507</v>
      </c>
      <c r="J54" s="14">
        <v>0.26799997165977313</v>
      </c>
      <c r="L54" s="13">
        <v>32462.69</v>
      </c>
      <c r="M54">
        <f t="shared" si="1"/>
        <v>455126.9138</v>
      </c>
      <c r="N54">
        <f t="shared" si="1"/>
        <v>119606.47645401</v>
      </c>
      <c r="O54">
        <f t="shared" si="1"/>
        <v>701194.104</v>
      </c>
      <c r="P54">
        <f t="shared" si="1"/>
        <v>519403.04</v>
      </c>
      <c r="Q54">
        <f t="shared" si="1"/>
        <v>525621.0054747891</v>
      </c>
      <c r="R54">
        <f t="shared" si="1"/>
        <v>8700</v>
      </c>
    </row>
    <row r="55" spans="1:18" ht="12.75">
      <c r="A55" s="9">
        <v>52</v>
      </c>
      <c r="B55" s="17" t="s">
        <v>174</v>
      </c>
      <c r="C55">
        <v>8</v>
      </c>
      <c r="D55" s="17" t="s">
        <v>839</v>
      </c>
      <c r="E55" s="19">
        <v>12.99</v>
      </c>
      <c r="F55" s="19">
        <v>3.449565</v>
      </c>
      <c r="G55" s="20">
        <v>21.3</v>
      </c>
      <c r="H55" s="20">
        <v>15</v>
      </c>
      <c r="I55" s="19">
        <v>15.629364410486978</v>
      </c>
      <c r="J55" s="14">
        <v>0.2549999970014112</v>
      </c>
      <c r="L55" s="13">
        <v>33349.02</v>
      </c>
      <c r="M55">
        <f t="shared" si="1"/>
        <v>433203.76979999995</v>
      </c>
      <c r="N55">
        <f t="shared" si="1"/>
        <v>115039.6121763</v>
      </c>
      <c r="O55">
        <f t="shared" si="1"/>
        <v>710334.1259999999</v>
      </c>
      <c r="P55">
        <f t="shared" si="1"/>
        <v>500235.29999999993</v>
      </c>
      <c r="Q55">
        <f t="shared" si="1"/>
        <v>521223.9863126184</v>
      </c>
      <c r="R55">
        <f t="shared" si="1"/>
        <v>8504</v>
      </c>
    </row>
    <row r="56" spans="1:18" ht="12.75">
      <c r="A56" s="9">
        <v>53</v>
      </c>
      <c r="B56" s="17" t="s">
        <v>175</v>
      </c>
      <c r="C56">
        <v>4</v>
      </c>
      <c r="D56" s="17" t="s">
        <v>839</v>
      </c>
      <c r="E56" s="19">
        <v>13.04</v>
      </c>
      <c r="F56" s="19">
        <v>1.61469</v>
      </c>
      <c r="G56" s="20">
        <v>21.6</v>
      </c>
      <c r="H56" s="20">
        <v>15</v>
      </c>
      <c r="I56" s="19">
        <v>15.765542169318145</v>
      </c>
      <c r="J56" s="14">
        <v>0.2529999778901393</v>
      </c>
      <c r="L56" s="13">
        <v>34826.09</v>
      </c>
      <c r="M56">
        <f t="shared" si="1"/>
        <v>454132.2135999999</v>
      </c>
      <c r="N56">
        <f t="shared" si="1"/>
        <v>56233.339262099995</v>
      </c>
      <c r="O56">
        <f t="shared" si="1"/>
        <v>752243.544</v>
      </c>
      <c r="P56">
        <f t="shared" si="1"/>
        <v>522391.35</v>
      </c>
      <c r="Q56">
        <f t="shared" si="1"/>
        <v>549052.190487469</v>
      </c>
      <c r="R56">
        <f t="shared" si="1"/>
        <v>8811</v>
      </c>
    </row>
    <row r="57" spans="1:18" ht="12.75">
      <c r="A57" s="9">
        <v>54</v>
      </c>
      <c r="B57" s="17" t="s">
        <v>176</v>
      </c>
      <c r="C57">
        <v>9</v>
      </c>
      <c r="D57" s="17" t="s">
        <v>839</v>
      </c>
      <c r="E57" s="19">
        <v>12.51</v>
      </c>
      <c r="F57" s="19">
        <v>2.4513930000000004</v>
      </c>
      <c r="G57" s="20">
        <v>17.5</v>
      </c>
      <c r="H57" s="20">
        <v>15</v>
      </c>
      <c r="I57" s="19">
        <v>13.884648473826182</v>
      </c>
      <c r="J57" s="14">
        <v>0.21299997239427368</v>
      </c>
      <c r="L57" s="13">
        <v>34413.15</v>
      </c>
      <c r="M57">
        <f t="shared" si="1"/>
        <v>430508.5065</v>
      </c>
      <c r="N57">
        <f t="shared" si="1"/>
        <v>84360.15501795002</v>
      </c>
      <c r="O57">
        <f t="shared" si="1"/>
        <v>602230.125</v>
      </c>
      <c r="P57">
        <f t="shared" si="1"/>
        <v>516197.25</v>
      </c>
      <c r="Q57">
        <f t="shared" si="1"/>
        <v>477814.4906270515</v>
      </c>
      <c r="R57">
        <f t="shared" si="1"/>
        <v>7330</v>
      </c>
    </row>
    <row r="58" spans="1:18" ht="12.75">
      <c r="A58" s="9">
        <v>55</v>
      </c>
      <c r="B58" s="17" t="s">
        <v>177</v>
      </c>
      <c r="C58">
        <v>8</v>
      </c>
      <c r="D58" s="17" t="s">
        <v>841</v>
      </c>
      <c r="E58" s="19">
        <v>18.69</v>
      </c>
      <c r="F58" s="19">
        <v>2.6275410000000003</v>
      </c>
      <c r="G58" s="20">
        <v>31.4</v>
      </c>
      <c r="H58" s="20">
        <v>22</v>
      </c>
      <c r="I58" s="19">
        <v>22.918743256149966</v>
      </c>
      <c r="J58" s="14">
        <v>0.38099996877049436</v>
      </c>
      <c r="L58" s="13">
        <v>39385.83</v>
      </c>
      <c r="M58">
        <f t="shared" si="1"/>
        <v>736121.1627000001</v>
      </c>
      <c r="N58">
        <f t="shared" si="1"/>
        <v>103487.88314403001</v>
      </c>
      <c r="O58">
        <f t="shared" si="1"/>
        <v>1236715.062</v>
      </c>
      <c r="P58">
        <f t="shared" si="1"/>
        <v>866488.26</v>
      </c>
      <c r="Q58">
        <f t="shared" si="1"/>
        <v>902673.7257003691</v>
      </c>
      <c r="R58">
        <f t="shared" si="1"/>
        <v>15006</v>
      </c>
    </row>
    <row r="59" spans="1:18" ht="12.75">
      <c r="A59" s="9">
        <v>56</v>
      </c>
      <c r="B59" s="17" t="s">
        <v>178</v>
      </c>
      <c r="C59">
        <v>7</v>
      </c>
      <c r="D59" s="17" t="s">
        <v>840</v>
      </c>
      <c r="E59" s="19">
        <v>9.48</v>
      </c>
      <c r="F59" s="19">
        <v>2.4367140000000003</v>
      </c>
      <c r="G59" s="20">
        <v>10.2</v>
      </c>
      <c r="H59" s="20">
        <v>12</v>
      </c>
      <c r="I59" s="19">
        <v>9.70438704416448</v>
      </c>
      <c r="J59" s="14">
        <v>0.13199998839560542</v>
      </c>
      <c r="L59" s="13">
        <v>34469.7</v>
      </c>
      <c r="M59">
        <f t="shared" si="1"/>
        <v>326772.756</v>
      </c>
      <c r="N59">
        <f t="shared" si="1"/>
        <v>83992.8005658</v>
      </c>
      <c r="O59">
        <f t="shared" si="1"/>
        <v>351590.93999999994</v>
      </c>
      <c r="P59">
        <f t="shared" si="1"/>
        <v>413636.39999999997</v>
      </c>
      <c r="Q59">
        <f t="shared" si="1"/>
        <v>334507.31009623635</v>
      </c>
      <c r="R59">
        <f t="shared" si="1"/>
        <v>4550</v>
      </c>
    </row>
    <row r="60" spans="1:18" ht="12.75">
      <c r="A60" s="9">
        <v>57</v>
      </c>
      <c r="B60" s="17" t="s">
        <v>179</v>
      </c>
      <c r="C60">
        <v>7</v>
      </c>
      <c r="D60" s="17" t="s">
        <v>840</v>
      </c>
      <c r="E60" s="19">
        <v>10.05</v>
      </c>
      <c r="F60" s="19">
        <v>1.8201960000000004</v>
      </c>
      <c r="G60" s="20">
        <v>10.6</v>
      </c>
      <c r="H60" s="20">
        <v>12</v>
      </c>
      <c r="I60" s="19">
        <v>9.9498502884816</v>
      </c>
      <c r="J60" s="14">
        <v>0.13700000445689514</v>
      </c>
      <c r="L60" s="13">
        <v>40386.86</v>
      </c>
      <c r="M60">
        <f aca="true" t="shared" si="2" ref="M60:R102">$L60*E60</f>
        <v>405887.943</v>
      </c>
      <c r="N60">
        <f t="shared" si="2"/>
        <v>73512.00102456001</v>
      </c>
      <c r="O60">
        <f t="shared" si="2"/>
        <v>428100.716</v>
      </c>
      <c r="P60">
        <f t="shared" si="2"/>
        <v>484642.32</v>
      </c>
      <c r="Q60">
        <f t="shared" si="2"/>
        <v>401843.210621866</v>
      </c>
      <c r="R60">
        <f t="shared" si="2"/>
        <v>5533</v>
      </c>
    </row>
    <row r="61" spans="1:18" ht="12.75">
      <c r="A61" s="9">
        <v>58</v>
      </c>
      <c r="B61" s="17" t="s">
        <v>180</v>
      </c>
      <c r="C61">
        <v>4</v>
      </c>
      <c r="D61" s="17" t="s">
        <v>839</v>
      </c>
      <c r="E61" s="19">
        <v>18.27</v>
      </c>
      <c r="F61" s="19">
        <v>1.1889990000000001</v>
      </c>
      <c r="G61" s="20">
        <v>31.7</v>
      </c>
      <c r="H61" s="20">
        <v>24</v>
      </c>
      <c r="I61" s="19">
        <v>23.480002633880098</v>
      </c>
      <c r="J61" s="14">
        <v>0.37400001087683615</v>
      </c>
      <c r="L61" s="13">
        <v>36775.4</v>
      </c>
      <c r="M61">
        <f t="shared" si="2"/>
        <v>671886.558</v>
      </c>
      <c r="N61">
        <f t="shared" si="2"/>
        <v>43725.91382460001</v>
      </c>
      <c r="O61">
        <f t="shared" si="2"/>
        <v>1165780.18</v>
      </c>
      <c r="P61">
        <f t="shared" si="2"/>
        <v>882609.6000000001</v>
      </c>
      <c r="Q61">
        <f t="shared" si="2"/>
        <v>863486.4888619941</v>
      </c>
      <c r="R61">
        <f t="shared" si="2"/>
        <v>13754</v>
      </c>
    </row>
    <row r="62" spans="1:18" ht="12.75">
      <c r="A62" s="9">
        <v>59</v>
      </c>
      <c r="B62" s="17" t="s">
        <v>181</v>
      </c>
      <c r="C62">
        <v>9</v>
      </c>
      <c r="D62" s="17" t="s">
        <v>839</v>
      </c>
      <c r="E62" s="19">
        <v>13.32</v>
      </c>
      <c r="F62" s="19">
        <v>3.0972690000000003</v>
      </c>
      <c r="G62" s="20">
        <v>19.3</v>
      </c>
      <c r="H62" s="20">
        <v>15</v>
      </c>
      <c r="I62" s="19">
        <v>14.796144183103907</v>
      </c>
      <c r="J62" s="14">
        <v>0.24</v>
      </c>
      <c r="L62" s="13">
        <v>34800</v>
      </c>
      <c r="M62">
        <f t="shared" si="2"/>
        <v>463536</v>
      </c>
      <c r="N62">
        <f t="shared" si="2"/>
        <v>107784.9612</v>
      </c>
      <c r="O62">
        <f t="shared" si="2"/>
        <v>671640</v>
      </c>
      <c r="P62">
        <f t="shared" si="2"/>
        <v>522000</v>
      </c>
      <c r="Q62">
        <f t="shared" si="2"/>
        <v>514905.817572016</v>
      </c>
      <c r="R62">
        <f t="shared" si="2"/>
        <v>8352</v>
      </c>
    </row>
    <row r="63" spans="1:18" ht="12.75">
      <c r="A63" s="9">
        <v>60</v>
      </c>
      <c r="B63" s="17" t="s">
        <v>843</v>
      </c>
      <c r="C63">
        <v>1</v>
      </c>
      <c r="D63" s="17" t="s">
        <v>839</v>
      </c>
      <c r="E63" s="19">
        <v>16.01</v>
      </c>
      <c r="F63" s="19">
        <v>3.0679110000000005</v>
      </c>
      <c r="G63" s="20">
        <v>27.4</v>
      </c>
      <c r="H63" s="20">
        <v>17</v>
      </c>
      <c r="I63" s="19">
        <v>19.490546418822625</v>
      </c>
      <c r="J63" s="14">
        <v>0.33299997754725474</v>
      </c>
      <c r="L63" s="13">
        <v>54336.34</v>
      </c>
      <c r="M63">
        <f t="shared" si="2"/>
        <v>869924.8034</v>
      </c>
      <c r="N63">
        <f t="shared" si="2"/>
        <v>166699.05518574003</v>
      </c>
      <c r="O63">
        <f t="shared" si="2"/>
        <v>1488815.7159999998</v>
      </c>
      <c r="P63">
        <f t="shared" si="2"/>
        <v>923717.7799999999</v>
      </c>
      <c r="Q63">
        <f t="shared" si="2"/>
        <v>1059044.9569989285</v>
      </c>
      <c r="R63">
        <f t="shared" si="2"/>
        <v>18094</v>
      </c>
    </row>
    <row r="64" spans="1:18" ht="12.75">
      <c r="A64" s="9">
        <v>61</v>
      </c>
      <c r="B64" s="17" t="s">
        <v>183</v>
      </c>
      <c r="C64">
        <v>9</v>
      </c>
      <c r="D64" s="17" t="s">
        <v>841</v>
      </c>
      <c r="E64" s="19">
        <v>10.06</v>
      </c>
      <c r="F64" s="19">
        <v>2.598183</v>
      </c>
      <c r="G64" s="20">
        <v>13.3</v>
      </c>
      <c r="H64" s="20">
        <v>10</v>
      </c>
      <c r="I64" s="19">
        <v>10.313631050123728</v>
      </c>
      <c r="J64" s="14">
        <v>0.16999999309878244</v>
      </c>
      <c r="L64" s="13">
        <v>43470.59</v>
      </c>
      <c r="M64">
        <f t="shared" si="2"/>
        <v>437314.13539999997</v>
      </c>
      <c r="N64">
        <f t="shared" si="2"/>
        <v>112944.54793797</v>
      </c>
      <c r="O64">
        <f t="shared" si="2"/>
        <v>578158.847</v>
      </c>
      <c r="P64">
        <f t="shared" si="2"/>
        <v>434705.89999999997</v>
      </c>
      <c r="Q64">
        <f t="shared" si="2"/>
        <v>448339.626791198</v>
      </c>
      <c r="R64">
        <f t="shared" si="2"/>
        <v>7390.000000000001</v>
      </c>
    </row>
    <row r="65" spans="1:18" ht="12.75">
      <c r="A65" s="9">
        <v>62</v>
      </c>
      <c r="B65" s="17" t="s">
        <v>184</v>
      </c>
      <c r="C65">
        <v>2</v>
      </c>
      <c r="D65" s="17" t="s">
        <v>839</v>
      </c>
      <c r="E65" s="19">
        <v>10.51</v>
      </c>
      <c r="F65" s="19">
        <v>0.9541350000000001</v>
      </c>
      <c r="G65" s="20">
        <v>11.6</v>
      </c>
      <c r="H65" s="20">
        <v>14</v>
      </c>
      <c r="I65" s="19">
        <v>11.097413209883419</v>
      </c>
      <c r="J65" s="14">
        <v>0.1509999996663721</v>
      </c>
      <c r="L65" s="13">
        <v>29973.51</v>
      </c>
      <c r="M65">
        <f t="shared" si="2"/>
        <v>315021.5901</v>
      </c>
      <c r="N65">
        <f t="shared" si="2"/>
        <v>28598.77496385</v>
      </c>
      <c r="O65">
        <f t="shared" si="2"/>
        <v>347692.71599999996</v>
      </c>
      <c r="P65">
        <f t="shared" si="2"/>
        <v>419629.13999999996</v>
      </c>
      <c r="Q65">
        <f t="shared" si="2"/>
        <v>332628.4258205727</v>
      </c>
      <c r="R65">
        <f t="shared" si="2"/>
        <v>4526</v>
      </c>
    </row>
    <row r="66" spans="1:18" ht="12.75">
      <c r="A66" s="9">
        <v>63</v>
      </c>
      <c r="B66" s="17" t="s">
        <v>185</v>
      </c>
      <c r="C66">
        <v>5</v>
      </c>
      <c r="D66" s="17" t="s">
        <v>840</v>
      </c>
      <c r="E66" s="19">
        <v>10.63</v>
      </c>
      <c r="F66" s="19">
        <v>2.099097</v>
      </c>
      <c r="G66" s="20">
        <v>10.4</v>
      </c>
      <c r="H66" s="20">
        <v>11</v>
      </c>
      <c r="I66" s="19">
        <v>9.713777588577033</v>
      </c>
      <c r="J66" s="14">
        <v>0.1410000154945072</v>
      </c>
      <c r="L66" s="13">
        <v>31624.11</v>
      </c>
      <c r="M66">
        <f t="shared" si="2"/>
        <v>336164.2893</v>
      </c>
      <c r="N66">
        <f t="shared" si="2"/>
        <v>66382.07442867</v>
      </c>
      <c r="O66">
        <f t="shared" si="2"/>
        <v>328890.744</v>
      </c>
      <c r="P66">
        <f t="shared" si="2"/>
        <v>347865.21</v>
      </c>
      <c r="Q66">
        <f t="shared" si="2"/>
        <v>307189.5709766948</v>
      </c>
      <c r="R66">
        <f t="shared" si="2"/>
        <v>4459</v>
      </c>
    </row>
    <row r="67" spans="1:18" ht="12.75">
      <c r="A67" s="9">
        <v>64</v>
      </c>
      <c r="B67" s="17" t="s">
        <v>186</v>
      </c>
      <c r="C67">
        <v>8</v>
      </c>
      <c r="D67" s="17" t="s">
        <v>839</v>
      </c>
      <c r="E67" s="19">
        <v>15.13</v>
      </c>
      <c r="F67" s="19">
        <v>2.598183</v>
      </c>
      <c r="G67" s="20">
        <v>25.1</v>
      </c>
      <c r="H67" s="20">
        <v>16</v>
      </c>
      <c r="I67" s="19">
        <v>18.016010157237982</v>
      </c>
      <c r="J67" s="14">
        <v>0.2889999719547162</v>
      </c>
      <c r="L67" s="13">
        <v>44927.34</v>
      </c>
      <c r="M67">
        <f t="shared" si="2"/>
        <v>679750.6542</v>
      </c>
      <c r="N67">
        <f t="shared" si="2"/>
        <v>116729.45102322</v>
      </c>
      <c r="O67">
        <f t="shared" si="2"/>
        <v>1127676.234</v>
      </c>
      <c r="P67">
        <f t="shared" si="2"/>
        <v>718837.44</v>
      </c>
      <c r="Q67">
        <f t="shared" si="2"/>
        <v>809411.4137776842</v>
      </c>
      <c r="R67">
        <f t="shared" si="2"/>
        <v>12983.999999999998</v>
      </c>
    </row>
    <row r="68" spans="1:18" ht="12.75">
      <c r="A68" s="9">
        <v>65</v>
      </c>
      <c r="B68" s="17" t="s">
        <v>187</v>
      </c>
      <c r="C68">
        <v>6</v>
      </c>
      <c r="D68" s="17" t="s">
        <v>841</v>
      </c>
      <c r="E68" s="19">
        <v>10.62</v>
      </c>
      <c r="F68" s="19">
        <v>2.0110230000000002</v>
      </c>
      <c r="G68" s="20">
        <v>10.2</v>
      </c>
      <c r="H68" s="20">
        <v>12</v>
      </c>
      <c r="I68" s="19">
        <v>9.995924451197961</v>
      </c>
      <c r="J68" s="14">
        <v>0.13300001595291172</v>
      </c>
      <c r="L68" s="13">
        <v>33849.62</v>
      </c>
      <c r="M68">
        <f t="shared" si="2"/>
        <v>359482.9644</v>
      </c>
      <c r="N68">
        <f t="shared" si="2"/>
        <v>68072.36436126001</v>
      </c>
      <c r="O68">
        <f t="shared" si="2"/>
        <v>345266.124</v>
      </c>
      <c r="P68">
        <f t="shared" si="2"/>
        <v>406195.44000000006</v>
      </c>
      <c r="Q68">
        <f t="shared" si="2"/>
        <v>338358.24422175955</v>
      </c>
      <c r="R68">
        <f t="shared" si="2"/>
        <v>4502</v>
      </c>
    </row>
    <row r="69" spans="1:18" ht="12.75">
      <c r="A69" s="9">
        <v>66</v>
      </c>
      <c r="B69" s="17" t="s">
        <v>188</v>
      </c>
      <c r="C69">
        <v>9</v>
      </c>
      <c r="D69" s="17" t="s">
        <v>839</v>
      </c>
      <c r="E69" s="19">
        <v>14.27</v>
      </c>
      <c r="F69" s="19">
        <v>3.0679110000000005</v>
      </c>
      <c r="G69" s="20">
        <v>20.8</v>
      </c>
      <c r="H69" s="20">
        <v>12</v>
      </c>
      <c r="I69" s="19">
        <v>15.059625230431372</v>
      </c>
      <c r="J69" s="14">
        <v>0.24300001321999393</v>
      </c>
      <c r="L69" s="13">
        <v>36308.64</v>
      </c>
      <c r="M69">
        <f t="shared" si="2"/>
        <v>518124.2928</v>
      </c>
      <c r="N69">
        <f t="shared" si="2"/>
        <v>111391.67605104002</v>
      </c>
      <c r="O69">
        <f t="shared" si="2"/>
        <v>755219.712</v>
      </c>
      <c r="P69">
        <f t="shared" si="2"/>
        <v>435703.68</v>
      </c>
      <c r="Q69">
        <f t="shared" si="2"/>
        <v>546794.5110266497</v>
      </c>
      <c r="R69">
        <f t="shared" si="2"/>
        <v>8823</v>
      </c>
    </row>
    <row r="70" spans="1:18" ht="12.75">
      <c r="A70" s="9">
        <v>67</v>
      </c>
      <c r="B70" s="17" t="s">
        <v>189</v>
      </c>
      <c r="C70">
        <v>3</v>
      </c>
      <c r="D70" s="17" t="s">
        <v>839</v>
      </c>
      <c r="E70" s="19">
        <v>15.31</v>
      </c>
      <c r="F70" s="19">
        <v>3.317454</v>
      </c>
      <c r="G70" s="20">
        <v>29.9</v>
      </c>
      <c r="H70" s="20">
        <v>18</v>
      </c>
      <c r="I70" s="19">
        <v>20.836986846754943</v>
      </c>
      <c r="J70" s="14">
        <v>0.3260000005001534</v>
      </c>
      <c r="L70" s="13">
        <v>39987.73</v>
      </c>
      <c r="M70">
        <f t="shared" si="2"/>
        <v>612212.1463</v>
      </c>
      <c r="N70">
        <f t="shared" si="2"/>
        <v>132657.45483942</v>
      </c>
      <c r="O70">
        <f t="shared" si="2"/>
        <v>1195633.127</v>
      </c>
      <c r="P70">
        <f t="shared" si="2"/>
        <v>719779.14</v>
      </c>
      <c r="Q70">
        <f t="shared" si="2"/>
        <v>833223.8040415881</v>
      </c>
      <c r="R70">
        <f t="shared" si="2"/>
        <v>13036</v>
      </c>
    </row>
    <row r="71" spans="1:18" ht="12.75">
      <c r="A71" s="9">
        <v>68</v>
      </c>
      <c r="B71" s="17" t="s">
        <v>190</v>
      </c>
      <c r="C71">
        <v>10</v>
      </c>
      <c r="D71" s="17" t="s">
        <v>841</v>
      </c>
      <c r="E71" s="19">
        <v>9.96</v>
      </c>
      <c r="F71" s="19">
        <v>2.289924</v>
      </c>
      <c r="G71" s="20">
        <v>11.8</v>
      </c>
      <c r="H71" s="20">
        <v>11</v>
      </c>
      <c r="I71" s="19">
        <v>9.978359644436127</v>
      </c>
      <c r="J71" s="14">
        <v>0.15299999880356585</v>
      </c>
      <c r="L71" s="13">
        <v>41790.85</v>
      </c>
      <c r="M71">
        <f t="shared" si="2"/>
        <v>416236.86600000004</v>
      </c>
      <c r="N71">
        <f t="shared" si="2"/>
        <v>95697.8703954</v>
      </c>
      <c r="O71">
        <f t="shared" si="2"/>
        <v>493132.03</v>
      </c>
      <c r="P71">
        <f t="shared" si="2"/>
        <v>459699.35</v>
      </c>
      <c r="Q71">
        <f t="shared" si="2"/>
        <v>417004.1311466835</v>
      </c>
      <c r="R71">
        <f t="shared" si="2"/>
        <v>6394</v>
      </c>
    </row>
    <row r="72" spans="1:18" ht="12.75">
      <c r="A72" s="9">
        <v>69</v>
      </c>
      <c r="B72" s="17" t="s">
        <v>191</v>
      </c>
      <c r="C72">
        <v>2</v>
      </c>
      <c r="D72" s="17" t="s">
        <v>839</v>
      </c>
      <c r="E72" s="19">
        <v>11.18</v>
      </c>
      <c r="F72" s="19">
        <v>1.144962</v>
      </c>
      <c r="G72" s="20">
        <v>13</v>
      </c>
      <c r="H72" s="20">
        <v>14</v>
      </c>
      <c r="I72" s="19">
        <v>11.659354423956515</v>
      </c>
      <c r="J72" s="14">
        <v>0.1729999972085519</v>
      </c>
      <c r="L72" s="13">
        <v>28658.96</v>
      </c>
      <c r="M72">
        <f t="shared" si="2"/>
        <v>320407.1728</v>
      </c>
      <c r="N72">
        <f t="shared" si="2"/>
        <v>32813.42015952</v>
      </c>
      <c r="O72">
        <f t="shared" si="2"/>
        <v>372566.48</v>
      </c>
      <c r="P72">
        <f t="shared" si="2"/>
        <v>401225.44</v>
      </c>
      <c r="Q72">
        <f t="shared" si="2"/>
        <v>334144.9720619928</v>
      </c>
      <c r="R72">
        <f t="shared" si="2"/>
        <v>4958</v>
      </c>
    </row>
    <row r="73" spans="1:18" ht="12.75">
      <c r="A73" s="9">
        <v>70</v>
      </c>
      <c r="B73" s="17" t="s">
        <v>192</v>
      </c>
      <c r="C73">
        <v>5</v>
      </c>
      <c r="D73" s="17" t="s">
        <v>840</v>
      </c>
      <c r="E73" s="19">
        <v>10.96</v>
      </c>
      <c r="F73" s="19">
        <v>2.304603</v>
      </c>
      <c r="G73" s="20">
        <v>12.5</v>
      </c>
      <c r="H73" s="20">
        <v>13</v>
      </c>
      <c r="I73" s="19">
        <v>11.105660838385862</v>
      </c>
      <c r="J73" s="14">
        <v>0.16499999169016966</v>
      </c>
      <c r="L73" s="13">
        <v>30084.85</v>
      </c>
      <c r="M73">
        <f t="shared" si="2"/>
        <v>329729.956</v>
      </c>
      <c r="N73">
        <f t="shared" si="2"/>
        <v>69333.63556455</v>
      </c>
      <c r="O73">
        <f t="shared" si="2"/>
        <v>376060.625</v>
      </c>
      <c r="P73">
        <f t="shared" si="2"/>
        <v>391103.05</v>
      </c>
      <c r="Q73">
        <f t="shared" si="2"/>
        <v>334112.1404737129</v>
      </c>
      <c r="R73">
        <f t="shared" si="2"/>
        <v>4964</v>
      </c>
    </row>
    <row r="74" spans="1:18" ht="12.75">
      <c r="A74" s="9">
        <v>71</v>
      </c>
      <c r="B74" s="17" t="s">
        <v>193</v>
      </c>
      <c r="C74">
        <v>8</v>
      </c>
      <c r="D74" s="17" t="s">
        <v>839</v>
      </c>
      <c r="E74" s="19">
        <v>18.45</v>
      </c>
      <c r="F74" s="19">
        <v>3.170664</v>
      </c>
      <c r="G74" s="20">
        <v>32.5</v>
      </c>
      <c r="H74" s="20">
        <v>21</v>
      </c>
      <c r="I74" s="19">
        <v>23.192682826642933</v>
      </c>
      <c r="J74" s="14">
        <v>0.3759999713301982</v>
      </c>
      <c r="L74" s="13">
        <v>44646.28</v>
      </c>
      <c r="M74">
        <f t="shared" si="2"/>
        <v>823723.8659999999</v>
      </c>
      <c r="N74">
        <f t="shared" si="2"/>
        <v>141558.35272992</v>
      </c>
      <c r="O74">
        <f t="shared" si="2"/>
        <v>1451004.0999999999</v>
      </c>
      <c r="P74">
        <f t="shared" si="2"/>
        <v>937571.88</v>
      </c>
      <c r="Q74">
        <f t="shared" si="2"/>
        <v>1035467.0114294918</v>
      </c>
      <c r="R74">
        <f t="shared" si="2"/>
        <v>16787</v>
      </c>
    </row>
    <row r="75" spans="1:18" ht="12.75">
      <c r="A75" s="9">
        <v>72</v>
      </c>
      <c r="B75" s="17" t="s">
        <v>194</v>
      </c>
      <c r="C75">
        <v>4</v>
      </c>
      <c r="D75" s="17" t="s">
        <v>839</v>
      </c>
      <c r="E75" s="19">
        <v>13.81</v>
      </c>
      <c r="F75" s="19">
        <v>1.3504680000000002</v>
      </c>
      <c r="G75" s="20">
        <v>21.7</v>
      </c>
      <c r="H75" s="20">
        <v>15</v>
      </c>
      <c r="I75" s="19">
        <v>15.949569494601517</v>
      </c>
      <c r="J75" s="14">
        <v>0.25700000504636206</v>
      </c>
      <c r="L75" s="13">
        <v>35669.26</v>
      </c>
      <c r="M75">
        <f t="shared" si="2"/>
        <v>492592.48060000007</v>
      </c>
      <c r="N75">
        <f t="shared" si="2"/>
        <v>48170.19421368001</v>
      </c>
      <c r="O75">
        <f t="shared" si="2"/>
        <v>774022.942</v>
      </c>
      <c r="P75">
        <f t="shared" si="2"/>
        <v>535038.9</v>
      </c>
      <c r="Q75">
        <f t="shared" si="2"/>
        <v>568909.3411910102</v>
      </c>
      <c r="R75">
        <f t="shared" si="2"/>
        <v>9167</v>
      </c>
    </row>
    <row r="76" spans="1:18" ht="12.75">
      <c r="A76" s="9">
        <v>73</v>
      </c>
      <c r="B76" s="17" t="s">
        <v>195</v>
      </c>
      <c r="C76">
        <v>4</v>
      </c>
      <c r="D76" s="17" t="s">
        <v>839</v>
      </c>
      <c r="E76" s="19">
        <v>15.94</v>
      </c>
      <c r="F76" s="19">
        <v>1.1889990000000001</v>
      </c>
      <c r="G76" s="20">
        <v>27.8</v>
      </c>
      <c r="H76" s="20">
        <v>21</v>
      </c>
      <c r="I76" s="19">
        <v>20.566653068059335</v>
      </c>
      <c r="J76" s="14">
        <v>0.32</v>
      </c>
      <c r="L76" s="13">
        <v>32650</v>
      </c>
      <c r="M76">
        <f t="shared" si="2"/>
        <v>520441</v>
      </c>
      <c r="N76">
        <f t="shared" si="2"/>
        <v>38820.817350000005</v>
      </c>
      <c r="O76">
        <f t="shared" si="2"/>
        <v>907670</v>
      </c>
      <c r="P76">
        <f t="shared" si="2"/>
        <v>685650</v>
      </c>
      <c r="Q76">
        <f t="shared" si="2"/>
        <v>671501.2226721373</v>
      </c>
      <c r="R76">
        <f t="shared" si="2"/>
        <v>10448</v>
      </c>
    </row>
    <row r="77" spans="1:18" ht="12.75">
      <c r="A77" s="9">
        <v>74</v>
      </c>
      <c r="B77" s="17" t="s">
        <v>196</v>
      </c>
      <c r="C77">
        <v>9</v>
      </c>
      <c r="D77" s="17" t="s">
        <v>839</v>
      </c>
      <c r="E77" s="19">
        <v>9.96</v>
      </c>
      <c r="F77" s="19">
        <v>2.34864</v>
      </c>
      <c r="G77" s="20">
        <v>13.4</v>
      </c>
      <c r="H77" s="20">
        <v>11</v>
      </c>
      <c r="I77" s="19">
        <v>10.58071378296913</v>
      </c>
      <c r="J77" s="14">
        <v>0.16800000449723956</v>
      </c>
      <c r="L77" s="13">
        <v>35577.38</v>
      </c>
      <c r="M77">
        <f t="shared" si="2"/>
        <v>354350.7048</v>
      </c>
      <c r="N77">
        <f t="shared" si="2"/>
        <v>83558.4577632</v>
      </c>
      <c r="O77">
        <f t="shared" si="2"/>
        <v>476736.892</v>
      </c>
      <c r="P77">
        <f t="shared" si="2"/>
        <v>391351.18</v>
      </c>
      <c r="Q77">
        <f t="shared" si="2"/>
        <v>376434.07492793025</v>
      </c>
      <c r="R77">
        <f t="shared" si="2"/>
        <v>5977.000000000001</v>
      </c>
    </row>
    <row r="78" spans="1:18" ht="12.75">
      <c r="A78" s="9">
        <v>75</v>
      </c>
      <c r="B78" s="17" t="s">
        <v>197</v>
      </c>
      <c r="C78">
        <v>32</v>
      </c>
      <c r="D78" s="17" t="s">
        <v>840</v>
      </c>
      <c r="E78" s="19">
        <v>11.16</v>
      </c>
      <c r="F78" s="19">
        <v>1.8935910000000005</v>
      </c>
      <c r="G78" s="20">
        <v>11.2</v>
      </c>
      <c r="H78" s="20">
        <v>11</v>
      </c>
      <c r="I78" s="19">
        <v>10.109339073196393</v>
      </c>
      <c r="J78" s="14">
        <v>0.15099999407511233</v>
      </c>
      <c r="L78" s="13">
        <v>35443.71</v>
      </c>
      <c r="M78">
        <f t="shared" si="2"/>
        <v>395551.8036</v>
      </c>
      <c r="N78">
        <f t="shared" si="2"/>
        <v>67115.89026261002</v>
      </c>
      <c r="O78">
        <f t="shared" si="2"/>
        <v>396969.55199999997</v>
      </c>
      <c r="P78">
        <f t="shared" si="2"/>
        <v>389880.81</v>
      </c>
      <c r="Q78">
        <f t="shared" si="2"/>
        <v>358312.4824020417</v>
      </c>
      <c r="R78">
        <f t="shared" si="2"/>
        <v>5352</v>
      </c>
    </row>
    <row r="79" spans="1:18" ht="12.75">
      <c r="A79" s="9">
        <v>76</v>
      </c>
      <c r="B79" s="17" t="s">
        <v>199</v>
      </c>
      <c r="C79">
        <v>12</v>
      </c>
      <c r="D79" s="17" t="s">
        <v>839</v>
      </c>
      <c r="E79" s="19">
        <v>15.87</v>
      </c>
      <c r="F79" s="19">
        <v>1.1302830000000001</v>
      </c>
      <c r="G79" s="20">
        <v>19.2</v>
      </c>
      <c r="H79" s="20">
        <v>19</v>
      </c>
      <c r="I79" s="19">
        <v>16.489831808057435</v>
      </c>
      <c r="J79" s="14">
        <v>0.2479999817367304</v>
      </c>
      <c r="L79" s="13">
        <v>39423.39</v>
      </c>
      <c r="M79">
        <f t="shared" si="2"/>
        <v>625649.1993</v>
      </c>
      <c r="N79">
        <f t="shared" si="2"/>
        <v>44559.587519370005</v>
      </c>
      <c r="O79">
        <f t="shared" si="2"/>
        <v>756929.088</v>
      </c>
      <c r="P79">
        <f t="shared" si="2"/>
        <v>749044.41</v>
      </c>
      <c r="Q79">
        <f t="shared" si="2"/>
        <v>650085.0704034534</v>
      </c>
      <c r="R79">
        <f t="shared" si="2"/>
        <v>9777</v>
      </c>
    </row>
    <row r="80" spans="1:18" ht="12.75">
      <c r="A80" s="9">
        <v>77</v>
      </c>
      <c r="B80" s="17" t="s">
        <v>201</v>
      </c>
      <c r="C80">
        <v>13</v>
      </c>
      <c r="D80" s="17" t="s">
        <v>839</v>
      </c>
      <c r="E80" s="19">
        <v>14.99</v>
      </c>
      <c r="F80" s="19">
        <v>0.631197</v>
      </c>
      <c r="G80" s="20">
        <v>18</v>
      </c>
      <c r="H80" s="20">
        <v>17</v>
      </c>
      <c r="I80" s="19">
        <v>15.223866726107135</v>
      </c>
      <c r="J80" s="14">
        <v>0.2300000027747618</v>
      </c>
      <c r="L80" s="13">
        <v>36039.13</v>
      </c>
      <c r="M80">
        <f t="shared" si="2"/>
        <v>540226.5586999999</v>
      </c>
      <c r="N80">
        <f t="shared" si="2"/>
        <v>22747.790738609998</v>
      </c>
      <c r="O80">
        <f t="shared" si="2"/>
        <v>648704.34</v>
      </c>
      <c r="P80">
        <f t="shared" si="2"/>
        <v>612665.21</v>
      </c>
      <c r="Q80">
        <f t="shared" si="2"/>
        <v>548654.9120448494</v>
      </c>
      <c r="R80">
        <f t="shared" si="2"/>
        <v>8289</v>
      </c>
    </row>
    <row r="81" spans="1:18" ht="12.75">
      <c r="A81" s="9">
        <v>78</v>
      </c>
      <c r="B81" s="17" t="s">
        <v>202</v>
      </c>
      <c r="C81">
        <v>13</v>
      </c>
      <c r="D81" s="17" t="s">
        <v>839</v>
      </c>
      <c r="E81" s="19">
        <v>16.5</v>
      </c>
      <c r="F81" s="19">
        <v>0.6165180000000002</v>
      </c>
      <c r="G81" s="20">
        <v>19.9</v>
      </c>
      <c r="H81" s="20">
        <v>20</v>
      </c>
      <c r="I81" s="19">
        <v>17.205397152221956</v>
      </c>
      <c r="J81" s="14">
        <v>0.256</v>
      </c>
      <c r="L81" s="13">
        <v>34031.25</v>
      </c>
      <c r="M81">
        <f t="shared" si="2"/>
        <v>561515.625</v>
      </c>
      <c r="N81">
        <f t="shared" si="2"/>
        <v>20980.87818750001</v>
      </c>
      <c r="O81">
        <f t="shared" si="2"/>
        <v>677221.875</v>
      </c>
      <c r="P81">
        <f t="shared" si="2"/>
        <v>680625</v>
      </c>
      <c r="Q81">
        <f t="shared" si="2"/>
        <v>585521.1718365534</v>
      </c>
      <c r="R81">
        <f t="shared" si="2"/>
        <v>8712</v>
      </c>
    </row>
    <row r="82" spans="1:18" ht="12.75">
      <c r="A82" s="9">
        <v>79</v>
      </c>
      <c r="B82" s="17" t="s">
        <v>203</v>
      </c>
      <c r="C82">
        <v>13</v>
      </c>
      <c r="D82" s="17" t="s">
        <v>839</v>
      </c>
      <c r="E82" s="19">
        <v>11.67</v>
      </c>
      <c r="F82" s="19">
        <v>0.4990860000000001</v>
      </c>
      <c r="G82" s="20">
        <v>12.3</v>
      </c>
      <c r="H82" s="20">
        <v>13</v>
      </c>
      <c r="I82" s="19">
        <v>11.218308026082083</v>
      </c>
      <c r="J82" s="14">
        <v>0.1699999872992165</v>
      </c>
      <c r="L82" s="13">
        <v>31494.12</v>
      </c>
      <c r="M82">
        <f t="shared" si="2"/>
        <v>367536.38039999997</v>
      </c>
      <c r="N82">
        <f t="shared" si="2"/>
        <v>15718.274374320003</v>
      </c>
      <c r="O82">
        <f t="shared" si="2"/>
        <v>387377.67600000004</v>
      </c>
      <c r="P82">
        <f t="shared" si="2"/>
        <v>409423.56</v>
      </c>
      <c r="Q82">
        <f t="shared" si="2"/>
        <v>353310.7391703922</v>
      </c>
      <c r="R82">
        <f t="shared" si="2"/>
        <v>5354</v>
      </c>
    </row>
    <row r="83" spans="1:18" ht="12.75">
      <c r="A83" s="9">
        <v>80</v>
      </c>
      <c r="B83" s="17" t="s">
        <v>204</v>
      </c>
      <c r="C83">
        <v>53</v>
      </c>
      <c r="D83" s="17" t="s">
        <v>839</v>
      </c>
      <c r="E83" s="19">
        <v>12.34</v>
      </c>
      <c r="F83" s="19">
        <v>0.24954300000000004</v>
      </c>
      <c r="G83" s="20">
        <v>12.9</v>
      </c>
      <c r="H83" s="20">
        <v>15</v>
      </c>
      <c r="I83" s="19">
        <v>12.276444575928917</v>
      </c>
      <c r="J83" s="14">
        <v>0.17500000708846433</v>
      </c>
      <c r="L83" s="13">
        <v>35268.57</v>
      </c>
      <c r="M83">
        <f t="shared" si="2"/>
        <v>435214.1538</v>
      </c>
      <c r="N83">
        <f t="shared" si="2"/>
        <v>8801.024763510002</v>
      </c>
      <c r="O83">
        <f t="shared" si="2"/>
        <v>454964.553</v>
      </c>
      <c r="P83">
        <f t="shared" si="2"/>
        <v>529028.55</v>
      </c>
      <c r="Q83">
        <f t="shared" si="2"/>
        <v>432972.6448772693</v>
      </c>
      <c r="R83">
        <f t="shared" si="2"/>
        <v>6172</v>
      </c>
    </row>
    <row r="84" spans="1:18" ht="12.75">
      <c r="A84" s="9">
        <v>81</v>
      </c>
      <c r="B84" s="17" t="s">
        <v>205</v>
      </c>
      <c r="C84">
        <v>13</v>
      </c>
      <c r="D84" s="17" t="s">
        <v>839</v>
      </c>
      <c r="E84" s="19">
        <v>13.15</v>
      </c>
      <c r="F84" s="19">
        <v>1.2036780000000002</v>
      </c>
      <c r="G84" s="20">
        <v>14.1</v>
      </c>
      <c r="H84" s="20">
        <v>15</v>
      </c>
      <c r="I84" s="19">
        <v>12.833121319995021</v>
      </c>
      <c r="J84" s="14">
        <v>0.18900000672181871</v>
      </c>
      <c r="L84" s="13">
        <v>34216.93</v>
      </c>
      <c r="M84">
        <f t="shared" si="2"/>
        <v>449952.62950000004</v>
      </c>
      <c r="N84">
        <f t="shared" si="2"/>
        <v>41186.16586854001</v>
      </c>
      <c r="O84">
        <f t="shared" si="2"/>
        <v>482458.713</v>
      </c>
      <c r="P84">
        <f t="shared" si="2"/>
        <v>513253.95</v>
      </c>
      <c r="Q84">
        <f t="shared" si="2"/>
        <v>439110.0138877772</v>
      </c>
      <c r="R84">
        <f t="shared" si="2"/>
        <v>6467.000000000001</v>
      </c>
    </row>
    <row r="85" spans="1:18" ht="12.75">
      <c r="A85" s="9">
        <v>82</v>
      </c>
      <c r="B85" s="17" t="s">
        <v>206</v>
      </c>
      <c r="C85">
        <v>11</v>
      </c>
      <c r="D85" s="17" t="s">
        <v>840</v>
      </c>
      <c r="E85" s="19">
        <v>9.17</v>
      </c>
      <c r="F85" s="19">
        <v>1.3064310000000001</v>
      </c>
      <c r="G85" s="20">
        <v>7.7</v>
      </c>
      <c r="H85" s="20">
        <v>9</v>
      </c>
      <c r="I85" s="19">
        <v>7.88220367763521</v>
      </c>
      <c r="J85" s="14">
        <v>0.10600000296172123</v>
      </c>
      <c r="L85" s="13">
        <v>33764.15</v>
      </c>
      <c r="M85">
        <f t="shared" si="2"/>
        <v>309617.2555</v>
      </c>
      <c r="N85">
        <f t="shared" si="2"/>
        <v>44110.53224865001</v>
      </c>
      <c r="O85">
        <f t="shared" si="2"/>
        <v>259983.95500000002</v>
      </c>
      <c r="P85">
        <f t="shared" si="2"/>
        <v>303877.35000000003</v>
      </c>
      <c r="Q85">
        <f t="shared" si="2"/>
        <v>266135.9073022269</v>
      </c>
      <c r="R85">
        <f t="shared" si="2"/>
        <v>3579</v>
      </c>
    </row>
    <row r="86" spans="1:18" ht="12.75">
      <c r="A86" s="9">
        <v>83</v>
      </c>
      <c r="B86" s="17" t="s">
        <v>207</v>
      </c>
      <c r="C86">
        <v>12</v>
      </c>
      <c r="D86" s="17" t="s">
        <v>839</v>
      </c>
      <c r="E86" s="19">
        <v>13.76</v>
      </c>
      <c r="F86" s="19">
        <v>1.453221</v>
      </c>
      <c r="G86" s="20">
        <v>16.4</v>
      </c>
      <c r="H86" s="20">
        <v>17</v>
      </c>
      <c r="I86" s="19">
        <v>14.395321574734323</v>
      </c>
      <c r="J86" s="14">
        <v>0.21699997400549353</v>
      </c>
      <c r="L86" s="13">
        <v>36930.88</v>
      </c>
      <c r="M86">
        <f t="shared" si="2"/>
        <v>508168.9088</v>
      </c>
      <c r="N86">
        <f t="shared" si="2"/>
        <v>53668.73036448</v>
      </c>
      <c r="O86">
        <f t="shared" si="2"/>
        <v>605666.4319999999</v>
      </c>
      <c r="P86">
        <f t="shared" si="2"/>
        <v>627824.96</v>
      </c>
      <c r="Q86">
        <f t="shared" si="2"/>
        <v>531631.8936379243</v>
      </c>
      <c r="R86">
        <f t="shared" si="2"/>
        <v>8014.000000000001</v>
      </c>
    </row>
    <row r="87" spans="1:18" ht="12.75">
      <c r="A87" s="9">
        <v>84</v>
      </c>
      <c r="B87" s="17" t="s">
        <v>208</v>
      </c>
      <c r="C87">
        <v>13</v>
      </c>
      <c r="D87" s="17" t="s">
        <v>839</v>
      </c>
      <c r="E87" s="19">
        <v>15.61</v>
      </c>
      <c r="F87" s="19">
        <v>1.555974</v>
      </c>
      <c r="G87" s="20">
        <v>19.1</v>
      </c>
      <c r="H87" s="20">
        <v>18</v>
      </c>
      <c r="I87" s="19">
        <v>16.072380271318888</v>
      </c>
      <c r="J87" s="14">
        <v>0.25399998557577114</v>
      </c>
      <c r="L87" s="13">
        <v>37437.01</v>
      </c>
      <c r="M87">
        <f t="shared" si="2"/>
        <v>584391.7261</v>
      </c>
      <c r="N87">
        <f t="shared" si="2"/>
        <v>58251.014197740005</v>
      </c>
      <c r="O87">
        <f t="shared" si="2"/>
        <v>715046.8910000001</v>
      </c>
      <c r="P87">
        <f t="shared" si="2"/>
        <v>673866.18</v>
      </c>
      <c r="Q87">
        <f t="shared" si="2"/>
        <v>601701.8609411679</v>
      </c>
      <c r="R87">
        <f t="shared" si="2"/>
        <v>9509</v>
      </c>
    </row>
    <row r="88" spans="1:18" ht="12.75">
      <c r="A88" s="9">
        <v>85</v>
      </c>
      <c r="B88" s="17" t="s">
        <v>209</v>
      </c>
      <c r="C88">
        <v>11</v>
      </c>
      <c r="D88" s="17" t="s">
        <v>841</v>
      </c>
      <c r="E88" s="19">
        <v>11.56</v>
      </c>
      <c r="F88" s="19">
        <v>1.4238630000000003</v>
      </c>
      <c r="G88" s="20">
        <v>11.3</v>
      </c>
      <c r="H88" s="20">
        <v>13</v>
      </c>
      <c r="I88" s="19">
        <v>10.905238437982236</v>
      </c>
      <c r="J88" s="14">
        <v>0.1550000153313566</v>
      </c>
      <c r="L88" s="13">
        <v>32612.9</v>
      </c>
      <c r="M88">
        <f t="shared" si="2"/>
        <v>377005.124</v>
      </c>
      <c r="N88">
        <f t="shared" si="2"/>
        <v>46436.301632700015</v>
      </c>
      <c r="O88">
        <f t="shared" si="2"/>
        <v>368525.77</v>
      </c>
      <c r="P88">
        <f t="shared" si="2"/>
        <v>423967.7</v>
      </c>
      <c r="Q88">
        <f t="shared" si="2"/>
        <v>355651.4506540709</v>
      </c>
      <c r="R88">
        <f t="shared" si="2"/>
        <v>5055</v>
      </c>
    </row>
    <row r="89" spans="1:18" ht="12.75">
      <c r="A89" s="9">
        <v>86</v>
      </c>
      <c r="B89" s="17" t="s">
        <v>210</v>
      </c>
      <c r="C89">
        <v>12</v>
      </c>
      <c r="D89" s="17" t="s">
        <v>839</v>
      </c>
      <c r="E89" s="19">
        <v>14.75</v>
      </c>
      <c r="F89" s="19">
        <v>1.732122</v>
      </c>
      <c r="G89" s="20">
        <v>18.5</v>
      </c>
      <c r="H89" s="20">
        <v>16</v>
      </c>
      <c r="I89" s="19">
        <v>15.052360960489617</v>
      </c>
      <c r="J89" s="14">
        <v>0.23399999845135674</v>
      </c>
      <c r="L89" s="13">
        <v>38743.59</v>
      </c>
      <c r="M89">
        <f t="shared" si="2"/>
        <v>571467.9524999999</v>
      </c>
      <c r="N89">
        <f t="shared" si="2"/>
        <v>67108.62459797999</v>
      </c>
      <c r="O89">
        <f t="shared" si="2"/>
        <v>716756.4149999999</v>
      </c>
      <c r="P89">
        <f t="shared" si="2"/>
        <v>619897.44</v>
      </c>
      <c r="Q89">
        <f t="shared" si="2"/>
        <v>583182.5015852159</v>
      </c>
      <c r="R89">
        <f t="shared" si="2"/>
        <v>9066</v>
      </c>
    </row>
    <row r="90" spans="1:18" ht="12.75">
      <c r="A90" s="9">
        <v>87</v>
      </c>
      <c r="B90" s="17" t="s">
        <v>211</v>
      </c>
      <c r="C90">
        <v>14</v>
      </c>
      <c r="D90" s="17" t="s">
        <v>839</v>
      </c>
      <c r="E90" s="19">
        <v>13.99</v>
      </c>
      <c r="F90" s="19">
        <v>0.9541350000000001</v>
      </c>
      <c r="G90" s="20">
        <v>16.6</v>
      </c>
      <c r="H90" s="20">
        <v>17</v>
      </c>
      <c r="I90" s="19">
        <v>14.51258867844377</v>
      </c>
      <c r="J90" s="14">
        <v>0.22500000700847267</v>
      </c>
      <c r="L90" s="13">
        <v>35671.11</v>
      </c>
      <c r="M90">
        <f t="shared" si="2"/>
        <v>499038.8289</v>
      </c>
      <c r="N90">
        <f t="shared" si="2"/>
        <v>34035.05453985</v>
      </c>
      <c r="O90">
        <f t="shared" si="2"/>
        <v>592140.4260000001</v>
      </c>
      <c r="P90">
        <f t="shared" si="2"/>
        <v>606408.87</v>
      </c>
      <c r="Q90">
        <f t="shared" si="2"/>
        <v>517680.1471335223</v>
      </c>
      <c r="R90">
        <f t="shared" si="2"/>
        <v>8026</v>
      </c>
    </row>
    <row r="91" spans="1:18" ht="12.75">
      <c r="A91" s="9">
        <v>88</v>
      </c>
      <c r="B91" s="17" t="s">
        <v>212</v>
      </c>
      <c r="C91">
        <v>14</v>
      </c>
      <c r="D91" s="17" t="s">
        <v>839</v>
      </c>
      <c r="E91" s="19">
        <v>13.64</v>
      </c>
      <c r="F91" s="19">
        <v>0.8220240000000002</v>
      </c>
      <c r="G91" s="20">
        <v>15.9</v>
      </c>
      <c r="H91" s="20">
        <v>16</v>
      </c>
      <c r="I91" s="19">
        <v>13.861712953792647</v>
      </c>
      <c r="J91" s="14">
        <v>0.20999997914598023</v>
      </c>
      <c r="L91" s="13">
        <v>33566.67</v>
      </c>
      <c r="M91">
        <f t="shared" si="2"/>
        <v>457849.3788</v>
      </c>
      <c r="N91">
        <f t="shared" si="2"/>
        <v>27592.608340080005</v>
      </c>
      <c r="O91">
        <f t="shared" si="2"/>
        <v>533710.053</v>
      </c>
      <c r="P91">
        <f t="shared" si="2"/>
        <v>537066.72</v>
      </c>
      <c r="Q91">
        <f t="shared" si="2"/>
        <v>465291.544354683</v>
      </c>
      <c r="R91">
        <f t="shared" si="2"/>
        <v>7049</v>
      </c>
    </row>
    <row r="92" spans="1:18" ht="12.75">
      <c r="A92" s="9">
        <v>89</v>
      </c>
      <c r="B92" s="17" t="s">
        <v>213</v>
      </c>
      <c r="C92">
        <v>11</v>
      </c>
      <c r="D92" s="17" t="s">
        <v>839</v>
      </c>
      <c r="E92" s="19">
        <v>20.68</v>
      </c>
      <c r="F92" s="19">
        <v>2.0697389999999998</v>
      </c>
      <c r="G92" s="20">
        <v>27.4</v>
      </c>
      <c r="H92" s="20">
        <v>22</v>
      </c>
      <c r="I92" s="19">
        <v>21.55722071833407</v>
      </c>
      <c r="J92" s="14">
        <v>0.3370000284539741</v>
      </c>
      <c r="L92" s="13">
        <v>36198.81</v>
      </c>
      <c r="M92">
        <f t="shared" si="2"/>
        <v>748591.3907999999</v>
      </c>
      <c r="N92">
        <f t="shared" si="2"/>
        <v>74922.08881059</v>
      </c>
      <c r="O92">
        <f t="shared" si="2"/>
        <v>991847.3939999999</v>
      </c>
      <c r="P92">
        <f t="shared" si="2"/>
        <v>796373.82</v>
      </c>
      <c r="Q92">
        <f t="shared" si="2"/>
        <v>780345.7369110384</v>
      </c>
      <c r="R92">
        <f t="shared" si="2"/>
        <v>12199.000000000002</v>
      </c>
    </row>
    <row r="93" spans="1:18" ht="12.75">
      <c r="A93" s="9">
        <v>90</v>
      </c>
      <c r="B93" s="17" t="s">
        <v>214</v>
      </c>
      <c r="C93">
        <v>11</v>
      </c>
      <c r="D93" s="17" t="s">
        <v>839</v>
      </c>
      <c r="E93" s="19">
        <v>21.37</v>
      </c>
      <c r="F93" s="19">
        <v>2.4513930000000004</v>
      </c>
      <c r="G93" s="20">
        <v>33.8</v>
      </c>
      <c r="H93" s="20">
        <v>23</v>
      </c>
      <c r="I93" s="19">
        <v>24.73798193201648</v>
      </c>
      <c r="J93" s="14">
        <v>0.4</v>
      </c>
      <c r="L93" s="13">
        <v>38032.5</v>
      </c>
      <c r="M93">
        <f t="shared" si="2"/>
        <v>812754.525</v>
      </c>
      <c r="N93">
        <f t="shared" si="2"/>
        <v>93232.60427250002</v>
      </c>
      <c r="O93">
        <f t="shared" si="2"/>
        <v>1285498.5</v>
      </c>
      <c r="P93">
        <f t="shared" si="2"/>
        <v>874747.5</v>
      </c>
      <c r="Q93">
        <f t="shared" si="2"/>
        <v>940847.2978294168</v>
      </c>
      <c r="R93">
        <f t="shared" si="2"/>
        <v>15213</v>
      </c>
    </row>
    <row r="94" spans="1:18" ht="12.75">
      <c r="A94" s="9">
        <v>91</v>
      </c>
      <c r="B94" s="17" t="s">
        <v>215</v>
      </c>
      <c r="C94">
        <v>11</v>
      </c>
      <c r="D94" s="17" t="s">
        <v>839</v>
      </c>
      <c r="E94" s="19">
        <v>19.42</v>
      </c>
      <c r="F94" s="19">
        <v>2.084418</v>
      </c>
      <c r="G94" s="20">
        <v>26.8</v>
      </c>
      <c r="H94" s="20">
        <v>20</v>
      </c>
      <c r="I94" s="19">
        <v>20.524040261077207</v>
      </c>
      <c r="J94" s="14">
        <v>0.3210000418624609</v>
      </c>
      <c r="L94" s="13">
        <v>30576.32</v>
      </c>
      <c r="M94">
        <f t="shared" si="2"/>
        <v>593792.1344000001</v>
      </c>
      <c r="N94">
        <f t="shared" si="2"/>
        <v>63733.83178176</v>
      </c>
      <c r="O94">
        <f t="shared" si="2"/>
        <v>819445.376</v>
      </c>
      <c r="P94">
        <f t="shared" si="2"/>
        <v>611526.4</v>
      </c>
      <c r="Q94">
        <f t="shared" si="2"/>
        <v>627549.6227155803</v>
      </c>
      <c r="R94">
        <f t="shared" si="2"/>
        <v>9815</v>
      </c>
    </row>
    <row r="95" spans="1:18" ht="12.75">
      <c r="A95" s="9">
        <v>92</v>
      </c>
      <c r="B95" s="17" t="s">
        <v>216</v>
      </c>
      <c r="C95">
        <v>11</v>
      </c>
      <c r="D95" s="17" t="s">
        <v>839</v>
      </c>
      <c r="E95" s="19">
        <v>15.67</v>
      </c>
      <c r="F95" s="19">
        <v>2.3339610000000004</v>
      </c>
      <c r="G95" s="20">
        <v>21.2</v>
      </c>
      <c r="H95" s="20">
        <v>14</v>
      </c>
      <c r="I95" s="19">
        <v>15.917739657953152</v>
      </c>
      <c r="J95" s="14">
        <v>0.2620000377063243</v>
      </c>
      <c r="L95" s="13">
        <v>33946.56</v>
      </c>
      <c r="M95">
        <f t="shared" si="2"/>
        <v>531942.5952</v>
      </c>
      <c r="N95">
        <f t="shared" si="2"/>
        <v>79229.94712416001</v>
      </c>
      <c r="O95">
        <f t="shared" si="2"/>
        <v>719667.0719999999</v>
      </c>
      <c r="P95">
        <f t="shared" si="2"/>
        <v>475251.83999999997</v>
      </c>
      <c r="Q95">
        <f t="shared" si="2"/>
        <v>540352.5043630861</v>
      </c>
      <c r="R95">
        <f t="shared" si="2"/>
        <v>8894</v>
      </c>
    </row>
    <row r="96" spans="1:18" ht="12.75">
      <c r="A96" s="9">
        <v>93</v>
      </c>
      <c r="B96" s="17" t="s">
        <v>217</v>
      </c>
      <c r="C96">
        <v>12</v>
      </c>
      <c r="D96" s="17" t="s">
        <v>839</v>
      </c>
      <c r="E96" s="19">
        <v>14.85</v>
      </c>
      <c r="F96" s="19">
        <v>1.511937</v>
      </c>
      <c r="G96" s="20">
        <v>16.7</v>
      </c>
      <c r="H96" s="20">
        <v>17</v>
      </c>
      <c r="I96" s="19">
        <v>14.754782837597375</v>
      </c>
      <c r="J96" s="14">
        <v>0.2139999852606589</v>
      </c>
      <c r="L96" s="13">
        <v>39350.47</v>
      </c>
      <c r="M96">
        <f t="shared" si="2"/>
        <v>584354.4795</v>
      </c>
      <c r="N96">
        <f t="shared" si="2"/>
        <v>59495.43156039</v>
      </c>
      <c r="O96">
        <f t="shared" si="2"/>
        <v>657152.849</v>
      </c>
      <c r="P96">
        <f t="shared" si="2"/>
        <v>668957.99</v>
      </c>
      <c r="Q96">
        <f t="shared" si="2"/>
        <v>580607.6394073904</v>
      </c>
      <c r="R96">
        <f t="shared" si="2"/>
        <v>8421</v>
      </c>
    </row>
    <row r="97" spans="1:18" ht="12.75">
      <c r="A97" s="9">
        <v>94</v>
      </c>
      <c r="B97" s="17" t="s">
        <v>218</v>
      </c>
      <c r="C97">
        <v>12</v>
      </c>
      <c r="D97" s="17" t="s">
        <v>839</v>
      </c>
      <c r="E97" s="19">
        <v>15.12</v>
      </c>
      <c r="F97" s="19">
        <v>1.2477150000000001</v>
      </c>
      <c r="G97" s="20">
        <v>19.2</v>
      </c>
      <c r="H97" s="20">
        <v>19</v>
      </c>
      <c r="I97" s="19">
        <v>16.32270543234531</v>
      </c>
      <c r="J97" s="14">
        <v>0.24799998101435552</v>
      </c>
      <c r="L97" s="13">
        <v>37923.39</v>
      </c>
      <c r="M97">
        <f t="shared" si="2"/>
        <v>573401.6568</v>
      </c>
      <c r="N97">
        <f t="shared" si="2"/>
        <v>47317.58255385001</v>
      </c>
      <c r="O97">
        <f t="shared" si="2"/>
        <v>728129.088</v>
      </c>
      <c r="P97">
        <f t="shared" si="2"/>
        <v>720544.41</v>
      </c>
      <c r="Q97">
        <f t="shared" si="2"/>
        <v>619012.3239659497</v>
      </c>
      <c r="R97">
        <f t="shared" si="2"/>
        <v>9405</v>
      </c>
    </row>
    <row r="98" spans="1:18" ht="12.75">
      <c r="A98" s="9">
        <v>95</v>
      </c>
      <c r="B98" s="17" t="s">
        <v>219</v>
      </c>
      <c r="C98">
        <v>12</v>
      </c>
      <c r="D98" s="17" t="s">
        <v>839</v>
      </c>
      <c r="E98" s="19">
        <v>16.16</v>
      </c>
      <c r="F98" s="19">
        <v>1.2917519999999998</v>
      </c>
      <c r="G98" s="20">
        <v>20.7</v>
      </c>
      <c r="H98" s="20">
        <v>21</v>
      </c>
      <c r="I98" s="19">
        <v>17.745654254078985</v>
      </c>
      <c r="J98" s="14">
        <v>0.2649999637139296</v>
      </c>
      <c r="L98" s="13">
        <v>35826.42</v>
      </c>
      <c r="M98">
        <f t="shared" si="2"/>
        <v>578954.9471999999</v>
      </c>
      <c r="N98">
        <f t="shared" si="2"/>
        <v>46278.84968783999</v>
      </c>
      <c r="O98">
        <f t="shared" si="2"/>
        <v>741606.894</v>
      </c>
      <c r="P98">
        <f t="shared" si="2"/>
        <v>752354.82</v>
      </c>
      <c r="Q98">
        <f t="shared" si="2"/>
        <v>635763.2624814204</v>
      </c>
      <c r="R98">
        <f t="shared" si="2"/>
        <v>9494</v>
      </c>
    </row>
    <row r="99" spans="1:18" ht="12.75">
      <c r="A99" s="9">
        <v>96</v>
      </c>
      <c r="B99" s="17" t="s">
        <v>220</v>
      </c>
      <c r="C99">
        <v>13</v>
      </c>
      <c r="D99" s="17" t="s">
        <v>839</v>
      </c>
      <c r="E99" s="19">
        <v>20.19</v>
      </c>
      <c r="F99" s="19">
        <v>1.585332</v>
      </c>
      <c r="G99" s="20">
        <v>27.5</v>
      </c>
      <c r="H99" s="20">
        <v>21</v>
      </c>
      <c r="I99" s="19">
        <v>21.233233785496765</v>
      </c>
      <c r="J99" s="14">
        <v>0.34199998014513905</v>
      </c>
      <c r="L99" s="13">
        <v>34248.54</v>
      </c>
      <c r="M99">
        <f t="shared" si="2"/>
        <v>691478.0226</v>
      </c>
      <c r="N99">
        <f t="shared" si="2"/>
        <v>54295.30641528</v>
      </c>
      <c r="O99">
        <f t="shared" si="2"/>
        <v>941834.85</v>
      </c>
      <c r="P99">
        <f t="shared" si="2"/>
        <v>719219.34</v>
      </c>
      <c r="Q99">
        <f t="shared" si="2"/>
        <v>727207.2566319373</v>
      </c>
      <c r="R99">
        <f t="shared" si="2"/>
        <v>11713</v>
      </c>
    </row>
    <row r="100" spans="1:18" ht="12.75">
      <c r="A100" s="9">
        <v>97</v>
      </c>
      <c r="B100" s="17" t="s">
        <v>221</v>
      </c>
      <c r="C100">
        <v>12</v>
      </c>
      <c r="D100" s="17" t="s">
        <v>839</v>
      </c>
      <c r="E100" s="19">
        <v>14.27</v>
      </c>
      <c r="F100" s="19">
        <v>1.7027640000000004</v>
      </c>
      <c r="G100" s="20">
        <v>18</v>
      </c>
      <c r="H100" s="20">
        <v>18</v>
      </c>
      <c r="I100" s="19">
        <v>15.387946127156036</v>
      </c>
      <c r="J100" s="14">
        <v>0.2339999696883823</v>
      </c>
      <c r="L100" s="13">
        <v>34970.09</v>
      </c>
      <c r="M100">
        <f t="shared" si="2"/>
        <v>499023.1842999999</v>
      </c>
      <c r="N100">
        <f t="shared" si="2"/>
        <v>59545.81032876001</v>
      </c>
      <c r="O100">
        <f t="shared" si="2"/>
        <v>629461.6199999999</v>
      </c>
      <c r="P100">
        <f t="shared" si="2"/>
        <v>629461.6199999999</v>
      </c>
      <c r="Q100">
        <f t="shared" si="2"/>
        <v>538117.860981798</v>
      </c>
      <c r="R100">
        <f t="shared" si="2"/>
        <v>8183</v>
      </c>
    </row>
    <row r="101" spans="1:18" ht="12.75">
      <c r="A101" s="9">
        <v>98</v>
      </c>
      <c r="B101" s="17" t="s">
        <v>222</v>
      </c>
      <c r="C101">
        <v>11</v>
      </c>
      <c r="D101" s="17" t="s">
        <v>839</v>
      </c>
      <c r="E101" s="19">
        <v>14.72</v>
      </c>
      <c r="F101" s="19">
        <v>1.8495540000000001</v>
      </c>
      <c r="G101" s="20">
        <v>16.1</v>
      </c>
      <c r="H101" s="20">
        <v>16</v>
      </c>
      <c r="I101" s="19">
        <v>14.204941947969365</v>
      </c>
      <c r="J101" s="14">
        <v>0.20799999107056652</v>
      </c>
      <c r="L101" s="13">
        <v>35836.54</v>
      </c>
      <c r="M101">
        <f t="shared" si="2"/>
        <v>527513.8688</v>
      </c>
      <c r="N101">
        <f t="shared" si="2"/>
        <v>66281.61590316001</v>
      </c>
      <c r="O101">
        <f t="shared" si="2"/>
        <v>576968.2940000001</v>
      </c>
      <c r="P101">
        <f t="shared" si="2"/>
        <v>573384.64</v>
      </c>
      <c r="Q101">
        <f t="shared" si="2"/>
        <v>509055.97031608206</v>
      </c>
      <c r="R101">
        <f t="shared" si="2"/>
        <v>7454</v>
      </c>
    </row>
    <row r="102" spans="1:18" ht="12.75">
      <c r="A102" s="9">
        <v>99</v>
      </c>
      <c r="B102" s="17" t="s">
        <v>223</v>
      </c>
      <c r="C102">
        <v>13</v>
      </c>
      <c r="D102" s="17" t="s">
        <v>839</v>
      </c>
      <c r="E102" s="19">
        <v>13.59</v>
      </c>
      <c r="F102" s="19">
        <v>1.6734060000000002</v>
      </c>
      <c r="G102" s="20">
        <v>17.3</v>
      </c>
      <c r="H102" s="20">
        <v>16</v>
      </c>
      <c r="I102" s="19">
        <v>14.337185522243534</v>
      </c>
      <c r="J102" s="14">
        <v>0.21999998921304295</v>
      </c>
      <c r="L102" s="13">
        <v>37081.82</v>
      </c>
      <c r="M102">
        <f t="shared" si="2"/>
        <v>503941.9338</v>
      </c>
      <c r="N102">
        <f t="shared" si="2"/>
        <v>62052.94007892001</v>
      </c>
      <c r="O102">
        <f t="shared" si="2"/>
        <v>641515.486</v>
      </c>
      <c r="P102">
        <f aca="true" t="shared" si="3" ref="P102:R165">$L102*H102</f>
        <v>593309.12</v>
      </c>
      <c r="Q102">
        <f t="shared" si="3"/>
        <v>531648.9328424407</v>
      </c>
      <c r="R102">
        <f t="shared" si="3"/>
        <v>8158</v>
      </c>
    </row>
    <row r="103" spans="1:18" ht="12.75">
      <c r="A103" s="9">
        <v>100</v>
      </c>
      <c r="B103" s="17" t="s">
        <v>224</v>
      </c>
      <c r="C103">
        <v>14</v>
      </c>
      <c r="D103" s="17" t="s">
        <v>839</v>
      </c>
      <c r="E103" s="19">
        <v>13.19</v>
      </c>
      <c r="F103" s="19">
        <v>1.2036780000000002</v>
      </c>
      <c r="G103" s="20">
        <v>17.9</v>
      </c>
      <c r="H103" s="20">
        <v>17</v>
      </c>
      <c r="I103" s="19">
        <v>14.791495790288096</v>
      </c>
      <c r="J103" s="14">
        <v>0.23100002519218257</v>
      </c>
      <c r="L103" s="13">
        <v>32549.78</v>
      </c>
      <c r="M103">
        <f aca="true" t="shared" si="4" ref="M103:R166">$L103*E103</f>
        <v>429331.59819999995</v>
      </c>
      <c r="N103">
        <f t="shared" si="4"/>
        <v>39179.45409084001</v>
      </c>
      <c r="O103">
        <f t="shared" si="4"/>
        <v>582641.0619999999</v>
      </c>
      <c r="P103">
        <f t="shared" si="3"/>
        <v>553346.26</v>
      </c>
      <c r="Q103">
        <f t="shared" si="3"/>
        <v>481459.93384480366</v>
      </c>
      <c r="R103">
        <f t="shared" si="3"/>
        <v>7519</v>
      </c>
    </row>
    <row r="104" spans="1:18" ht="12.75">
      <c r="A104" s="9">
        <v>101</v>
      </c>
      <c r="B104" s="17" t="s">
        <v>225</v>
      </c>
      <c r="C104">
        <v>13</v>
      </c>
      <c r="D104" s="17" t="s">
        <v>839</v>
      </c>
      <c r="E104" s="19">
        <v>14.2</v>
      </c>
      <c r="F104" s="19">
        <v>0.719271</v>
      </c>
      <c r="G104" s="20">
        <v>16.7</v>
      </c>
      <c r="H104" s="20">
        <v>16</v>
      </c>
      <c r="I104" s="19">
        <v>14.267444774975596</v>
      </c>
      <c r="J104" s="14">
        <v>0.2249999929792813</v>
      </c>
      <c r="L104" s="13">
        <v>35608.89</v>
      </c>
      <c r="M104">
        <f t="shared" si="4"/>
        <v>505646.23799999995</v>
      </c>
      <c r="N104">
        <f t="shared" si="4"/>
        <v>25612.441919189998</v>
      </c>
      <c r="O104">
        <f t="shared" si="4"/>
        <v>594668.463</v>
      </c>
      <c r="P104">
        <f t="shared" si="3"/>
        <v>569742.24</v>
      </c>
      <c r="Q104">
        <f t="shared" si="3"/>
        <v>508047.8715731807</v>
      </c>
      <c r="R104">
        <f t="shared" si="3"/>
        <v>8012</v>
      </c>
    </row>
    <row r="105" spans="1:18" ht="12.75">
      <c r="A105" s="9">
        <v>102</v>
      </c>
      <c r="B105" s="17" t="s">
        <v>226</v>
      </c>
      <c r="C105">
        <v>11</v>
      </c>
      <c r="D105" s="17" t="s">
        <v>839</v>
      </c>
      <c r="E105" s="19">
        <v>16.24</v>
      </c>
      <c r="F105" s="19">
        <v>2.3339610000000004</v>
      </c>
      <c r="G105" s="20">
        <v>23.4</v>
      </c>
      <c r="H105" s="20">
        <v>20</v>
      </c>
      <c r="I105" s="19">
        <v>18.446819902776124</v>
      </c>
      <c r="J105" s="14">
        <v>0.3050000036969698</v>
      </c>
      <c r="L105" s="13">
        <v>40573.77</v>
      </c>
      <c r="M105">
        <f t="shared" si="4"/>
        <v>658918.0247999999</v>
      </c>
      <c r="N105">
        <f t="shared" si="4"/>
        <v>94697.59680297</v>
      </c>
      <c r="O105">
        <f t="shared" si="4"/>
        <v>949426.2179999999</v>
      </c>
      <c r="P105">
        <f t="shared" si="3"/>
        <v>811475.3999999999</v>
      </c>
      <c r="Q105">
        <f t="shared" si="3"/>
        <v>748457.0279666608</v>
      </c>
      <c r="R105">
        <f t="shared" si="3"/>
        <v>12375</v>
      </c>
    </row>
    <row r="106" spans="1:18" ht="12.75">
      <c r="A106" s="9">
        <v>103</v>
      </c>
      <c r="B106" s="17" t="s">
        <v>227</v>
      </c>
      <c r="C106">
        <v>33</v>
      </c>
      <c r="D106" s="17" t="s">
        <v>839</v>
      </c>
      <c r="E106" s="19">
        <v>17.82</v>
      </c>
      <c r="F106" s="19">
        <v>2.3192820000000003</v>
      </c>
      <c r="G106" s="20">
        <v>24.1</v>
      </c>
      <c r="H106" s="20">
        <v>20</v>
      </c>
      <c r="I106" s="19">
        <v>19.053583816046906</v>
      </c>
      <c r="J106" s="14">
        <v>0.28400000349395127</v>
      </c>
      <c r="L106" s="13">
        <v>34345.07</v>
      </c>
      <c r="M106">
        <f t="shared" si="4"/>
        <v>612029.1474</v>
      </c>
      <c r="N106">
        <f t="shared" si="4"/>
        <v>79655.90263974002</v>
      </c>
      <c r="O106">
        <f t="shared" si="4"/>
        <v>827716.187</v>
      </c>
      <c r="P106">
        <f t="shared" si="3"/>
        <v>686901.4</v>
      </c>
      <c r="Q106">
        <f t="shared" si="3"/>
        <v>654396.6699129981</v>
      </c>
      <c r="R106">
        <f t="shared" si="3"/>
        <v>9754</v>
      </c>
    </row>
    <row r="107" spans="1:18" ht="12.75">
      <c r="A107" s="9">
        <v>104</v>
      </c>
      <c r="B107" s="17" t="s">
        <v>228</v>
      </c>
      <c r="C107">
        <v>15</v>
      </c>
      <c r="D107" s="17" t="s">
        <v>839</v>
      </c>
      <c r="E107" s="19">
        <v>17.61</v>
      </c>
      <c r="F107" s="19">
        <v>2.7890100000000007</v>
      </c>
      <c r="G107" s="20">
        <v>28.3</v>
      </c>
      <c r="H107" s="20">
        <v>23</v>
      </c>
      <c r="I107" s="19">
        <v>21.600745074862182</v>
      </c>
      <c r="J107" s="14">
        <v>0.3300000471024903</v>
      </c>
      <c r="L107" s="13">
        <v>31845.45</v>
      </c>
      <c r="M107">
        <f t="shared" si="4"/>
        <v>560798.3745</v>
      </c>
      <c r="N107">
        <f t="shared" si="4"/>
        <v>88817.27850450002</v>
      </c>
      <c r="O107">
        <f t="shared" si="4"/>
        <v>901226.235</v>
      </c>
      <c r="P107">
        <f t="shared" si="3"/>
        <v>732445.35</v>
      </c>
      <c r="Q107">
        <f t="shared" si="3"/>
        <v>687885.4472442699</v>
      </c>
      <c r="R107">
        <f t="shared" si="3"/>
        <v>10509</v>
      </c>
    </row>
    <row r="108" spans="1:18" ht="12.75">
      <c r="A108" s="9">
        <v>105</v>
      </c>
      <c r="B108" s="17" t="s">
        <v>229</v>
      </c>
      <c r="C108">
        <v>15</v>
      </c>
      <c r="D108" s="17" t="s">
        <v>839</v>
      </c>
      <c r="E108" s="19">
        <v>12.3</v>
      </c>
      <c r="F108" s="19">
        <v>2.20185</v>
      </c>
      <c r="G108" s="20">
        <v>13.1</v>
      </c>
      <c r="H108" s="20">
        <v>11</v>
      </c>
      <c r="I108" s="19">
        <v>11.086530264990188</v>
      </c>
      <c r="J108" s="14">
        <v>0.1609999860997206</v>
      </c>
      <c r="L108" s="13">
        <v>28776.4</v>
      </c>
      <c r="M108">
        <f t="shared" si="4"/>
        <v>353949.72000000003</v>
      </c>
      <c r="N108">
        <f t="shared" si="4"/>
        <v>63361.31634</v>
      </c>
      <c r="O108">
        <f t="shared" si="4"/>
        <v>376970.84</v>
      </c>
      <c r="P108">
        <f t="shared" si="3"/>
        <v>316540.4</v>
      </c>
      <c r="Q108">
        <f t="shared" si="3"/>
        <v>319030.42951746366</v>
      </c>
      <c r="R108">
        <f t="shared" si="3"/>
        <v>4633</v>
      </c>
    </row>
    <row r="109" spans="1:18" ht="12.75">
      <c r="A109" s="9">
        <v>106</v>
      </c>
      <c r="B109" s="17" t="s">
        <v>230</v>
      </c>
      <c r="C109">
        <v>14</v>
      </c>
      <c r="D109" s="17" t="s">
        <v>839</v>
      </c>
      <c r="E109" s="19">
        <v>14.58</v>
      </c>
      <c r="F109" s="19">
        <v>2.568825</v>
      </c>
      <c r="G109" s="20">
        <v>23.3</v>
      </c>
      <c r="H109" s="20">
        <v>17</v>
      </c>
      <c r="I109" s="19">
        <v>17.291025291812744</v>
      </c>
      <c r="J109" s="14">
        <v>0.2600000169454714</v>
      </c>
      <c r="L109" s="13">
        <v>35407.69</v>
      </c>
      <c r="M109">
        <f t="shared" si="4"/>
        <v>516244.12020000006</v>
      </c>
      <c r="N109">
        <f t="shared" si="4"/>
        <v>90956.15926425</v>
      </c>
      <c r="O109">
        <f t="shared" si="4"/>
        <v>824999.177</v>
      </c>
      <c r="P109">
        <f t="shared" si="3"/>
        <v>601930.73</v>
      </c>
      <c r="Q109">
        <f t="shared" si="3"/>
        <v>612235.2633146652</v>
      </c>
      <c r="R109">
        <f t="shared" si="3"/>
        <v>9206</v>
      </c>
    </row>
    <row r="110" spans="1:18" ht="12.75">
      <c r="A110" s="9">
        <v>107</v>
      </c>
      <c r="B110" s="17" t="s">
        <v>231</v>
      </c>
      <c r="C110">
        <v>14</v>
      </c>
      <c r="D110" s="17" t="s">
        <v>839</v>
      </c>
      <c r="E110" s="19">
        <v>15.33</v>
      </c>
      <c r="F110" s="19">
        <v>2.7596520000000004</v>
      </c>
      <c r="G110" s="20">
        <v>24.6</v>
      </c>
      <c r="H110" s="20">
        <v>21</v>
      </c>
      <c r="I110" s="19">
        <v>19.07716519042709</v>
      </c>
      <c r="J110" s="14">
        <v>0.2850000278075937</v>
      </c>
      <c r="L110" s="13">
        <v>35961.4</v>
      </c>
      <c r="M110">
        <f t="shared" si="4"/>
        <v>551288.262</v>
      </c>
      <c r="N110">
        <f t="shared" si="4"/>
        <v>99240.94943280001</v>
      </c>
      <c r="O110">
        <f t="shared" si="4"/>
        <v>884650.4400000001</v>
      </c>
      <c r="P110">
        <f t="shared" si="3"/>
        <v>755189.4</v>
      </c>
      <c r="Q110">
        <f t="shared" si="3"/>
        <v>686041.5682790247</v>
      </c>
      <c r="R110">
        <f t="shared" si="3"/>
        <v>10249</v>
      </c>
    </row>
    <row r="111" spans="1:18" ht="12.75">
      <c r="A111" s="9">
        <v>108</v>
      </c>
      <c r="B111" s="17" t="s">
        <v>844</v>
      </c>
      <c r="C111">
        <v>15</v>
      </c>
      <c r="D111" s="17" t="s">
        <v>839</v>
      </c>
      <c r="E111" s="19">
        <v>15.17</v>
      </c>
      <c r="F111" s="19">
        <v>3.0679110000000005</v>
      </c>
      <c r="G111" s="20">
        <v>22.5</v>
      </c>
      <c r="H111" s="20">
        <v>18</v>
      </c>
      <c r="I111" s="19">
        <v>17.308818560359654</v>
      </c>
      <c r="J111" s="14">
        <v>0.2700000084480603</v>
      </c>
      <c r="L111" s="13">
        <v>35511.11</v>
      </c>
      <c r="M111">
        <f t="shared" si="4"/>
        <v>538703.5387</v>
      </c>
      <c r="N111">
        <f t="shared" si="4"/>
        <v>108944.92499121002</v>
      </c>
      <c r="O111">
        <f t="shared" si="4"/>
        <v>798999.975</v>
      </c>
      <c r="P111">
        <f t="shared" si="3"/>
        <v>639199.98</v>
      </c>
      <c r="Q111">
        <f t="shared" si="3"/>
        <v>614655.3598669734</v>
      </c>
      <c r="R111">
        <f t="shared" si="3"/>
        <v>9588</v>
      </c>
    </row>
    <row r="112" spans="1:18" ht="12.75">
      <c r="A112" s="9">
        <v>109</v>
      </c>
      <c r="B112" s="17" t="s">
        <v>845</v>
      </c>
      <c r="C112">
        <v>15</v>
      </c>
      <c r="D112" s="17" t="s">
        <v>839</v>
      </c>
      <c r="E112" s="19">
        <v>21.36</v>
      </c>
      <c r="F112" s="19">
        <v>3.302775</v>
      </c>
      <c r="G112" s="20">
        <v>34.5</v>
      </c>
      <c r="H112" s="20">
        <v>20</v>
      </c>
      <c r="I112" s="19">
        <v>24.502865719420125</v>
      </c>
      <c r="J112" s="14">
        <v>0.39100003259867144</v>
      </c>
      <c r="L112" s="13">
        <v>38038.36</v>
      </c>
      <c r="M112">
        <f t="shared" si="4"/>
        <v>812499.3696</v>
      </c>
      <c r="N112">
        <f t="shared" si="4"/>
        <v>125632.144449</v>
      </c>
      <c r="O112">
        <f t="shared" si="4"/>
        <v>1312323.42</v>
      </c>
      <c r="P112">
        <f t="shared" si="3"/>
        <v>760767.2</v>
      </c>
      <c r="Q112">
        <f t="shared" si="3"/>
        <v>932048.8272669617</v>
      </c>
      <c r="R112">
        <f t="shared" si="3"/>
        <v>14873</v>
      </c>
    </row>
    <row r="113" spans="1:18" ht="12.75">
      <c r="A113" s="9">
        <v>110</v>
      </c>
      <c r="B113" s="17" t="s">
        <v>846</v>
      </c>
      <c r="C113">
        <v>15</v>
      </c>
      <c r="D113" s="17" t="s">
        <v>839</v>
      </c>
      <c r="E113" s="19">
        <v>17.22</v>
      </c>
      <c r="F113" s="19">
        <v>3.009195</v>
      </c>
      <c r="G113" s="20">
        <v>28.5</v>
      </c>
      <c r="H113" s="20">
        <v>23</v>
      </c>
      <c r="I113" s="19">
        <v>21.624764598051787</v>
      </c>
      <c r="J113" s="14">
        <v>0.3299999835534521</v>
      </c>
      <c r="L113" s="13">
        <v>36481.82</v>
      </c>
      <c r="M113">
        <f t="shared" si="4"/>
        <v>628216.9404</v>
      </c>
      <c r="N113">
        <f t="shared" si="4"/>
        <v>109780.9103349</v>
      </c>
      <c r="O113">
        <f t="shared" si="4"/>
        <v>1039731.87</v>
      </c>
      <c r="P113">
        <f t="shared" si="3"/>
        <v>839081.86</v>
      </c>
      <c r="Q113">
        <f t="shared" si="3"/>
        <v>788910.7696084976</v>
      </c>
      <c r="R113">
        <f t="shared" si="3"/>
        <v>12039</v>
      </c>
    </row>
    <row r="114" spans="1:18" ht="12.75">
      <c r="A114" s="9">
        <v>111</v>
      </c>
      <c r="B114" s="17" t="s">
        <v>847</v>
      </c>
      <c r="C114">
        <v>15</v>
      </c>
      <c r="D114" s="17" t="s">
        <v>839</v>
      </c>
      <c r="E114" s="19">
        <v>15.34</v>
      </c>
      <c r="F114" s="19">
        <v>3.1413060000000006</v>
      </c>
      <c r="G114" s="20">
        <v>22.6</v>
      </c>
      <c r="H114" s="20">
        <v>18</v>
      </c>
      <c r="I114" s="19">
        <v>17.38452269437864</v>
      </c>
      <c r="J114" s="14">
        <v>0.2670000013116526</v>
      </c>
      <c r="L114" s="13">
        <v>38119.85</v>
      </c>
      <c r="M114">
        <f t="shared" si="4"/>
        <v>584758.499</v>
      </c>
      <c r="N114">
        <f t="shared" si="4"/>
        <v>119746.11352410002</v>
      </c>
      <c r="O114">
        <f t="shared" si="4"/>
        <v>861508.61</v>
      </c>
      <c r="P114">
        <f t="shared" si="3"/>
        <v>686157.2999999999</v>
      </c>
      <c r="Q114">
        <f t="shared" si="3"/>
        <v>662695.3974313096</v>
      </c>
      <c r="R114">
        <f t="shared" si="3"/>
        <v>10178</v>
      </c>
    </row>
    <row r="115" spans="1:18" ht="12.75">
      <c r="A115" s="9">
        <v>112</v>
      </c>
      <c r="B115" s="17" t="s">
        <v>848</v>
      </c>
      <c r="C115">
        <v>15</v>
      </c>
      <c r="D115" s="17" t="s">
        <v>839</v>
      </c>
      <c r="E115" s="19">
        <v>17.31</v>
      </c>
      <c r="F115" s="19">
        <v>3.288096000000001</v>
      </c>
      <c r="G115" s="20">
        <v>28.7</v>
      </c>
      <c r="H115" s="20">
        <v>22</v>
      </c>
      <c r="I115" s="19">
        <v>21.45604022954227</v>
      </c>
      <c r="J115" s="14">
        <v>0.3279999907986327</v>
      </c>
      <c r="L115" s="13">
        <v>34777.44</v>
      </c>
      <c r="M115">
        <f t="shared" si="4"/>
        <v>601997.4864</v>
      </c>
      <c r="N115">
        <f t="shared" si="4"/>
        <v>114351.56135424004</v>
      </c>
      <c r="O115">
        <f t="shared" si="4"/>
        <v>998112.528</v>
      </c>
      <c r="P115">
        <f t="shared" si="3"/>
        <v>765103.68</v>
      </c>
      <c r="Q115">
        <f t="shared" si="3"/>
        <v>746186.1517204926</v>
      </c>
      <c r="R115">
        <f t="shared" si="3"/>
        <v>11407</v>
      </c>
    </row>
    <row r="116" spans="1:18" ht="12.75">
      <c r="A116" s="9">
        <v>113</v>
      </c>
      <c r="B116" s="17" t="s">
        <v>238</v>
      </c>
      <c r="C116">
        <v>14</v>
      </c>
      <c r="D116" s="17" t="s">
        <v>839</v>
      </c>
      <c r="E116" s="19">
        <v>13.43</v>
      </c>
      <c r="F116" s="19">
        <v>1.1889990000000001</v>
      </c>
      <c r="G116" s="20">
        <v>16.7</v>
      </c>
      <c r="H116" s="20">
        <v>16</v>
      </c>
      <c r="I116" s="19">
        <v>14.085129484855516</v>
      </c>
      <c r="J116" s="14">
        <v>0.21899997956454315</v>
      </c>
      <c r="L116" s="13">
        <v>35232.88</v>
      </c>
      <c r="M116">
        <f t="shared" si="4"/>
        <v>473177.57839999994</v>
      </c>
      <c r="N116">
        <f t="shared" si="4"/>
        <v>41891.85908712</v>
      </c>
      <c r="O116">
        <f t="shared" si="4"/>
        <v>588389.0959999999</v>
      </c>
      <c r="P116">
        <f t="shared" si="3"/>
        <v>563726.08</v>
      </c>
      <c r="Q116">
        <f t="shared" si="3"/>
        <v>496259.67692437617</v>
      </c>
      <c r="R116">
        <f t="shared" si="3"/>
        <v>7716</v>
      </c>
    </row>
    <row r="117" spans="1:18" ht="12.75">
      <c r="A117" s="9">
        <v>114</v>
      </c>
      <c r="B117" s="17" t="s">
        <v>240</v>
      </c>
      <c r="C117">
        <v>14</v>
      </c>
      <c r="D117" s="17" t="s">
        <v>839</v>
      </c>
      <c r="E117" s="19">
        <v>14.82</v>
      </c>
      <c r="F117" s="19">
        <v>1.2917519999999998</v>
      </c>
      <c r="G117" s="20">
        <v>18.3</v>
      </c>
      <c r="H117" s="20">
        <v>18</v>
      </c>
      <c r="I117" s="19">
        <v>15.610926289423352</v>
      </c>
      <c r="J117" s="14">
        <v>0.23500002368354989</v>
      </c>
      <c r="L117" s="13">
        <v>33778.72</v>
      </c>
      <c r="M117">
        <f t="shared" si="4"/>
        <v>500600.6304</v>
      </c>
      <c r="N117">
        <f t="shared" si="4"/>
        <v>43633.729117439994</v>
      </c>
      <c r="O117">
        <f t="shared" si="4"/>
        <v>618150.576</v>
      </c>
      <c r="P117">
        <f t="shared" si="3"/>
        <v>608016.96</v>
      </c>
      <c r="Q117">
        <f t="shared" si="3"/>
        <v>527317.1080710704</v>
      </c>
      <c r="R117">
        <f t="shared" si="3"/>
        <v>7938.000000000001</v>
      </c>
    </row>
    <row r="118" spans="1:18" ht="12.75">
      <c r="A118" s="9">
        <v>115</v>
      </c>
      <c r="B118" s="17" t="s">
        <v>241</v>
      </c>
      <c r="C118">
        <v>15</v>
      </c>
      <c r="D118" s="17" t="s">
        <v>841</v>
      </c>
      <c r="E118" s="19">
        <v>13.12</v>
      </c>
      <c r="F118" s="19">
        <v>1.9376280000000004</v>
      </c>
      <c r="G118" s="20">
        <v>12.6</v>
      </c>
      <c r="H118" s="20">
        <v>12</v>
      </c>
      <c r="I118" s="19">
        <v>11.443359779442455</v>
      </c>
      <c r="J118" s="14">
        <v>0.16999999170596888</v>
      </c>
      <c r="L118" s="13">
        <v>36170.59</v>
      </c>
      <c r="M118">
        <f t="shared" si="4"/>
        <v>474558.14079999994</v>
      </c>
      <c r="N118">
        <f t="shared" si="4"/>
        <v>70085.14796052</v>
      </c>
      <c r="O118">
        <f t="shared" si="4"/>
        <v>455749.43399999995</v>
      </c>
      <c r="P118">
        <f t="shared" si="3"/>
        <v>434047.07999999996</v>
      </c>
      <c r="Q118">
        <f t="shared" si="3"/>
        <v>413913.0748047034</v>
      </c>
      <c r="R118">
        <f t="shared" si="3"/>
        <v>6149</v>
      </c>
    </row>
    <row r="119" spans="1:18" ht="12.75">
      <c r="A119" s="9">
        <v>116</v>
      </c>
      <c r="B119" s="17" t="s">
        <v>242</v>
      </c>
      <c r="C119">
        <v>33</v>
      </c>
      <c r="D119" s="17" t="s">
        <v>839</v>
      </c>
      <c r="E119" s="19">
        <v>15.81</v>
      </c>
      <c r="F119" s="19">
        <v>2.466072000000001</v>
      </c>
      <c r="G119" s="20">
        <v>18.7</v>
      </c>
      <c r="H119" s="20">
        <v>17</v>
      </c>
      <c r="I119" s="19">
        <v>15.679497215278113</v>
      </c>
      <c r="J119" s="14">
        <v>0.22899997787301007</v>
      </c>
      <c r="L119" s="13">
        <v>34799.13</v>
      </c>
      <c r="M119">
        <f t="shared" si="4"/>
        <v>550174.2453</v>
      </c>
      <c r="N119">
        <f t="shared" si="4"/>
        <v>85817.16011736002</v>
      </c>
      <c r="O119">
        <f t="shared" si="4"/>
        <v>650743.7309999999</v>
      </c>
      <c r="P119">
        <f t="shared" si="3"/>
        <v>591585.21</v>
      </c>
      <c r="Q119">
        <f t="shared" si="3"/>
        <v>545632.861929101</v>
      </c>
      <c r="R119">
        <f t="shared" si="3"/>
        <v>7969.000000000001</v>
      </c>
    </row>
    <row r="120" spans="1:18" ht="12.75">
      <c r="A120" s="9">
        <v>117</v>
      </c>
      <c r="B120" s="17" t="s">
        <v>243</v>
      </c>
      <c r="C120">
        <v>33</v>
      </c>
      <c r="D120" s="17" t="s">
        <v>839</v>
      </c>
      <c r="E120" s="19">
        <v>10.93</v>
      </c>
      <c r="F120" s="19">
        <v>2.304603</v>
      </c>
      <c r="G120" s="20">
        <v>11.4</v>
      </c>
      <c r="H120" s="20">
        <v>13</v>
      </c>
      <c r="I120" s="19">
        <v>10.76968490030438</v>
      </c>
      <c r="J120" s="14">
        <v>0.15300000884393114</v>
      </c>
      <c r="L120" s="13">
        <v>30529.41</v>
      </c>
      <c r="M120">
        <f t="shared" si="4"/>
        <v>333686.4513</v>
      </c>
      <c r="N120">
        <f t="shared" si="4"/>
        <v>70358.16987423</v>
      </c>
      <c r="O120">
        <f t="shared" si="4"/>
        <v>348035.27400000003</v>
      </c>
      <c r="P120">
        <f t="shared" si="3"/>
        <v>396882.33</v>
      </c>
      <c r="Q120">
        <f t="shared" si="3"/>
        <v>328792.12589220155</v>
      </c>
      <c r="R120">
        <f t="shared" si="3"/>
        <v>4671</v>
      </c>
    </row>
    <row r="121" spans="1:18" ht="12.75">
      <c r="A121" s="9">
        <v>118</v>
      </c>
      <c r="B121" s="17" t="s">
        <v>244</v>
      </c>
      <c r="C121">
        <v>33</v>
      </c>
      <c r="D121" s="17" t="s">
        <v>839</v>
      </c>
      <c r="E121" s="19">
        <v>11.4</v>
      </c>
      <c r="F121" s="19">
        <v>1.776159</v>
      </c>
      <c r="G121" s="20">
        <v>11.9</v>
      </c>
      <c r="H121" s="20">
        <v>12</v>
      </c>
      <c r="I121" s="19">
        <v>10.700097766926769</v>
      </c>
      <c r="J121" s="14">
        <v>0.15699997635542526</v>
      </c>
      <c r="L121" s="13">
        <v>31719.75</v>
      </c>
      <c r="M121">
        <f t="shared" si="4"/>
        <v>361605.15</v>
      </c>
      <c r="N121">
        <f t="shared" si="4"/>
        <v>56339.31944025</v>
      </c>
      <c r="O121">
        <f t="shared" si="4"/>
        <v>377465.025</v>
      </c>
      <c r="P121">
        <f t="shared" si="3"/>
        <v>380637</v>
      </c>
      <c r="Q121">
        <f t="shared" si="3"/>
        <v>339404.4261424754</v>
      </c>
      <c r="R121">
        <f t="shared" si="3"/>
        <v>4980</v>
      </c>
    </row>
    <row r="122" spans="1:18" ht="12.75">
      <c r="A122" s="9">
        <v>119</v>
      </c>
      <c r="B122" s="17" t="s">
        <v>245</v>
      </c>
      <c r="C122">
        <v>17</v>
      </c>
      <c r="D122" s="17" t="s">
        <v>839</v>
      </c>
      <c r="E122" s="19">
        <v>14.84</v>
      </c>
      <c r="F122" s="19">
        <v>1.600011</v>
      </c>
      <c r="G122" s="20">
        <v>20.3</v>
      </c>
      <c r="H122" s="20">
        <v>19</v>
      </c>
      <c r="I122" s="19">
        <v>16.66010982846592</v>
      </c>
      <c r="J122" s="14">
        <v>0.2649999845065491</v>
      </c>
      <c r="L122" s="13">
        <v>32271.7</v>
      </c>
      <c r="M122">
        <f t="shared" si="4"/>
        <v>478912.028</v>
      </c>
      <c r="N122">
        <f t="shared" si="4"/>
        <v>51635.074988700006</v>
      </c>
      <c r="O122">
        <f t="shared" si="4"/>
        <v>655115.51</v>
      </c>
      <c r="P122">
        <f t="shared" si="3"/>
        <v>613162.3</v>
      </c>
      <c r="Q122">
        <f t="shared" si="3"/>
        <v>537650.0663513036</v>
      </c>
      <c r="R122">
        <f t="shared" si="3"/>
        <v>8552</v>
      </c>
    </row>
    <row r="123" spans="1:18" ht="12.75">
      <c r="A123" s="9">
        <v>120</v>
      </c>
      <c r="B123" s="17" t="s">
        <v>247</v>
      </c>
      <c r="C123">
        <v>17</v>
      </c>
      <c r="D123" s="17" t="s">
        <v>839</v>
      </c>
      <c r="E123" s="19">
        <v>13.93</v>
      </c>
      <c r="F123" s="19">
        <v>1.7027640000000004</v>
      </c>
      <c r="G123" s="20">
        <v>19.9</v>
      </c>
      <c r="H123" s="20">
        <v>19</v>
      </c>
      <c r="I123" s="19">
        <v>16.338985264790438</v>
      </c>
      <c r="J123" s="14">
        <v>0.26300001957530794</v>
      </c>
      <c r="L123" s="13">
        <v>34737.64</v>
      </c>
      <c r="M123">
        <f t="shared" si="4"/>
        <v>483895.32519999996</v>
      </c>
      <c r="N123">
        <f t="shared" si="4"/>
        <v>59150.00283696001</v>
      </c>
      <c r="O123">
        <f t="shared" si="4"/>
        <v>691279.036</v>
      </c>
      <c r="P123">
        <f t="shared" si="3"/>
        <v>660015.16</v>
      </c>
      <c r="Q123">
        <f t="shared" si="3"/>
        <v>567577.7880935948</v>
      </c>
      <c r="R123">
        <f t="shared" si="3"/>
        <v>9136</v>
      </c>
    </row>
    <row r="124" spans="1:18" ht="12.75">
      <c r="A124" s="9">
        <v>121</v>
      </c>
      <c r="B124" s="17" t="s">
        <v>248</v>
      </c>
      <c r="C124">
        <v>16</v>
      </c>
      <c r="D124" s="17" t="s">
        <v>839</v>
      </c>
      <c r="E124" s="19">
        <v>12.88</v>
      </c>
      <c r="F124" s="19">
        <v>1.4679000000000002</v>
      </c>
      <c r="G124" s="20">
        <v>16.4</v>
      </c>
      <c r="H124" s="20">
        <v>17</v>
      </c>
      <c r="I124" s="19">
        <v>14.204410288152307</v>
      </c>
      <c r="J124" s="14">
        <v>0.225</v>
      </c>
      <c r="L124" s="13">
        <v>31840</v>
      </c>
      <c r="M124">
        <f t="shared" si="4"/>
        <v>410099.2</v>
      </c>
      <c r="N124">
        <f t="shared" si="4"/>
        <v>46737.93600000001</v>
      </c>
      <c r="O124">
        <f t="shared" si="4"/>
        <v>522175.99999999994</v>
      </c>
      <c r="P124">
        <f t="shared" si="3"/>
        <v>541280</v>
      </c>
      <c r="Q124">
        <f t="shared" si="3"/>
        <v>452268.42357476946</v>
      </c>
      <c r="R124">
        <f t="shared" si="3"/>
        <v>7164</v>
      </c>
    </row>
    <row r="125" spans="1:18" ht="12.75">
      <c r="A125" s="9">
        <v>122</v>
      </c>
      <c r="B125" s="17" t="s">
        <v>249</v>
      </c>
      <c r="C125">
        <v>17</v>
      </c>
      <c r="D125" s="17" t="s">
        <v>839</v>
      </c>
      <c r="E125" s="19">
        <v>13.59</v>
      </c>
      <c r="F125" s="19">
        <v>2.568825</v>
      </c>
      <c r="G125" s="20">
        <v>19.4</v>
      </c>
      <c r="H125" s="20">
        <v>18</v>
      </c>
      <c r="I125" s="19">
        <v>15.760846346081218</v>
      </c>
      <c r="J125" s="14">
        <v>0.24599998677863694</v>
      </c>
      <c r="L125" s="13">
        <v>36304.88</v>
      </c>
      <c r="M125">
        <f t="shared" si="4"/>
        <v>493383.31919999997</v>
      </c>
      <c r="N125">
        <f t="shared" si="4"/>
        <v>93260.883366</v>
      </c>
      <c r="O125">
        <f t="shared" si="4"/>
        <v>704314.6719999999</v>
      </c>
      <c r="P125">
        <f t="shared" si="3"/>
        <v>653487.84</v>
      </c>
      <c r="Q125">
        <f t="shared" si="3"/>
        <v>572195.635292917</v>
      </c>
      <c r="R125">
        <f t="shared" si="3"/>
        <v>8931</v>
      </c>
    </row>
    <row r="126" spans="1:18" ht="12.75">
      <c r="A126" s="9">
        <v>123</v>
      </c>
      <c r="B126" s="17" t="s">
        <v>250</v>
      </c>
      <c r="C126">
        <v>17</v>
      </c>
      <c r="D126" s="17" t="s">
        <v>839</v>
      </c>
      <c r="E126" s="19">
        <v>14.66</v>
      </c>
      <c r="F126" s="19">
        <v>2.275245</v>
      </c>
      <c r="G126" s="20">
        <v>20.1</v>
      </c>
      <c r="H126" s="20">
        <v>20</v>
      </c>
      <c r="I126" s="19">
        <v>16.892937903227807</v>
      </c>
      <c r="J126" s="14">
        <v>0.25499996523302404</v>
      </c>
      <c r="L126" s="13">
        <v>31639.22</v>
      </c>
      <c r="M126">
        <f t="shared" si="4"/>
        <v>463830.96520000004</v>
      </c>
      <c r="N126">
        <f t="shared" si="4"/>
        <v>71986.9771089</v>
      </c>
      <c r="O126">
        <f t="shared" si="4"/>
        <v>635948.322</v>
      </c>
      <c r="P126">
        <f t="shared" si="3"/>
        <v>632784.4</v>
      </c>
      <c r="Q126">
        <f t="shared" si="3"/>
        <v>534479.3787665634</v>
      </c>
      <c r="R126">
        <f t="shared" si="3"/>
        <v>8067.999999999999</v>
      </c>
    </row>
    <row r="127" spans="1:18" ht="12.75">
      <c r="A127" s="9">
        <v>124</v>
      </c>
      <c r="B127" s="17" t="s">
        <v>251</v>
      </c>
      <c r="C127">
        <v>17</v>
      </c>
      <c r="D127" s="17" t="s">
        <v>839</v>
      </c>
      <c r="E127" s="19">
        <v>12.43</v>
      </c>
      <c r="F127" s="19">
        <v>2.245887</v>
      </c>
      <c r="G127" s="20">
        <v>16.1</v>
      </c>
      <c r="H127" s="20">
        <v>16</v>
      </c>
      <c r="I127" s="19">
        <v>13.66246549197781</v>
      </c>
      <c r="J127" s="14">
        <v>0.2099999969158467</v>
      </c>
      <c r="L127" s="13">
        <v>32423.81</v>
      </c>
      <c r="M127">
        <f t="shared" si="4"/>
        <v>403027.9583</v>
      </c>
      <c r="N127">
        <f t="shared" si="4"/>
        <v>72820.21336947</v>
      </c>
      <c r="O127">
        <f t="shared" si="4"/>
        <v>522023.3410000001</v>
      </c>
      <c r="P127">
        <f t="shared" si="3"/>
        <v>518780.96</v>
      </c>
      <c r="Q127">
        <f t="shared" si="3"/>
        <v>442989.1852434451</v>
      </c>
      <c r="R127">
        <f t="shared" si="3"/>
        <v>6809</v>
      </c>
    </row>
    <row r="128" spans="1:18" ht="12.75">
      <c r="A128" s="9">
        <v>125</v>
      </c>
      <c r="B128" s="17" t="s">
        <v>252</v>
      </c>
      <c r="C128">
        <v>17</v>
      </c>
      <c r="D128" s="17" t="s">
        <v>839</v>
      </c>
      <c r="E128" s="19">
        <v>12.71</v>
      </c>
      <c r="F128" s="19">
        <v>2.157813</v>
      </c>
      <c r="G128" s="20">
        <v>15.7</v>
      </c>
      <c r="H128" s="20">
        <v>16</v>
      </c>
      <c r="I128" s="19">
        <v>13.58526989135772</v>
      </c>
      <c r="J128" s="14">
        <v>0.20499997756784605</v>
      </c>
      <c r="L128" s="13">
        <v>33434.15</v>
      </c>
      <c r="M128">
        <f t="shared" si="4"/>
        <v>424948.04650000005</v>
      </c>
      <c r="N128">
        <f t="shared" si="4"/>
        <v>72144.64351395</v>
      </c>
      <c r="O128">
        <f t="shared" si="4"/>
        <v>524916.155</v>
      </c>
      <c r="P128">
        <f t="shared" si="3"/>
        <v>534946.4</v>
      </c>
      <c r="Q128">
        <f t="shared" si="3"/>
        <v>454211.95133813773</v>
      </c>
      <c r="R128">
        <f t="shared" si="3"/>
        <v>6854</v>
      </c>
    </row>
    <row r="129" spans="1:18" ht="12.75">
      <c r="A129" s="9">
        <v>126</v>
      </c>
      <c r="B129" s="17" t="s">
        <v>253</v>
      </c>
      <c r="C129">
        <v>17</v>
      </c>
      <c r="D129" s="17" t="s">
        <v>839</v>
      </c>
      <c r="E129" s="19">
        <v>14.05</v>
      </c>
      <c r="F129" s="19">
        <v>2.730294</v>
      </c>
      <c r="G129" s="20">
        <v>21.4</v>
      </c>
      <c r="H129" s="20">
        <v>19</v>
      </c>
      <c r="I129" s="19">
        <v>16.942482117277688</v>
      </c>
      <c r="J129" s="14">
        <v>0.2770000399126447</v>
      </c>
      <c r="L129" s="13">
        <v>31819.49</v>
      </c>
      <c r="M129">
        <f t="shared" si="4"/>
        <v>447063.83450000006</v>
      </c>
      <c r="N129">
        <f t="shared" si="4"/>
        <v>86876.56263006001</v>
      </c>
      <c r="O129">
        <f t="shared" si="4"/>
        <v>680937.086</v>
      </c>
      <c r="P129">
        <f t="shared" si="3"/>
        <v>604570.31</v>
      </c>
      <c r="Q129">
        <f t="shared" si="3"/>
        <v>539101.1403058963</v>
      </c>
      <c r="R129">
        <f t="shared" si="3"/>
        <v>8814</v>
      </c>
    </row>
    <row r="130" spans="1:18" ht="12.75">
      <c r="A130" s="9">
        <v>127</v>
      </c>
      <c r="B130" s="17" t="s">
        <v>849</v>
      </c>
      <c r="C130">
        <v>16</v>
      </c>
      <c r="D130" s="17" t="s">
        <v>839</v>
      </c>
      <c r="E130" s="19">
        <v>12.92</v>
      </c>
      <c r="F130" s="19">
        <v>2.7596520000000004</v>
      </c>
      <c r="G130" s="20">
        <v>18.3</v>
      </c>
      <c r="H130" s="20">
        <v>17</v>
      </c>
      <c r="I130" s="19">
        <v>14.895267746409674</v>
      </c>
      <c r="J130" s="14">
        <v>0.24300000768987365</v>
      </c>
      <c r="L130" s="13">
        <v>35111.11</v>
      </c>
      <c r="M130">
        <f t="shared" si="4"/>
        <v>453635.5412</v>
      </c>
      <c r="N130">
        <f t="shared" si="4"/>
        <v>96894.44493372002</v>
      </c>
      <c r="O130">
        <f t="shared" si="4"/>
        <v>642533.3130000001</v>
      </c>
      <c r="P130">
        <f t="shared" si="3"/>
        <v>596888.87</v>
      </c>
      <c r="Q130">
        <f t="shared" si="3"/>
        <v>522989.3843236422</v>
      </c>
      <c r="R130">
        <f t="shared" si="3"/>
        <v>8532</v>
      </c>
    </row>
    <row r="131" spans="1:18" ht="12.75">
      <c r="A131" s="9">
        <v>128</v>
      </c>
      <c r="B131" s="17" t="s">
        <v>850</v>
      </c>
      <c r="C131">
        <v>16</v>
      </c>
      <c r="D131" s="17" t="s">
        <v>839</v>
      </c>
      <c r="E131" s="19">
        <v>15.55</v>
      </c>
      <c r="F131" s="19">
        <v>3.0385530000000003</v>
      </c>
      <c r="G131" s="20">
        <v>26.3</v>
      </c>
      <c r="H131" s="20">
        <v>22</v>
      </c>
      <c r="I131" s="19">
        <v>20.129890069036215</v>
      </c>
      <c r="J131" s="14">
        <v>0.3389999754846124</v>
      </c>
      <c r="L131" s="13">
        <v>33448.38</v>
      </c>
      <c r="M131">
        <f t="shared" si="4"/>
        <v>520122.309</v>
      </c>
      <c r="N131">
        <f t="shared" si="4"/>
        <v>101634.67539414</v>
      </c>
      <c r="O131">
        <f t="shared" si="4"/>
        <v>879692.394</v>
      </c>
      <c r="P131">
        <f t="shared" si="3"/>
        <v>735864.36</v>
      </c>
      <c r="Q131">
        <f t="shared" si="3"/>
        <v>673312.2123873495</v>
      </c>
      <c r="R131">
        <f t="shared" si="3"/>
        <v>11339</v>
      </c>
    </row>
    <row r="132" spans="1:18" ht="12.75">
      <c r="A132" s="9">
        <v>129</v>
      </c>
      <c r="B132" s="17" t="s">
        <v>851</v>
      </c>
      <c r="C132">
        <v>16</v>
      </c>
      <c r="D132" s="17" t="s">
        <v>839</v>
      </c>
      <c r="E132" s="19">
        <v>15.9</v>
      </c>
      <c r="F132" s="19">
        <v>3.0679110000000005</v>
      </c>
      <c r="G132" s="20">
        <v>28.6</v>
      </c>
      <c r="H132" s="20">
        <v>18</v>
      </c>
      <c r="I132" s="19">
        <v>20.26201297417944</v>
      </c>
      <c r="J132" s="14">
        <v>0.34200002258490714</v>
      </c>
      <c r="L132" s="13">
        <v>37192.98</v>
      </c>
      <c r="M132">
        <f t="shared" si="4"/>
        <v>591368.3820000001</v>
      </c>
      <c r="N132">
        <f t="shared" si="4"/>
        <v>114104.75246478003</v>
      </c>
      <c r="O132">
        <f t="shared" si="4"/>
        <v>1063719.2280000001</v>
      </c>
      <c r="P132">
        <f t="shared" si="3"/>
        <v>669473.64</v>
      </c>
      <c r="Q132">
        <f t="shared" si="3"/>
        <v>753604.6433083966</v>
      </c>
      <c r="R132">
        <f t="shared" si="3"/>
        <v>12720</v>
      </c>
    </row>
    <row r="133" spans="1:18" ht="12.75">
      <c r="A133" s="9">
        <v>130</v>
      </c>
      <c r="B133" s="17" t="s">
        <v>852</v>
      </c>
      <c r="C133">
        <v>16</v>
      </c>
      <c r="D133" s="17" t="s">
        <v>841</v>
      </c>
      <c r="E133" s="19">
        <v>8.61</v>
      </c>
      <c r="F133" s="19">
        <v>2.0697389999999998</v>
      </c>
      <c r="G133" s="20">
        <v>11</v>
      </c>
      <c r="H133" s="20">
        <v>10</v>
      </c>
      <c r="I133" s="19">
        <v>9.063485049298096</v>
      </c>
      <c r="J133" s="14">
        <v>0.14700001493973208</v>
      </c>
      <c r="L133" s="13">
        <v>28782.31</v>
      </c>
      <c r="M133">
        <f t="shared" si="4"/>
        <v>247815.6891</v>
      </c>
      <c r="N133">
        <f t="shared" si="4"/>
        <v>59571.869517089995</v>
      </c>
      <c r="O133">
        <f t="shared" si="4"/>
        <v>316605.41000000003</v>
      </c>
      <c r="P133">
        <f t="shared" si="3"/>
        <v>287823.10000000003</v>
      </c>
      <c r="Q133">
        <f t="shared" si="3"/>
        <v>260868.0363692631</v>
      </c>
      <c r="R133">
        <f t="shared" si="3"/>
        <v>4231</v>
      </c>
    </row>
    <row r="134" spans="1:18" ht="12.75">
      <c r="A134" s="9">
        <v>131</v>
      </c>
      <c r="B134" s="17" t="s">
        <v>853</v>
      </c>
      <c r="C134">
        <v>16</v>
      </c>
      <c r="D134" s="17" t="s">
        <v>839</v>
      </c>
      <c r="E134" s="19">
        <v>13.15</v>
      </c>
      <c r="F134" s="19">
        <v>2.6715780000000002</v>
      </c>
      <c r="G134" s="20">
        <v>22.2</v>
      </c>
      <c r="H134" s="20">
        <v>18</v>
      </c>
      <c r="I134" s="19">
        <v>16.829332379915794</v>
      </c>
      <c r="J134" s="14">
        <v>0.28600002953891857</v>
      </c>
      <c r="L134" s="13">
        <v>37916.08</v>
      </c>
      <c r="M134">
        <f t="shared" si="4"/>
        <v>498596.45200000005</v>
      </c>
      <c r="N134">
        <f t="shared" si="4"/>
        <v>101295.76517424002</v>
      </c>
      <c r="O134">
        <f t="shared" si="4"/>
        <v>841736.976</v>
      </c>
      <c r="P134">
        <f t="shared" si="3"/>
        <v>682489.4400000001</v>
      </c>
      <c r="Q134">
        <f t="shared" si="3"/>
        <v>638102.3128634776</v>
      </c>
      <c r="R134">
        <f t="shared" si="3"/>
        <v>10844</v>
      </c>
    </row>
    <row r="135" spans="1:18" ht="12.75">
      <c r="A135" s="9">
        <v>132</v>
      </c>
      <c r="B135" s="17" t="s">
        <v>854</v>
      </c>
      <c r="C135">
        <v>16</v>
      </c>
      <c r="D135" s="17" t="s">
        <v>839</v>
      </c>
      <c r="E135" s="19">
        <v>11.47</v>
      </c>
      <c r="F135" s="19">
        <v>2.5835039999999996</v>
      </c>
      <c r="G135" s="20">
        <v>14.6</v>
      </c>
      <c r="H135" s="20">
        <v>15</v>
      </c>
      <c r="I135" s="19">
        <v>12.606232273237099</v>
      </c>
      <c r="J135" s="14">
        <v>0.1970000106683403</v>
      </c>
      <c r="L135" s="13">
        <v>38431.47</v>
      </c>
      <c r="M135">
        <f t="shared" si="4"/>
        <v>440808.96090000006</v>
      </c>
      <c r="N135">
        <f t="shared" si="4"/>
        <v>99287.85647087998</v>
      </c>
      <c r="O135">
        <f t="shared" si="4"/>
        <v>561099.462</v>
      </c>
      <c r="P135">
        <f t="shared" si="3"/>
        <v>576472.05</v>
      </c>
      <c r="Q135">
        <f t="shared" si="3"/>
        <v>484476.0374219434</v>
      </c>
      <c r="R135">
        <f t="shared" si="3"/>
        <v>7571.000000000001</v>
      </c>
    </row>
    <row r="136" spans="1:18" ht="12.75">
      <c r="A136" s="9">
        <v>133</v>
      </c>
      <c r="B136" s="17" t="s">
        <v>260</v>
      </c>
      <c r="C136">
        <v>17</v>
      </c>
      <c r="D136" s="17" t="s">
        <v>839</v>
      </c>
      <c r="E136" s="19">
        <v>13.48</v>
      </c>
      <c r="F136" s="19">
        <v>2.34864</v>
      </c>
      <c r="G136" s="20">
        <v>18.7</v>
      </c>
      <c r="H136" s="20">
        <v>18</v>
      </c>
      <c r="I136" s="19">
        <v>15.47850455980952</v>
      </c>
      <c r="J136" s="14">
        <v>0.24899998687706895</v>
      </c>
      <c r="L136" s="13">
        <v>32767.07</v>
      </c>
      <c r="M136">
        <f t="shared" si="4"/>
        <v>441700.10360000003</v>
      </c>
      <c r="N136">
        <f t="shared" si="4"/>
        <v>76958.0512848</v>
      </c>
      <c r="O136">
        <f t="shared" si="4"/>
        <v>612744.2089999999</v>
      </c>
      <c r="P136">
        <f t="shared" si="3"/>
        <v>589807.26</v>
      </c>
      <c r="Q136">
        <f t="shared" si="3"/>
        <v>507185.24240659777</v>
      </c>
      <c r="R136">
        <f t="shared" si="3"/>
        <v>8159</v>
      </c>
    </row>
    <row r="137" spans="1:18" ht="12.75">
      <c r="A137" s="9">
        <v>134</v>
      </c>
      <c r="B137" s="17" t="s">
        <v>261</v>
      </c>
      <c r="C137">
        <v>39</v>
      </c>
      <c r="D137" s="17" t="s">
        <v>839</v>
      </c>
      <c r="E137" s="19">
        <v>12.69</v>
      </c>
      <c r="F137" s="19">
        <v>2.5101090000000004</v>
      </c>
      <c r="G137" s="20">
        <v>17.4</v>
      </c>
      <c r="H137" s="20">
        <v>16</v>
      </c>
      <c r="I137" s="19">
        <v>14.187688288846564</v>
      </c>
      <c r="J137" s="14">
        <v>0.23500001773361975</v>
      </c>
      <c r="L137" s="13">
        <v>33834.04</v>
      </c>
      <c r="M137">
        <f t="shared" si="4"/>
        <v>429353.9676</v>
      </c>
      <c r="N137">
        <f t="shared" si="4"/>
        <v>84927.12831036001</v>
      </c>
      <c r="O137">
        <f t="shared" si="4"/>
        <v>588712.296</v>
      </c>
      <c r="P137">
        <f t="shared" si="3"/>
        <v>541344.64</v>
      </c>
      <c r="Q137">
        <f t="shared" si="3"/>
        <v>480026.81307236623</v>
      </c>
      <c r="R137">
        <f t="shared" si="3"/>
        <v>7951</v>
      </c>
    </row>
    <row r="138" spans="1:18" ht="12.75">
      <c r="A138" s="9">
        <v>135</v>
      </c>
      <c r="B138" s="17" t="s">
        <v>263</v>
      </c>
      <c r="C138">
        <v>19</v>
      </c>
      <c r="D138" s="17" t="s">
        <v>839</v>
      </c>
      <c r="E138" s="19">
        <v>14.12</v>
      </c>
      <c r="F138" s="19">
        <v>1.7174430000000005</v>
      </c>
      <c r="G138" s="20">
        <v>22.2</v>
      </c>
      <c r="H138" s="20">
        <v>19</v>
      </c>
      <c r="I138" s="19">
        <v>17.27474019611027</v>
      </c>
      <c r="J138" s="14">
        <v>0.2870000078534511</v>
      </c>
      <c r="L138" s="13">
        <v>34379.79</v>
      </c>
      <c r="M138">
        <f t="shared" si="4"/>
        <v>485442.6348</v>
      </c>
      <c r="N138">
        <f t="shared" si="4"/>
        <v>59045.32967697002</v>
      </c>
      <c r="O138">
        <f t="shared" si="4"/>
        <v>763231.338</v>
      </c>
      <c r="P138">
        <f t="shared" si="3"/>
        <v>653216.01</v>
      </c>
      <c r="Q138">
        <f t="shared" si="3"/>
        <v>593901.9402468299</v>
      </c>
      <c r="R138">
        <f t="shared" si="3"/>
        <v>9867</v>
      </c>
    </row>
    <row r="139" spans="1:18" ht="12.75">
      <c r="A139" s="9">
        <v>136</v>
      </c>
      <c r="B139" s="17" t="s">
        <v>264</v>
      </c>
      <c r="C139">
        <v>19</v>
      </c>
      <c r="D139" s="17" t="s">
        <v>839</v>
      </c>
      <c r="E139" s="19">
        <v>15.99</v>
      </c>
      <c r="F139" s="19">
        <v>1.9669860000000003</v>
      </c>
      <c r="G139" s="20">
        <v>21.3</v>
      </c>
      <c r="H139" s="20">
        <v>20</v>
      </c>
      <c r="I139" s="19">
        <v>17.58719263842547</v>
      </c>
      <c r="J139" s="14">
        <v>0.2800000236636403</v>
      </c>
      <c r="L139" s="13">
        <v>33807.14</v>
      </c>
      <c r="M139">
        <f t="shared" si="4"/>
        <v>540576.1686</v>
      </c>
      <c r="N139">
        <f t="shared" si="4"/>
        <v>66498.17108004</v>
      </c>
      <c r="O139">
        <f t="shared" si="4"/>
        <v>720092.082</v>
      </c>
      <c r="P139">
        <f t="shared" si="3"/>
        <v>676142.8</v>
      </c>
      <c r="Q139">
        <f t="shared" si="3"/>
        <v>594572.6837342193</v>
      </c>
      <c r="R139">
        <f t="shared" si="3"/>
        <v>9466</v>
      </c>
    </row>
    <row r="140" spans="1:18" ht="12.75">
      <c r="A140" s="9">
        <v>137</v>
      </c>
      <c r="B140" s="17" t="s">
        <v>265</v>
      </c>
      <c r="C140">
        <v>19</v>
      </c>
      <c r="D140" s="17" t="s">
        <v>839</v>
      </c>
      <c r="E140" s="19">
        <v>15.8</v>
      </c>
      <c r="F140" s="19">
        <v>1.071567</v>
      </c>
      <c r="G140" s="20">
        <v>22.8</v>
      </c>
      <c r="H140" s="20">
        <v>18</v>
      </c>
      <c r="I140" s="19">
        <v>17.55219638830271</v>
      </c>
      <c r="J140" s="14">
        <v>0.28900001019400384</v>
      </c>
      <c r="L140" s="13">
        <v>33352.94</v>
      </c>
      <c r="M140">
        <f t="shared" si="4"/>
        <v>526976.452</v>
      </c>
      <c r="N140">
        <f t="shared" si="4"/>
        <v>35739.90985698</v>
      </c>
      <c r="O140">
        <f t="shared" si="4"/>
        <v>760447.0320000001</v>
      </c>
      <c r="P140">
        <f t="shared" si="3"/>
        <v>600352.92</v>
      </c>
      <c r="Q140">
        <f t="shared" si="3"/>
        <v>585417.3530072771</v>
      </c>
      <c r="R140">
        <f t="shared" si="3"/>
        <v>9639</v>
      </c>
    </row>
    <row r="141" spans="1:18" ht="12.75">
      <c r="A141" s="9">
        <v>138</v>
      </c>
      <c r="B141" s="17" t="s">
        <v>855</v>
      </c>
      <c r="C141">
        <v>18</v>
      </c>
      <c r="D141" s="17" t="s">
        <v>839</v>
      </c>
      <c r="E141" s="19">
        <v>15.45</v>
      </c>
      <c r="F141" s="19">
        <v>3.023874</v>
      </c>
      <c r="G141" s="20">
        <v>22</v>
      </c>
      <c r="H141" s="20">
        <v>15</v>
      </c>
      <c r="I141" s="19">
        <v>16.429328396705614</v>
      </c>
      <c r="J141" s="14">
        <v>0.2750000358932907</v>
      </c>
      <c r="L141" s="13">
        <v>34825.45</v>
      </c>
      <c r="M141">
        <f t="shared" si="4"/>
        <v>538053.2024999999</v>
      </c>
      <c r="N141">
        <f t="shared" si="4"/>
        <v>105307.7727933</v>
      </c>
      <c r="O141">
        <f t="shared" si="4"/>
        <v>766159.8999999999</v>
      </c>
      <c r="P141">
        <f t="shared" si="3"/>
        <v>522381.74999999994</v>
      </c>
      <c r="Q141">
        <f t="shared" si="3"/>
        <v>572158.7546130514</v>
      </c>
      <c r="R141">
        <f t="shared" si="3"/>
        <v>9577</v>
      </c>
    </row>
    <row r="142" spans="1:18" ht="12.75">
      <c r="A142" s="9">
        <v>139</v>
      </c>
      <c r="B142" s="17" t="s">
        <v>856</v>
      </c>
      <c r="C142">
        <v>19</v>
      </c>
      <c r="D142" s="17" t="s">
        <v>839</v>
      </c>
      <c r="E142" s="19">
        <v>16.33</v>
      </c>
      <c r="F142" s="19">
        <v>2.7449730000000003</v>
      </c>
      <c r="G142" s="20">
        <v>25.2</v>
      </c>
      <c r="H142" s="20">
        <v>19</v>
      </c>
      <c r="I142" s="19">
        <v>18.95404270682295</v>
      </c>
      <c r="J142" s="14">
        <v>0.31700003055084286</v>
      </c>
      <c r="L142" s="13">
        <v>35678.23</v>
      </c>
      <c r="M142">
        <f t="shared" si="4"/>
        <v>582625.4959</v>
      </c>
      <c r="N142">
        <f t="shared" si="4"/>
        <v>97935.77803779002</v>
      </c>
      <c r="O142">
        <f t="shared" si="4"/>
        <v>899091.3960000001</v>
      </c>
      <c r="P142">
        <f t="shared" si="3"/>
        <v>677886.3700000001</v>
      </c>
      <c r="Q142">
        <f t="shared" si="3"/>
        <v>676246.6951238519</v>
      </c>
      <c r="R142">
        <f t="shared" si="3"/>
        <v>11310</v>
      </c>
    </row>
    <row r="143" spans="1:18" ht="12.75">
      <c r="A143" s="9">
        <v>140</v>
      </c>
      <c r="B143" s="17" t="s">
        <v>857</v>
      </c>
      <c r="C143">
        <v>18</v>
      </c>
      <c r="D143" s="17" t="s">
        <v>839</v>
      </c>
      <c r="E143" s="19">
        <v>12.85</v>
      </c>
      <c r="F143" s="19">
        <v>2.6715780000000002</v>
      </c>
      <c r="G143" s="20">
        <v>19.7</v>
      </c>
      <c r="H143" s="20">
        <v>16</v>
      </c>
      <c r="I143" s="19">
        <v>15.14026396357581</v>
      </c>
      <c r="J143" s="14">
        <v>0.25200002050864867</v>
      </c>
      <c r="L143" s="13">
        <v>35107.14</v>
      </c>
      <c r="M143">
        <f t="shared" si="4"/>
        <v>451126.74899999995</v>
      </c>
      <c r="N143">
        <f t="shared" si="4"/>
        <v>93791.46286692</v>
      </c>
      <c r="O143">
        <f t="shared" si="4"/>
        <v>691610.6579999999</v>
      </c>
      <c r="P143">
        <f t="shared" si="3"/>
        <v>561714.24</v>
      </c>
      <c r="Q143">
        <f t="shared" si="3"/>
        <v>531531.3666062108</v>
      </c>
      <c r="R143">
        <f t="shared" si="3"/>
        <v>8847</v>
      </c>
    </row>
    <row r="144" spans="1:18" ht="12.75">
      <c r="A144" s="9">
        <v>141</v>
      </c>
      <c r="B144" s="17" t="s">
        <v>270</v>
      </c>
      <c r="C144">
        <v>18</v>
      </c>
      <c r="D144" s="17" t="s">
        <v>839</v>
      </c>
      <c r="E144" s="19">
        <v>14.64</v>
      </c>
      <c r="F144" s="19">
        <v>2.4367140000000003</v>
      </c>
      <c r="G144" s="20">
        <v>22.5</v>
      </c>
      <c r="H144" s="20">
        <v>19</v>
      </c>
      <c r="I144" s="19">
        <v>17.490301705608804</v>
      </c>
      <c r="J144" s="14">
        <v>0.2949999890191703</v>
      </c>
      <c r="L144" s="13">
        <v>36427.12</v>
      </c>
      <c r="M144">
        <f t="shared" si="4"/>
        <v>533293.0368</v>
      </c>
      <c r="N144">
        <f t="shared" si="4"/>
        <v>88762.47328368001</v>
      </c>
      <c r="O144">
        <f t="shared" si="4"/>
        <v>819610.2000000001</v>
      </c>
      <c r="P144">
        <f t="shared" si="3"/>
        <v>692115.28</v>
      </c>
      <c r="Q144">
        <f t="shared" si="3"/>
        <v>637121.3190664166</v>
      </c>
      <c r="R144">
        <f t="shared" si="3"/>
        <v>10746</v>
      </c>
    </row>
    <row r="145" spans="1:18" ht="12.75">
      <c r="A145" s="9">
        <v>142</v>
      </c>
      <c r="B145" s="17" t="s">
        <v>271</v>
      </c>
      <c r="C145">
        <v>19</v>
      </c>
      <c r="D145" s="17" t="s">
        <v>839</v>
      </c>
      <c r="E145" s="19">
        <v>15.72</v>
      </c>
      <c r="F145" s="19">
        <v>1.2770730000000001</v>
      </c>
      <c r="G145" s="20">
        <v>25</v>
      </c>
      <c r="H145" s="20">
        <v>20</v>
      </c>
      <c r="I145" s="19">
        <v>19.01747792607696</v>
      </c>
      <c r="J145" s="14">
        <v>0.3109999672993947</v>
      </c>
      <c r="L145" s="13">
        <v>34861.74</v>
      </c>
      <c r="M145">
        <f t="shared" si="4"/>
        <v>548026.5528</v>
      </c>
      <c r="N145">
        <f t="shared" si="4"/>
        <v>44520.98688702</v>
      </c>
      <c r="O145">
        <f t="shared" si="4"/>
        <v>871543.5</v>
      </c>
      <c r="P145">
        <f t="shared" si="3"/>
        <v>697234.7999999999</v>
      </c>
      <c r="Q145">
        <f t="shared" si="3"/>
        <v>662982.3709146342</v>
      </c>
      <c r="R145">
        <f t="shared" si="3"/>
        <v>10842</v>
      </c>
    </row>
    <row r="146" spans="1:18" ht="12.75">
      <c r="A146" s="9">
        <v>143</v>
      </c>
      <c r="B146" s="17" t="s">
        <v>272</v>
      </c>
      <c r="C146">
        <v>19</v>
      </c>
      <c r="D146" s="17" t="s">
        <v>839</v>
      </c>
      <c r="E146" s="19">
        <v>15.52</v>
      </c>
      <c r="F146" s="19">
        <v>2.64222</v>
      </c>
      <c r="G146" s="20">
        <v>24.4</v>
      </c>
      <c r="H146" s="20">
        <v>20</v>
      </c>
      <c r="I146" s="19">
        <v>18.730151157365363</v>
      </c>
      <c r="J146" s="14">
        <v>0.29900003080917587</v>
      </c>
      <c r="L146" s="13">
        <v>33107.02</v>
      </c>
      <c r="M146">
        <f t="shared" si="4"/>
        <v>513820.9503999999</v>
      </c>
      <c r="N146">
        <f t="shared" si="4"/>
        <v>87476.03038439999</v>
      </c>
      <c r="O146">
        <f t="shared" si="4"/>
        <v>807811.2879999998</v>
      </c>
      <c r="P146">
        <f t="shared" si="3"/>
        <v>662140.3999999999</v>
      </c>
      <c r="Q146">
        <f t="shared" si="3"/>
        <v>620099.4889699181</v>
      </c>
      <c r="R146">
        <f t="shared" si="3"/>
        <v>9899</v>
      </c>
    </row>
    <row r="147" spans="1:18" ht="12.75">
      <c r="A147" s="9">
        <v>144</v>
      </c>
      <c r="B147" s="17" t="s">
        <v>273</v>
      </c>
      <c r="C147">
        <v>19</v>
      </c>
      <c r="D147" s="17" t="s">
        <v>839</v>
      </c>
      <c r="E147" s="19">
        <v>14.93</v>
      </c>
      <c r="F147" s="19">
        <v>2.9798370000000003</v>
      </c>
      <c r="G147" s="20">
        <v>24.9</v>
      </c>
      <c r="H147" s="20">
        <v>19</v>
      </c>
      <c r="I147" s="19">
        <v>18.5788401619962</v>
      </c>
      <c r="J147" s="14">
        <v>0.30400003601962844</v>
      </c>
      <c r="L147" s="13">
        <v>35536.18</v>
      </c>
      <c r="M147">
        <f t="shared" si="4"/>
        <v>530555.1674</v>
      </c>
      <c r="N147">
        <f t="shared" si="4"/>
        <v>105892.02400266001</v>
      </c>
      <c r="O147">
        <f t="shared" si="4"/>
        <v>884850.882</v>
      </c>
      <c r="P147">
        <f t="shared" si="3"/>
        <v>675187.42</v>
      </c>
      <c r="Q147">
        <f t="shared" si="3"/>
        <v>660221.0081879261</v>
      </c>
      <c r="R147">
        <f t="shared" si="3"/>
        <v>10803</v>
      </c>
    </row>
    <row r="148" spans="1:18" ht="12.75">
      <c r="A148" s="9">
        <v>145</v>
      </c>
      <c r="B148" s="17" t="s">
        <v>274</v>
      </c>
      <c r="C148">
        <v>19</v>
      </c>
      <c r="D148" s="17" t="s">
        <v>839</v>
      </c>
      <c r="E148" s="19">
        <v>19.61</v>
      </c>
      <c r="F148" s="19">
        <v>3.288096000000001</v>
      </c>
      <c r="G148" s="20">
        <v>31.1</v>
      </c>
      <c r="H148" s="20">
        <v>22</v>
      </c>
      <c r="I148" s="19">
        <v>22.942649677474627</v>
      </c>
      <c r="J148" s="14">
        <v>0.3720000290310016</v>
      </c>
      <c r="L148" s="13">
        <v>37201.61</v>
      </c>
      <c r="M148">
        <f t="shared" si="4"/>
        <v>729523.5721</v>
      </c>
      <c r="N148">
        <f t="shared" si="4"/>
        <v>122322.46503456004</v>
      </c>
      <c r="O148">
        <f t="shared" si="4"/>
        <v>1156970.071</v>
      </c>
      <c r="P148">
        <f t="shared" si="3"/>
        <v>818435.42</v>
      </c>
      <c r="Q148">
        <f t="shared" si="3"/>
        <v>853503.5056680369</v>
      </c>
      <c r="R148">
        <f t="shared" si="3"/>
        <v>13839</v>
      </c>
    </row>
    <row r="149" spans="1:18" ht="12.75">
      <c r="A149" s="9">
        <v>146</v>
      </c>
      <c r="B149" s="17" t="s">
        <v>275</v>
      </c>
      <c r="C149">
        <v>18</v>
      </c>
      <c r="D149" s="17" t="s">
        <v>839</v>
      </c>
      <c r="E149" s="19">
        <v>13.1</v>
      </c>
      <c r="F149" s="19">
        <v>2.422035</v>
      </c>
      <c r="G149" s="20">
        <v>16.2</v>
      </c>
      <c r="H149" s="20">
        <v>14</v>
      </c>
      <c r="I149" s="19">
        <v>13.227660122864515</v>
      </c>
      <c r="J149" s="14">
        <v>0.2109999876942907</v>
      </c>
      <c r="L149" s="13">
        <v>34943.13</v>
      </c>
      <c r="M149">
        <f t="shared" si="4"/>
        <v>457755.00299999997</v>
      </c>
      <c r="N149">
        <f t="shared" si="4"/>
        <v>84633.48386955</v>
      </c>
      <c r="O149">
        <f t="shared" si="4"/>
        <v>566078.7059999999</v>
      </c>
      <c r="P149">
        <f t="shared" si="3"/>
        <v>489203.81999999995</v>
      </c>
      <c r="Q149">
        <f t="shared" si="3"/>
        <v>462215.8472690707</v>
      </c>
      <c r="R149">
        <f t="shared" si="3"/>
        <v>7373</v>
      </c>
    </row>
    <row r="150" spans="1:18" ht="12.75">
      <c r="A150" s="9">
        <v>147</v>
      </c>
      <c r="B150" s="17" t="s">
        <v>276</v>
      </c>
      <c r="C150">
        <v>21</v>
      </c>
      <c r="D150" s="17" t="s">
        <v>840</v>
      </c>
      <c r="E150" s="19">
        <v>11.25</v>
      </c>
      <c r="F150" s="19">
        <v>2.216529</v>
      </c>
      <c r="G150" s="20">
        <v>13.1</v>
      </c>
      <c r="H150" s="20">
        <v>15</v>
      </c>
      <c r="I150" s="19">
        <v>12.083793692841965</v>
      </c>
      <c r="J150" s="14">
        <v>0.1759999894846907</v>
      </c>
      <c r="L150" s="13">
        <v>30431.82</v>
      </c>
      <c r="M150">
        <f t="shared" si="4"/>
        <v>342357.975</v>
      </c>
      <c r="N150">
        <f t="shared" si="4"/>
        <v>67453.01155278</v>
      </c>
      <c r="O150">
        <f t="shared" si="4"/>
        <v>398656.842</v>
      </c>
      <c r="P150">
        <f t="shared" si="3"/>
        <v>456477.3</v>
      </c>
      <c r="Q150">
        <f t="shared" si="3"/>
        <v>367731.834577702</v>
      </c>
      <c r="R150">
        <f t="shared" si="3"/>
        <v>5356</v>
      </c>
    </row>
    <row r="151" spans="1:18" ht="12.75">
      <c r="A151" s="9">
        <v>148</v>
      </c>
      <c r="B151" s="17" t="s">
        <v>858</v>
      </c>
      <c r="C151">
        <v>20</v>
      </c>
      <c r="D151" s="17" t="s">
        <v>839</v>
      </c>
      <c r="E151" s="19">
        <v>13.75</v>
      </c>
      <c r="F151" s="19">
        <v>2.965158</v>
      </c>
      <c r="G151" s="20">
        <v>19.7</v>
      </c>
      <c r="H151" s="20">
        <v>16</v>
      </c>
      <c r="I151" s="19">
        <v>15.314490850746573</v>
      </c>
      <c r="J151" s="14">
        <v>0.25</v>
      </c>
      <c r="L151" s="13">
        <v>36444</v>
      </c>
      <c r="M151">
        <f t="shared" si="4"/>
        <v>501105</v>
      </c>
      <c r="N151">
        <f t="shared" si="4"/>
        <v>108062.218152</v>
      </c>
      <c r="O151">
        <f t="shared" si="4"/>
        <v>717946.7999999999</v>
      </c>
      <c r="P151">
        <f t="shared" si="3"/>
        <v>583104</v>
      </c>
      <c r="Q151">
        <f t="shared" si="3"/>
        <v>558121.3045646081</v>
      </c>
      <c r="R151">
        <f t="shared" si="3"/>
        <v>9111</v>
      </c>
    </row>
    <row r="152" spans="1:18" ht="12.75">
      <c r="A152" s="9">
        <v>149</v>
      </c>
      <c r="B152" s="17" t="s">
        <v>859</v>
      </c>
      <c r="C152">
        <v>21</v>
      </c>
      <c r="D152" s="17" t="s">
        <v>839</v>
      </c>
      <c r="E152" s="19">
        <v>17.55</v>
      </c>
      <c r="F152" s="19">
        <v>3.5082809999999998</v>
      </c>
      <c r="G152" s="20">
        <v>24</v>
      </c>
      <c r="H152" s="20">
        <v>21</v>
      </c>
      <c r="I152" s="19">
        <v>19.25007003344509</v>
      </c>
      <c r="J152" s="14">
        <v>0.2910000207144755</v>
      </c>
      <c r="L152" s="13">
        <v>39103.09</v>
      </c>
      <c r="M152">
        <f t="shared" si="4"/>
        <v>686259.2295</v>
      </c>
      <c r="N152">
        <f t="shared" si="4"/>
        <v>137184.62768828997</v>
      </c>
      <c r="O152">
        <f t="shared" si="4"/>
        <v>938474.1599999999</v>
      </c>
      <c r="P152">
        <f t="shared" si="3"/>
        <v>821164.8899999999</v>
      </c>
      <c r="Q152">
        <f t="shared" si="3"/>
        <v>752737.2210241064</v>
      </c>
      <c r="R152">
        <f t="shared" si="3"/>
        <v>11378.999999999998</v>
      </c>
    </row>
    <row r="153" spans="1:18" ht="12.75">
      <c r="A153" s="9">
        <v>150</v>
      </c>
      <c r="B153" s="17" t="s">
        <v>860</v>
      </c>
      <c r="C153">
        <v>20</v>
      </c>
      <c r="D153" s="17" t="s">
        <v>839</v>
      </c>
      <c r="E153" s="19">
        <v>13.18</v>
      </c>
      <c r="F153" s="19">
        <v>3.0385530000000003</v>
      </c>
      <c r="G153" s="20">
        <v>17</v>
      </c>
      <c r="H153" s="20">
        <v>17</v>
      </c>
      <c r="I153" s="19">
        <v>14.479791029841396</v>
      </c>
      <c r="J153" s="14">
        <v>0.21999997403747173</v>
      </c>
      <c r="L153" s="13">
        <v>30813.64</v>
      </c>
      <c r="M153">
        <f t="shared" si="4"/>
        <v>406123.7752</v>
      </c>
      <c r="N153">
        <f t="shared" si="4"/>
        <v>93628.87826292001</v>
      </c>
      <c r="O153">
        <f t="shared" si="4"/>
        <v>523831.88</v>
      </c>
      <c r="P153">
        <f t="shared" si="3"/>
        <v>523831.88</v>
      </c>
      <c r="Q153">
        <f t="shared" si="3"/>
        <v>446175.068068762</v>
      </c>
      <c r="R153">
        <f t="shared" si="3"/>
        <v>6779</v>
      </c>
    </row>
    <row r="154" spans="1:18" ht="12.75">
      <c r="A154" s="9">
        <v>151</v>
      </c>
      <c r="B154" s="17" t="s">
        <v>861</v>
      </c>
      <c r="C154">
        <v>20</v>
      </c>
      <c r="D154" s="17" t="s">
        <v>839</v>
      </c>
      <c r="E154" s="19">
        <v>15.53</v>
      </c>
      <c r="F154" s="19">
        <v>2.8477260000000006</v>
      </c>
      <c r="G154" s="20">
        <v>24.2</v>
      </c>
      <c r="H154" s="20">
        <v>23</v>
      </c>
      <c r="I154" s="19">
        <v>19.597825563671538</v>
      </c>
      <c r="J154" s="14">
        <v>0.2959999946816396</v>
      </c>
      <c r="L154" s="13">
        <v>30084.46</v>
      </c>
      <c r="M154">
        <f t="shared" si="4"/>
        <v>467211.6638</v>
      </c>
      <c r="N154">
        <f t="shared" si="4"/>
        <v>85672.29893796002</v>
      </c>
      <c r="O154">
        <f t="shared" si="4"/>
        <v>728043.9319999999</v>
      </c>
      <c r="P154">
        <f t="shared" si="3"/>
        <v>691942.58</v>
      </c>
      <c r="Q154">
        <f t="shared" si="3"/>
        <v>589589.9992572538</v>
      </c>
      <c r="R154">
        <f t="shared" si="3"/>
        <v>8905</v>
      </c>
    </row>
    <row r="155" spans="1:18" ht="12.75">
      <c r="A155" s="9">
        <v>152</v>
      </c>
      <c r="B155" s="17" t="s">
        <v>862</v>
      </c>
      <c r="C155">
        <v>20</v>
      </c>
      <c r="D155" s="17" t="s">
        <v>839</v>
      </c>
      <c r="E155" s="19">
        <v>18.59</v>
      </c>
      <c r="F155" s="19">
        <v>2.891763</v>
      </c>
      <c r="G155" s="20">
        <v>34.8</v>
      </c>
      <c r="H155" s="20">
        <v>27</v>
      </c>
      <c r="I155" s="19">
        <v>25.747538841557642</v>
      </c>
      <c r="J155" s="14">
        <v>0.38299998497302656</v>
      </c>
      <c r="L155" s="13">
        <v>37266.32</v>
      </c>
      <c r="M155">
        <f t="shared" si="4"/>
        <v>692780.8888</v>
      </c>
      <c r="N155">
        <f t="shared" si="4"/>
        <v>107765.36532216</v>
      </c>
      <c r="O155">
        <f t="shared" si="4"/>
        <v>1296867.936</v>
      </c>
      <c r="P155">
        <f t="shared" si="3"/>
        <v>1006190.64</v>
      </c>
      <c r="Q155">
        <f t="shared" si="3"/>
        <v>959516.0216819163</v>
      </c>
      <c r="R155">
        <f t="shared" si="3"/>
        <v>14273</v>
      </c>
    </row>
    <row r="156" spans="1:18" ht="12.75">
      <c r="A156" s="9">
        <v>153</v>
      </c>
      <c r="B156" s="17" t="s">
        <v>863</v>
      </c>
      <c r="C156">
        <v>20</v>
      </c>
      <c r="D156" s="17" t="s">
        <v>839</v>
      </c>
      <c r="E156" s="19">
        <v>13.64</v>
      </c>
      <c r="F156" s="19">
        <v>3.317454</v>
      </c>
      <c r="G156" s="20">
        <v>19.7</v>
      </c>
      <c r="H156" s="20">
        <v>20</v>
      </c>
      <c r="I156" s="19">
        <v>16.57650417034979</v>
      </c>
      <c r="J156" s="14">
        <v>0.25500002836090957</v>
      </c>
      <c r="L156" s="13">
        <v>28207.84</v>
      </c>
      <c r="M156">
        <f t="shared" si="4"/>
        <v>384754.9376</v>
      </c>
      <c r="N156">
        <f t="shared" si="4"/>
        <v>93578.21163936</v>
      </c>
      <c r="O156">
        <f t="shared" si="4"/>
        <v>555694.448</v>
      </c>
      <c r="P156">
        <f t="shared" si="3"/>
        <v>564156.8</v>
      </c>
      <c r="Q156">
        <f t="shared" si="3"/>
        <v>467587.3773965596</v>
      </c>
      <c r="R156">
        <f t="shared" si="3"/>
        <v>7192.999999999999</v>
      </c>
    </row>
    <row r="157" spans="1:18" ht="12.75">
      <c r="A157" s="9">
        <v>154</v>
      </c>
      <c r="B157" s="17" t="s">
        <v>864</v>
      </c>
      <c r="C157">
        <v>21</v>
      </c>
      <c r="D157" s="17" t="s">
        <v>839</v>
      </c>
      <c r="E157" s="19">
        <v>13.67</v>
      </c>
      <c r="F157" s="19">
        <v>2.9358000000000004</v>
      </c>
      <c r="G157" s="20">
        <v>19.2</v>
      </c>
      <c r="H157" s="20">
        <v>20</v>
      </c>
      <c r="I157" s="19">
        <v>16.404309698333638</v>
      </c>
      <c r="J157" s="14">
        <v>0.22400002680294476</v>
      </c>
      <c r="L157" s="13">
        <v>35816.96</v>
      </c>
      <c r="M157">
        <f t="shared" si="4"/>
        <v>489617.8432</v>
      </c>
      <c r="N157">
        <f t="shared" si="4"/>
        <v>105151.43116800001</v>
      </c>
      <c r="O157">
        <f t="shared" si="4"/>
        <v>687685.632</v>
      </c>
      <c r="P157">
        <f t="shared" si="3"/>
        <v>716339.2</v>
      </c>
      <c r="Q157">
        <f t="shared" si="3"/>
        <v>587552.5042928279</v>
      </c>
      <c r="R157">
        <f t="shared" si="3"/>
        <v>8023</v>
      </c>
    </row>
    <row r="158" spans="1:18" ht="12.75">
      <c r="A158" s="9">
        <v>155</v>
      </c>
      <c r="B158" s="17" t="s">
        <v>865</v>
      </c>
      <c r="C158">
        <v>20</v>
      </c>
      <c r="D158" s="17" t="s">
        <v>839</v>
      </c>
      <c r="E158" s="19">
        <v>14.14</v>
      </c>
      <c r="F158" s="19">
        <v>2.8624050000000003</v>
      </c>
      <c r="G158" s="20">
        <v>18.5</v>
      </c>
      <c r="H158" s="20">
        <v>16</v>
      </c>
      <c r="I158" s="19">
        <v>14.917406674373883</v>
      </c>
      <c r="J158" s="14">
        <v>0.23400002767304676</v>
      </c>
      <c r="L158" s="13">
        <v>36858.97</v>
      </c>
      <c r="M158">
        <f t="shared" si="4"/>
        <v>521185.83580000006</v>
      </c>
      <c r="N158">
        <f t="shared" si="4"/>
        <v>105505.30002285002</v>
      </c>
      <c r="O158">
        <f t="shared" si="4"/>
        <v>681890.9450000001</v>
      </c>
      <c r="P158">
        <f t="shared" si="3"/>
        <v>589743.52</v>
      </c>
      <c r="Q158">
        <f t="shared" si="3"/>
        <v>549840.2450885468</v>
      </c>
      <c r="R158">
        <f t="shared" si="3"/>
        <v>8625</v>
      </c>
    </row>
    <row r="159" spans="1:18" ht="12.75">
      <c r="A159" s="9">
        <v>156</v>
      </c>
      <c r="B159" s="17" t="s">
        <v>866</v>
      </c>
      <c r="C159">
        <v>20</v>
      </c>
      <c r="D159" s="17" t="s">
        <v>839</v>
      </c>
      <c r="E159" s="19">
        <v>17.67</v>
      </c>
      <c r="F159" s="19">
        <v>2.906442</v>
      </c>
      <c r="G159" s="20">
        <v>28.5</v>
      </c>
      <c r="H159" s="20">
        <v>27</v>
      </c>
      <c r="I159" s="19">
        <v>22.953554912474534</v>
      </c>
      <c r="J159" s="14">
        <v>0.3209999840005255</v>
      </c>
      <c r="L159" s="13">
        <v>35626.17</v>
      </c>
      <c r="M159">
        <f t="shared" si="4"/>
        <v>629514.4239</v>
      </c>
      <c r="N159">
        <f t="shared" si="4"/>
        <v>103545.39678714</v>
      </c>
      <c r="O159">
        <f t="shared" si="4"/>
        <v>1015345.845</v>
      </c>
      <c r="P159">
        <f t="shared" si="3"/>
        <v>961906.59</v>
      </c>
      <c r="Q159">
        <f t="shared" si="3"/>
        <v>817747.2494161528</v>
      </c>
      <c r="R159">
        <f t="shared" si="3"/>
        <v>11436</v>
      </c>
    </row>
    <row r="160" spans="1:18" ht="12.75">
      <c r="A160" s="9">
        <v>157</v>
      </c>
      <c r="B160" s="17" t="s">
        <v>867</v>
      </c>
      <c r="C160">
        <v>20</v>
      </c>
      <c r="D160" s="17" t="s">
        <v>839</v>
      </c>
      <c r="E160" s="19">
        <v>13.72</v>
      </c>
      <c r="F160" s="19">
        <v>2.6275410000000003</v>
      </c>
      <c r="G160" s="20">
        <v>18.5</v>
      </c>
      <c r="H160" s="20">
        <v>19</v>
      </c>
      <c r="I160" s="19">
        <v>15.80472149549998</v>
      </c>
      <c r="J160" s="14">
        <v>0.24000002819797656</v>
      </c>
      <c r="L160" s="13">
        <v>28370.83</v>
      </c>
      <c r="M160">
        <f t="shared" si="4"/>
        <v>389247.78760000004</v>
      </c>
      <c r="N160">
        <f t="shared" si="4"/>
        <v>74545.51902903001</v>
      </c>
      <c r="O160">
        <f t="shared" si="4"/>
        <v>524860.355</v>
      </c>
      <c r="P160">
        <f t="shared" si="3"/>
        <v>539045.77</v>
      </c>
      <c r="Q160">
        <f t="shared" si="3"/>
        <v>448393.0667461757</v>
      </c>
      <c r="R160">
        <f t="shared" si="3"/>
        <v>6809</v>
      </c>
    </row>
    <row r="161" spans="1:18" ht="12.75">
      <c r="A161" s="9">
        <v>158</v>
      </c>
      <c r="B161" s="17" t="s">
        <v>287</v>
      </c>
      <c r="C161">
        <v>22</v>
      </c>
      <c r="D161" s="17" t="s">
        <v>839</v>
      </c>
      <c r="E161" s="19">
        <v>14.73</v>
      </c>
      <c r="F161" s="19">
        <v>2.4073560000000005</v>
      </c>
      <c r="G161" s="20">
        <v>20.5</v>
      </c>
      <c r="H161" s="20">
        <v>18</v>
      </c>
      <c r="I161" s="19">
        <v>16.40412328119113</v>
      </c>
      <c r="J161" s="14">
        <v>0.24800002006878574</v>
      </c>
      <c r="L161" s="13">
        <v>39862.9</v>
      </c>
      <c r="M161">
        <f t="shared" si="4"/>
        <v>587180.517</v>
      </c>
      <c r="N161">
        <f t="shared" si="4"/>
        <v>95964.19149240003</v>
      </c>
      <c r="O161">
        <f t="shared" si="4"/>
        <v>817189.4500000001</v>
      </c>
      <c r="P161">
        <f t="shared" si="3"/>
        <v>717532.2000000001</v>
      </c>
      <c r="Q161">
        <f t="shared" si="3"/>
        <v>653915.9259457939</v>
      </c>
      <c r="R161">
        <f t="shared" si="3"/>
        <v>9886</v>
      </c>
    </row>
    <row r="162" spans="1:18" ht="12.75">
      <c r="A162" s="9">
        <v>159</v>
      </c>
      <c r="B162" s="17" t="s">
        <v>288</v>
      </c>
      <c r="C162">
        <v>22</v>
      </c>
      <c r="D162" s="17" t="s">
        <v>839</v>
      </c>
      <c r="E162" s="19">
        <v>13.3</v>
      </c>
      <c r="F162" s="19">
        <v>2.20185</v>
      </c>
      <c r="G162" s="20">
        <v>15.4</v>
      </c>
      <c r="H162" s="20">
        <v>18</v>
      </c>
      <c r="I162" s="19">
        <v>14.36117042098985</v>
      </c>
      <c r="J162" s="14">
        <v>0.19400000295319048</v>
      </c>
      <c r="L162" s="13">
        <v>40634.02</v>
      </c>
      <c r="M162">
        <f t="shared" si="4"/>
        <v>540432.466</v>
      </c>
      <c r="N162">
        <f t="shared" si="4"/>
        <v>89470.016937</v>
      </c>
      <c r="O162">
        <f t="shared" si="4"/>
        <v>625763.9079999999</v>
      </c>
      <c r="P162">
        <f t="shared" si="3"/>
        <v>731412.36</v>
      </c>
      <c r="Q162">
        <f t="shared" si="3"/>
        <v>583552.0861099099</v>
      </c>
      <c r="R162">
        <f t="shared" si="3"/>
        <v>7883</v>
      </c>
    </row>
    <row r="163" spans="1:18" ht="12.75">
      <c r="A163" s="9">
        <v>160</v>
      </c>
      <c r="B163" s="17" t="s">
        <v>289</v>
      </c>
      <c r="C163">
        <v>22</v>
      </c>
      <c r="D163" s="17" t="s">
        <v>839</v>
      </c>
      <c r="E163" s="19">
        <v>14.08</v>
      </c>
      <c r="F163" s="19">
        <v>2.2605660000000003</v>
      </c>
      <c r="G163" s="20">
        <v>17.3</v>
      </c>
      <c r="H163" s="20">
        <v>18</v>
      </c>
      <c r="I163" s="19">
        <v>15.114887500888251</v>
      </c>
      <c r="J163" s="14">
        <v>0.21600001773444663</v>
      </c>
      <c r="L163" s="13">
        <v>36087.96</v>
      </c>
      <c r="M163">
        <f t="shared" si="4"/>
        <v>508118.4768</v>
      </c>
      <c r="N163">
        <f t="shared" si="4"/>
        <v>81579.21538536</v>
      </c>
      <c r="O163">
        <f t="shared" si="4"/>
        <v>624321.708</v>
      </c>
      <c r="P163">
        <f t="shared" si="3"/>
        <v>649583.28</v>
      </c>
      <c r="Q163">
        <f t="shared" si="3"/>
        <v>545465.4555365551</v>
      </c>
      <c r="R163">
        <f t="shared" si="3"/>
        <v>7795</v>
      </c>
    </row>
    <row r="164" spans="1:18" ht="12.75">
      <c r="A164" s="9">
        <v>161</v>
      </c>
      <c r="B164" s="17" t="s">
        <v>290</v>
      </c>
      <c r="C164">
        <v>23</v>
      </c>
      <c r="D164" s="17" t="s">
        <v>839</v>
      </c>
      <c r="E164" s="19">
        <v>13.17</v>
      </c>
      <c r="F164" s="19">
        <v>1.834875</v>
      </c>
      <c r="G164" s="20">
        <v>18.5</v>
      </c>
      <c r="H164" s="20">
        <v>18</v>
      </c>
      <c r="I164" s="19">
        <v>15.345366583604095</v>
      </c>
      <c r="J164" s="14">
        <v>0.2390000280969908</v>
      </c>
      <c r="L164" s="13">
        <v>34167.36</v>
      </c>
      <c r="M164">
        <f t="shared" si="4"/>
        <v>449984.1312</v>
      </c>
      <c r="N164">
        <f t="shared" si="4"/>
        <v>62692.83468</v>
      </c>
      <c r="O164">
        <f t="shared" si="4"/>
        <v>632096.16</v>
      </c>
      <c r="P164">
        <f t="shared" si="3"/>
        <v>615012.48</v>
      </c>
      <c r="Q164">
        <f t="shared" si="3"/>
        <v>524310.6643939712</v>
      </c>
      <c r="R164">
        <f t="shared" si="3"/>
        <v>8166</v>
      </c>
    </row>
    <row r="165" spans="1:18" ht="12.75">
      <c r="A165" s="9">
        <v>162</v>
      </c>
      <c r="B165" s="17" t="s">
        <v>291</v>
      </c>
      <c r="C165">
        <v>23</v>
      </c>
      <c r="D165" s="17" t="s">
        <v>839</v>
      </c>
      <c r="E165" s="19">
        <v>12.11</v>
      </c>
      <c r="F165" s="19">
        <v>1.658727</v>
      </c>
      <c r="G165" s="20">
        <v>15.5</v>
      </c>
      <c r="H165" s="20">
        <v>16</v>
      </c>
      <c r="I165" s="19">
        <v>13.388842959026363</v>
      </c>
      <c r="J165" s="14">
        <v>0.20199998321588075</v>
      </c>
      <c r="L165" s="13">
        <v>32173.27</v>
      </c>
      <c r="M165">
        <f t="shared" si="4"/>
        <v>389618.2997</v>
      </c>
      <c r="N165">
        <f t="shared" si="4"/>
        <v>53366.67162729</v>
      </c>
      <c r="O165">
        <f t="shared" si="4"/>
        <v>498685.685</v>
      </c>
      <c r="P165">
        <f t="shared" si="3"/>
        <v>514772.32</v>
      </c>
      <c r="Q165">
        <f t="shared" si="3"/>
        <v>430762.8595083541</v>
      </c>
      <c r="R165">
        <f t="shared" si="3"/>
        <v>6499</v>
      </c>
    </row>
    <row r="166" spans="1:18" ht="12.75">
      <c r="A166" s="9">
        <v>163</v>
      </c>
      <c r="B166" s="17" t="s">
        <v>292</v>
      </c>
      <c r="C166">
        <v>23</v>
      </c>
      <c r="D166" s="17" t="s">
        <v>839</v>
      </c>
      <c r="E166" s="19">
        <v>12.39</v>
      </c>
      <c r="F166" s="19">
        <v>1.2917519999999998</v>
      </c>
      <c r="G166" s="20">
        <v>15.8</v>
      </c>
      <c r="H166" s="20">
        <v>16</v>
      </c>
      <c r="I166" s="19">
        <v>13.546925118641383</v>
      </c>
      <c r="J166" s="14">
        <v>0.21200001868870688</v>
      </c>
      <c r="L166" s="13">
        <v>34245.28</v>
      </c>
      <c r="M166">
        <f t="shared" si="4"/>
        <v>424299.0192</v>
      </c>
      <c r="N166">
        <f t="shared" si="4"/>
        <v>44236.40893055999</v>
      </c>
      <c r="O166">
        <f t="shared" si="4"/>
        <v>541075.424</v>
      </c>
      <c r="P166">
        <f t="shared" si="4"/>
        <v>547924.48</v>
      </c>
      <c r="Q166">
        <f t="shared" si="4"/>
        <v>463918.24382690736</v>
      </c>
      <c r="R166">
        <f t="shared" si="4"/>
        <v>7260</v>
      </c>
    </row>
    <row r="167" spans="1:18" ht="12.75">
      <c r="A167" s="9">
        <v>164</v>
      </c>
      <c r="B167" s="17" t="s">
        <v>293</v>
      </c>
      <c r="C167">
        <v>22</v>
      </c>
      <c r="D167" s="17" t="s">
        <v>840</v>
      </c>
      <c r="E167" s="19">
        <v>11.24</v>
      </c>
      <c r="F167" s="19">
        <v>2.686257000000001</v>
      </c>
      <c r="G167" s="20">
        <v>15.8</v>
      </c>
      <c r="H167" s="20">
        <v>17</v>
      </c>
      <c r="I167" s="19">
        <v>13.705023550591534</v>
      </c>
      <c r="J167" s="14">
        <v>0.1960000232735151</v>
      </c>
      <c r="L167" s="13">
        <v>37811.22</v>
      </c>
      <c r="M167">
        <f aca="true" t="shared" si="5" ref="M167:R209">$L167*E167</f>
        <v>424998.1128</v>
      </c>
      <c r="N167">
        <f t="shared" si="5"/>
        <v>101570.65440354003</v>
      </c>
      <c r="O167">
        <f t="shared" si="5"/>
        <v>597417.2760000001</v>
      </c>
      <c r="P167">
        <f t="shared" si="5"/>
        <v>642790.74</v>
      </c>
      <c r="Q167">
        <f t="shared" si="5"/>
        <v>518203.6605765976</v>
      </c>
      <c r="R167">
        <f t="shared" si="5"/>
        <v>7411</v>
      </c>
    </row>
    <row r="168" spans="1:18" ht="12.75">
      <c r="A168" s="9">
        <v>165</v>
      </c>
      <c r="B168" s="17" t="s">
        <v>294</v>
      </c>
      <c r="C168">
        <v>22</v>
      </c>
      <c r="D168" s="17" t="s">
        <v>840</v>
      </c>
      <c r="E168" s="19">
        <v>9.53</v>
      </c>
      <c r="F168" s="19">
        <v>1.7027640000000004</v>
      </c>
      <c r="G168" s="20">
        <v>8.5</v>
      </c>
      <c r="H168" s="20">
        <v>11</v>
      </c>
      <c r="I168" s="19">
        <v>8.895483526563178</v>
      </c>
      <c r="J168" s="14">
        <v>0.11899999480462803</v>
      </c>
      <c r="L168" s="13">
        <v>38495.8</v>
      </c>
      <c r="M168">
        <f t="shared" si="5"/>
        <v>366864.974</v>
      </c>
      <c r="N168">
        <f t="shared" si="5"/>
        <v>65549.26239120001</v>
      </c>
      <c r="O168">
        <f t="shared" si="5"/>
        <v>327214.30000000005</v>
      </c>
      <c r="P168">
        <f t="shared" si="5"/>
        <v>423453.80000000005</v>
      </c>
      <c r="Q168">
        <f t="shared" si="5"/>
        <v>342438.7547418708</v>
      </c>
      <c r="R168">
        <f t="shared" si="5"/>
        <v>4581</v>
      </c>
    </row>
    <row r="169" spans="1:18" ht="12.75">
      <c r="A169" s="9">
        <v>166</v>
      </c>
      <c r="B169" s="17" t="s">
        <v>295</v>
      </c>
      <c r="C169">
        <v>23</v>
      </c>
      <c r="D169" s="17" t="s">
        <v>839</v>
      </c>
      <c r="E169" s="19">
        <v>11</v>
      </c>
      <c r="F169" s="19">
        <v>1.585332</v>
      </c>
      <c r="G169" s="20">
        <v>12.9</v>
      </c>
      <c r="H169" s="20">
        <v>14</v>
      </c>
      <c r="I169" s="19">
        <v>11.588897285956524</v>
      </c>
      <c r="J169" s="14">
        <v>0.17100002293455244</v>
      </c>
      <c r="L169" s="13">
        <v>32701.75</v>
      </c>
      <c r="M169">
        <f t="shared" si="5"/>
        <v>359719.25</v>
      </c>
      <c r="N169">
        <f t="shared" si="5"/>
        <v>51843.130731</v>
      </c>
      <c r="O169">
        <f t="shared" si="5"/>
        <v>421852.575</v>
      </c>
      <c r="P169">
        <f t="shared" si="5"/>
        <v>457824.5</v>
      </c>
      <c r="Q169">
        <f t="shared" si="5"/>
        <v>378977.22182102874</v>
      </c>
      <c r="R169">
        <f t="shared" si="5"/>
        <v>5592</v>
      </c>
    </row>
    <row r="170" spans="1:18" ht="12.75">
      <c r="A170" s="9">
        <v>167</v>
      </c>
      <c r="B170" s="17" t="s">
        <v>296</v>
      </c>
      <c r="C170">
        <v>21</v>
      </c>
      <c r="D170" s="17" t="s">
        <v>840</v>
      </c>
      <c r="E170" s="19">
        <v>9.59</v>
      </c>
      <c r="F170" s="19">
        <v>2.7743310000000005</v>
      </c>
      <c r="G170" s="20">
        <v>9</v>
      </c>
      <c r="H170" s="20">
        <v>10</v>
      </c>
      <c r="I170" s="19">
        <v>8.698145398867362</v>
      </c>
      <c r="J170" s="14">
        <v>0.12200000792207844</v>
      </c>
      <c r="L170" s="13">
        <v>35344.26</v>
      </c>
      <c r="M170">
        <f t="shared" si="5"/>
        <v>338951.4534</v>
      </c>
      <c r="N170">
        <f t="shared" si="5"/>
        <v>98056.67619006002</v>
      </c>
      <c r="O170">
        <f t="shared" si="5"/>
        <v>318098.34</v>
      </c>
      <c r="P170">
        <f t="shared" si="5"/>
        <v>353442.60000000003</v>
      </c>
      <c r="Q170">
        <f t="shared" si="5"/>
        <v>307429.5124953718</v>
      </c>
      <c r="R170">
        <f t="shared" si="5"/>
        <v>4312</v>
      </c>
    </row>
    <row r="171" spans="1:18" ht="12.75">
      <c r="A171" s="9">
        <v>168</v>
      </c>
      <c r="B171" s="17" t="s">
        <v>297</v>
      </c>
      <c r="C171">
        <v>21</v>
      </c>
      <c r="D171" s="17" t="s">
        <v>839</v>
      </c>
      <c r="E171" s="19">
        <v>15.54</v>
      </c>
      <c r="F171" s="19">
        <v>3.009195</v>
      </c>
      <c r="G171" s="20">
        <v>21.6</v>
      </c>
      <c r="H171" s="20">
        <v>21</v>
      </c>
      <c r="I171" s="19">
        <v>17.946012229784433</v>
      </c>
      <c r="J171" s="14">
        <v>0.2769999733765174</v>
      </c>
      <c r="L171" s="13">
        <v>34555.96</v>
      </c>
      <c r="M171">
        <f t="shared" si="5"/>
        <v>536999.6183999999</v>
      </c>
      <c r="N171">
        <f t="shared" si="5"/>
        <v>103985.6220522</v>
      </c>
      <c r="O171">
        <f t="shared" si="5"/>
        <v>746408.736</v>
      </c>
      <c r="P171">
        <f t="shared" si="5"/>
        <v>725675.16</v>
      </c>
      <c r="Q171">
        <f t="shared" si="5"/>
        <v>620141.6807719417</v>
      </c>
      <c r="R171">
        <f t="shared" si="5"/>
        <v>9572</v>
      </c>
    </row>
    <row r="172" spans="1:18" ht="12.75">
      <c r="A172" s="9">
        <v>169</v>
      </c>
      <c r="B172" s="17" t="s">
        <v>298</v>
      </c>
      <c r="C172">
        <v>21</v>
      </c>
      <c r="D172" s="17" t="s">
        <v>839</v>
      </c>
      <c r="E172" s="19">
        <v>15.04</v>
      </c>
      <c r="F172" s="19">
        <v>2.539467</v>
      </c>
      <c r="G172" s="20">
        <v>20</v>
      </c>
      <c r="H172" s="20">
        <v>20</v>
      </c>
      <c r="I172" s="19">
        <v>16.932386809562995</v>
      </c>
      <c r="J172" s="14">
        <v>0.24800001467093996</v>
      </c>
      <c r="L172" s="13">
        <v>32717.74</v>
      </c>
      <c r="M172">
        <f t="shared" si="5"/>
        <v>492074.8096</v>
      </c>
      <c r="N172">
        <f t="shared" si="5"/>
        <v>83085.62104458001</v>
      </c>
      <c r="O172">
        <f t="shared" si="5"/>
        <v>654354.8</v>
      </c>
      <c r="P172">
        <f t="shared" si="5"/>
        <v>654354.8</v>
      </c>
      <c r="Q172">
        <f t="shared" si="5"/>
        <v>553989.4292147117</v>
      </c>
      <c r="R172">
        <f t="shared" si="5"/>
        <v>8114</v>
      </c>
    </row>
    <row r="173" spans="1:18" ht="12.75">
      <c r="A173" s="9">
        <v>170</v>
      </c>
      <c r="B173" s="17" t="s">
        <v>299</v>
      </c>
      <c r="C173">
        <v>23</v>
      </c>
      <c r="D173" s="17" t="s">
        <v>839</v>
      </c>
      <c r="E173" s="19">
        <v>15.3</v>
      </c>
      <c r="F173" s="19">
        <v>2.877084</v>
      </c>
      <c r="G173" s="20">
        <v>21</v>
      </c>
      <c r="H173" s="20">
        <v>19</v>
      </c>
      <c r="I173" s="19">
        <v>17.02113645079325</v>
      </c>
      <c r="J173" s="14">
        <v>0.26699997020301885</v>
      </c>
      <c r="L173" s="13">
        <v>31546.82</v>
      </c>
      <c r="M173">
        <f t="shared" si="5"/>
        <v>482666.346</v>
      </c>
      <c r="N173">
        <f t="shared" si="5"/>
        <v>90762.85107288</v>
      </c>
      <c r="O173">
        <f t="shared" si="5"/>
        <v>662483.22</v>
      </c>
      <c r="P173">
        <f t="shared" si="5"/>
        <v>599389.58</v>
      </c>
      <c r="Q173">
        <f t="shared" si="5"/>
        <v>536962.7278086136</v>
      </c>
      <c r="R173">
        <f t="shared" si="5"/>
        <v>8423</v>
      </c>
    </row>
    <row r="174" spans="1:18" ht="12.75">
      <c r="A174" s="9">
        <v>171</v>
      </c>
      <c r="B174" s="17" t="s">
        <v>301</v>
      </c>
      <c r="C174">
        <v>21</v>
      </c>
      <c r="D174" s="17" t="s">
        <v>839</v>
      </c>
      <c r="E174" s="19">
        <v>14.96</v>
      </c>
      <c r="F174" s="19">
        <v>1.8935910000000005</v>
      </c>
      <c r="G174" s="20">
        <v>20.9</v>
      </c>
      <c r="H174" s="20">
        <v>20</v>
      </c>
      <c r="I174" s="19">
        <v>17.23665305460462</v>
      </c>
      <c r="J174" s="14">
        <v>0.2640000217507742</v>
      </c>
      <c r="L174" s="13">
        <v>33102.27</v>
      </c>
      <c r="M174">
        <f t="shared" si="5"/>
        <v>495209.9592</v>
      </c>
      <c r="N174">
        <f t="shared" si="5"/>
        <v>62682.16055157001</v>
      </c>
      <c r="O174">
        <f t="shared" si="5"/>
        <v>691837.4429999999</v>
      </c>
      <c r="P174">
        <f t="shared" si="5"/>
        <v>662045.3999999999</v>
      </c>
      <c r="Q174">
        <f t="shared" si="5"/>
        <v>570572.3433098468</v>
      </c>
      <c r="R174">
        <f t="shared" si="5"/>
        <v>8739</v>
      </c>
    </row>
    <row r="175" spans="1:18" ht="12.75">
      <c r="A175" s="9">
        <v>172</v>
      </c>
      <c r="B175" s="17" t="s">
        <v>302</v>
      </c>
      <c r="C175">
        <v>21</v>
      </c>
      <c r="D175" s="17" t="s">
        <v>868</v>
      </c>
      <c r="E175" s="19">
        <v>15.38</v>
      </c>
      <c r="F175" s="19">
        <v>3.743145000000001</v>
      </c>
      <c r="G175" s="20">
        <v>23</v>
      </c>
      <c r="H175" s="20">
        <v>21</v>
      </c>
      <c r="I175" s="19">
        <v>18.449215131016388</v>
      </c>
      <c r="J175" s="14">
        <v>0.2890000077193345</v>
      </c>
      <c r="L175" s="13">
        <v>33681.66</v>
      </c>
      <c r="M175">
        <f t="shared" si="5"/>
        <v>518023.9308000001</v>
      </c>
      <c r="N175">
        <f t="shared" si="5"/>
        <v>126075.33722070005</v>
      </c>
      <c r="O175">
        <f t="shared" si="5"/>
        <v>774678.18</v>
      </c>
      <c r="P175">
        <f t="shared" si="5"/>
        <v>707314.8600000001</v>
      </c>
      <c r="Q175">
        <f t="shared" si="5"/>
        <v>621400.1913097495</v>
      </c>
      <c r="R175">
        <f t="shared" si="5"/>
        <v>9734</v>
      </c>
    </row>
    <row r="176" spans="1:18" ht="12.75">
      <c r="A176" s="9">
        <v>173</v>
      </c>
      <c r="B176" s="17" t="s">
        <v>303</v>
      </c>
      <c r="C176">
        <v>23</v>
      </c>
      <c r="D176" s="17" t="s">
        <v>839</v>
      </c>
      <c r="E176" s="19">
        <v>14.56</v>
      </c>
      <c r="F176" s="19">
        <v>2.113776</v>
      </c>
      <c r="G176" s="20">
        <v>22.3</v>
      </c>
      <c r="H176" s="20">
        <v>21</v>
      </c>
      <c r="I176" s="19">
        <v>18.03046237629886</v>
      </c>
      <c r="J176" s="14">
        <v>0.274000026985802</v>
      </c>
      <c r="L176" s="13">
        <v>31868.61</v>
      </c>
      <c r="M176">
        <f t="shared" si="5"/>
        <v>464006.96160000004</v>
      </c>
      <c r="N176">
        <f t="shared" si="5"/>
        <v>67363.10297136</v>
      </c>
      <c r="O176">
        <f t="shared" si="5"/>
        <v>710670.003</v>
      </c>
      <c r="P176">
        <f t="shared" si="5"/>
        <v>669240.81</v>
      </c>
      <c r="Q176">
        <f t="shared" si="5"/>
        <v>574605.7735899417</v>
      </c>
      <c r="R176">
        <f t="shared" si="5"/>
        <v>8732</v>
      </c>
    </row>
    <row r="177" spans="1:18" ht="12.75">
      <c r="A177" s="9">
        <v>174</v>
      </c>
      <c r="B177" s="17" t="s">
        <v>304</v>
      </c>
      <c r="C177">
        <v>23</v>
      </c>
      <c r="D177" s="17" t="s">
        <v>839</v>
      </c>
      <c r="E177" s="19">
        <v>15.78</v>
      </c>
      <c r="F177" s="19">
        <v>1.9816650000000002</v>
      </c>
      <c r="G177" s="20">
        <v>23.8</v>
      </c>
      <c r="H177" s="20">
        <v>22</v>
      </c>
      <c r="I177" s="19">
        <v>19.14442264364224</v>
      </c>
      <c r="J177" s="14">
        <v>0.2929999849061703</v>
      </c>
      <c r="L177" s="13">
        <v>27825.94</v>
      </c>
      <c r="M177">
        <f t="shared" si="5"/>
        <v>439093.33319999994</v>
      </c>
      <c r="N177">
        <f t="shared" si="5"/>
        <v>55141.6913901</v>
      </c>
      <c r="O177">
        <f t="shared" si="5"/>
        <v>662257.372</v>
      </c>
      <c r="P177">
        <f t="shared" si="5"/>
        <v>612170.6799999999</v>
      </c>
      <c r="Q177">
        <f t="shared" si="5"/>
        <v>532711.5558166304</v>
      </c>
      <c r="R177">
        <f t="shared" si="5"/>
        <v>8153</v>
      </c>
    </row>
    <row r="178" spans="1:18" ht="12.75">
      <c r="A178" s="9">
        <v>175</v>
      </c>
      <c r="B178" s="17" t="s">
        <v>305</v>
      </c>
      <c r="C178">
        <v>23</v>
      </c>
      <c r="D178" s="17" t="s">
        <v>839</v>
      </c>
      <c r="E178" s="19">
        <v>13</v>
      </c>
      <c r="F178" s="19">
        <v>2.084418</v>
      </c>
      <c r="G178" s="20">
        <v>17.3</v>
      </c>
      <c r="H178" s="20">
        <v>17</v>
      </c>
      <c r="I178" s="19">
        <v>14.54042361625293</v>
      </c>
      <c r="J178" s="14">
        <v>0.2130000118784011</v>
      </c>
      <c r="L178" s="13">
        <v>34516.43</v>
      </c>
      <c r="M178">
        <f t="shared" si="5"/>
        <v>448713.59</v>
      </c>
      <c r="N178">
        <f t="shared" si="5"/>
        <v>71946.66798774</v>
      </c>
      <c r="O178">
        <f t="shared" si="5"/>
        <v>597134.2390000001</v>
      </c>
      <c r="P178">
        <f t="shared" si="5"/>
        <v>586779.31</v>
      </c>
      <c r="Q178">
        <f t="shared" si="5"/>
        <v>501883.51392074116</v>
      </c>
      <c r="R178">
        <f t="shared" si="5"/>
        <v>7352</v>
      </c>
    </row>
    <row r="179" spans="1:18" ht="12.75">
      <c r="A179" s="9">
        <v>176</v>
      </c>
      <c r="B179" s="17" t="s">
        <v>306</v>
      </c>
      <c r="C179">
        <v>25</v>
      </c>
      <c r="D179" s="17" t="s">
        <v>839</v>
      </c>
      <c r="E179" s="19">
        <v>13.12</v>
      </c>
      <c r="F179" s="19">
        <v>1.0128510000000002</v>
      </c>
      <c r="G179" s="20">
        <v>16.4</v>
      </c>
      <c r="H179" s="20">
        <v>19</v>
      </c>
      <c r="I179" s="19">
        <v>15.010875956246164</v>
      </c>
      <c r="J179" s="14">
        <v>0.21400001724564824</v>
      </c>
      <c r="L179" s="13">
        <v>32471.96</v>
      </c>
      <c r="M179">
        <f t="shared" si="5"/>
        <v>426032.11519999994</v>
      </c>
      <c r="N179">
        <f t="shared" si="5"/>
        <v>32889.257157960004</v>
      </c>
      <c r="O179">
        <f t="shared" si="5"/>
        <v>532540.144</v>
      </c>
      <c r="P179">
        <f t="shared" si="5"/>
        <v>616967.24</v>
      </c>
      <c r="Q179">
        <f t="shared" si="5"/>
        <v>487432.56361618714</v>
      </c>
      <c r="R179">
        <f t="shared" si="5"/>
        <v>6949</v>
      </c>
    </row>
    <row r="180" spans="1:18" ht="12.75">
      <c r="A180" s="9">
        <v>177</v>
      </c>
      <c r="B180" s="17" t="s">
        <v>307</v>
      </c>
      <c r="C180">
        <v>26</v>
      </c>
      <c r="D180" s="17" t="s">
        <v>839</v>
      </c>
      <c r="E180" s="19">
        <v>15.83</v>
      </c>
      <c r="F180" s="19">
        <v>1.17432</v>
      </c>
      <c r="G180" s="20">
        <v>21.3</v>
      </c>
      <c r="H180" s="20">
        <v>21</v>
      </c>
      <c r="I180" s="19">
        <v>17.887424639805293</v>
      </c>
      <c r="J180" s="14">
        <v>0.2559999814113923</v>
      </c>
      <c r="L180" s="13">
        <v>34429.69</v>
      </c>
      <c r="M180">
        <f t="shared" si="5"/>
        <v>545021.9927000001</v>
      </c>
      <c r="N180">
        <f t="shared" si="5"/>
        <v>40431.473560800005</v>
      </c>
      <c r="O180">
        <f t="shared" si="5"/>
        <v>733352.3970000001</v>
      </c>
      <c r="P180">
        <f t="shared" si="5"/>
        <v>723023.49</v>
      </c>
      <c r="Q180">
        <f t="shared" si="5"/>
        <v>615858.485246858</v>
      </c>
      <c r="R180">
        <f t="shared" si="5"/>
        <v>8814</v>
      </c>
    </row>
    <row r="181" spans="1:18" ht="12.75">
      <c r="A181" s="9">
        <v>178</v>
      </c>
      <c r="B181" s="17" t="s">
        <v>308</v>
      </c>
      <c r="C181">
        <v>26</v>
      </c>
      <c r="D181" s="17" t="s">
        <v>839</v>
      </c>
      <c r="E181" s="19">
        <v>14.71</v>
      </c>
      <c r="F181" s="19">
        <v>1.17432</v>
      </c>
      <c r="G181" s="20">
        <v>18.1</v>
      </c>
      <c r="H181" s="20">
        <v>20</v>
      </c>
      <c r="I181" s="19">
        <v>16.234302958125877</v>
      </c>
      <c r="J181" s="14">
        <v>0.23000003044525072</v>
      </c>
      <c r="L181" s="13">
        <v>36130.43</v>
      </c>
      <c r="M181">
        <f t="shared" si="5"/>
        <v>531478.6253000001</v>
      </c>
      <c r="N181">
        <f t="shared" si="5"/>
        <v>42428.6865576</v>
      </c>
      <c r="O181">
        <f t="shared" si="5"/>
        <v>653960.783</v>
      </c>
      <c r="P181">
        <f t="shared" si="5"/>
        <v>722608.6</v>
      </c>
      <c r="Q181">
        <f t="shared" si="5"/>
        <v>586552.34662736</v>
      </c>
      <c r="R181">
        <f t="shared" si="5"/>
        <v>8310</v>
      </c>
    </row>
    <row r="182" spans="1:18" ht="12.75">
      <c r="A182" s="9">
        <v>179</v>
      </c>
      <c r="B182" s="17" t="s">
        <v>309</v>
      </c>
      <c r="C182">
        <v>26</v>
      </c>
      <c r="D182" s="17" t="s">
        <v>839</v>
      </c>
      <c r="E182" s="19">
        <v>16.51</v>
      </c>
      <c r="F182" s="19">
        <v>1.086246</v>
      </c>
      <c r="G182" s="20">
        <v>23.2</v>
      </c>
      <c r="H182" s="20">
        <v>22</v>
      </c>
      <c r="I182" s="19">
        <v>19.04622795683655</v>
      </c>
      <c r="J182" s="14">
        <v>0.27200000469016067</v>
      </c>
      <c r="L182" s="13">
        <v>34113.97</v>
      </c>
      <c r="M182">
        <f t="shared" si="5"/>
        <v>563221.6447000001</v>
      </c>
      <c r="N182">
        <f t="shared" si="5"/>
        <v>37056.16345662</v>
      </c>
      <c r="O182">
        <f t="shared" si="5"/>
        <v>791444.104</v>
      </c>
      <c r="P182">
        <f t="shared" si="5"/>
        <v>750507.3400000001</v>
      </c>
      <c r="Q182">
        <f t="shared" si="5"/>
        <v>649742.4491326833</v>
      </c>
      <c r="R182">
        <f t="shared" si="5"/>
        <v>9279</v>
      </c>
    </row>
    <row r="183" spans="1:18" ht="12.75">
      <c r="A183" s="9">
        <v>180</v>
      </c>
      <c r="B183" s="17" t="s">
        <v>310</v>
      </c>
      <c r="C183">
        <v>26</v>
      </c>
      <c r="D183" s="17" t="s">
        <v>839</v>
      </c>
      <c r="E183" s="19">
        <v>12.6</v>
      </c>
      <c r="F183" s="19">
        <v>1.585332</v>
      </c>
      <c r="G183" s="20">
        <v>13.9</v>
      </c>
      <c r="H183" s="20">
        <v>15</v>
      </c>
      <c r="I183" s="19">
        <v>12.633230592599595</v>
      </c>
      <c r="J183" s="14">
        <v>0.1879999803682351</v>
      </c>
      <c r="L183" s="13">
        <v>38712.77</v>
      </c>
      <c r="M183">
        <f t="shared" si="5"/>
        <v>487780.90199999994</v>
      </c>
      <c r="N183">
        <f t="shared" si="5"/>
        <v>61372.593089639995</v>
      </c>
      <c r="O183">
        <f t="shared" si="5"/>
        <v>538107.503</v>
      </c>
      <c r="P183">
        <f t="shared" si="5"/>
        <v>580691.5499999999</v>
      </c>
      <c r="Q183">
        <f t="shared" si="5"/>
        <v>489067.3502882718</v>
      </c>
      <c r="R183">
        <f t="shared" si="5"/>
        <v>7278</v>
      </c>
    </row>
    <row r="184" spans="1:18" ht="12.75">
      <c r="A184" s="9">
        <v>181</v>
      </c>
      <c r="B184" s="17" t="s">
        <v>311</v>
      </c>
      <c r="C184">
        <v>25</v>
      </c>
      <c r="D184" s="17" t="s">
        <v>839</v>
      </c>
      <c r="E184" s="19">
        <v>11.96</v>
      </c>
      <c r="F184" s="19">
        <v>0.8220240000000002</v>
      </c>
      <c r="G184" s="20">
        <v>12.8</v>
      </c>
      <c r="H184" s="20">
        <v>15</v>
      </c>
      <c r="I184" s="19">
        <v>12.155096168609688</v>
      </c>
      <c r="J184" s="14">
        <v>0.17299997687166085</v>
      </c>
      <c r="L184" s="13">
        <v>36751.45</v>
      </c>
      <c r="M184">
        <f t="shared" si="5"/>
        <v>439547.342</v>
      </c>
      <c r="N184">
        <f t="shared" si="5"/>
        <v>30210.573934800006</v>
      </c>
      <c r="O184">
        <f t="shared" si="5"/>
        <v>470418.56</v>
      </c>
      <c r="P184">
        <f t="shared" si="5"/>
        <v>551271.75</v>
      </c>
      <c r="Q184">
        <f t="shared" si="5"/>
        <v>446717.4090858505</v>
      </c>
      <c r="R184">
        <f t="shared" si="5"/>
        <v>6358</v>
      </c>
    </row>
    <row r="185" spans="1:18" ht="12.75">
      <c r="A185" s="9">
        <v>182</v>
      </c>
      <c r="B185" s="17" t="s">
        <v>312</v>
      </c>
      <c r="C185">
        <v>25</v>
      </c>
      <c r="D185" s="17" t="s">
        <v>839</v>
      </c>
      <c r="E185" s="19">
        <v>13.31</v>
      </c>
      <c r="F185" s="19">
        <v>0.6018390000000001</v>
      </c>
      <c r="G185" s="20">
        <v>17</v>
      </c>
      <c r="H185" s="20">
        <v>20</v>
      </c>
      <c r="I185" s="19">
        <v>15.62922341151964</v>
      </c>
      <c r="J185" s="14">
        <v>0.2260000086158361</v>
      </c>
      <c r="L185" s="13">
        <v>30176.99</v>
      </c>
      <c r="M185">
        <f t="shared" si="5"/>
        <v>401655.7369</v>
      </c>
      <c r="N185">
        <f t="shared" si="5"/>
        <v>18161.689484610004</v>
      </c>
      <c r="O185">
        <f t="shared" si="5"/>
        <v>513008.83</v>
      </c>
      <c r="P185">
        <f t="shared" si="5"/>
        <v>603539.8</v>
      </c>
      <c r="Q185">
        <f t="shared" si="5"/>
        <v>471642.9185971941</v>
      </c>
      <c r="R185">
        <f t="shared" si="5"/>
        <v>6820</v>
      </c>
    </row>
    <row r="186" spans="1:18" ht="12.75">
      <c r="A186" s="9">
        <v>183</v>
      </c>
      <c r="B186" s="17" t="s">
        <v>313</v>
      </c>
      <c r="C186">
        <v>24</v>
      </c>
      <c r="D186" s="17" t="s">
        <v>839</v>
      </c>
      <c r="E186" s="19">
        <v>11.09</v>
      </c>
      <c r="F186" s="19">
        <v>1.76148</v>
      </c>
      <c r="G186" s="20">
        <v>12.4</v>
      </c>
      <c r="H186" s="20">
        <v>13</v>
      </c>
      <c r="I186" s="19">
        <v>11.101693036342008</v>
      </c>
      <c r="J186" s="14">
        <v>0.17400002113591853</v>
      </c>
      <c r="L186" s="13">
        <v>35011.49</v>
      </c>
      <c r="M186">
        <f t="shared" si="5"/>
        <v>388277.42409999995</v>
      </c>
      <c r="N186">
        <f t="shared" si="5"/>
        <v>61672.0394052</v>
      </c>
      <c r="O186">
        <f t="shared" si="5"/>
        <v>434142.47599999997</v>
      </c>
      <c r="P186">
        <f t="shared" si="5"/>
        <v>455149.37</v>
      </c>
      <c r="Q186">
        <f t="shared" si="5"/>
        <v>388686.8147249578</v>
      </c>
      <c r="R186">
        <f t="shared" si="5"/>
        <v>6092</v>
      </c>
    </row>
    <row r="187" spans="1:18" ht="12.75">
      <c r="A187" s="9">
        <v>184</v>
      </c>
      <c r="B187" s="17" t="s">
        <v>314</v>
      </c>
      <c r="C187">
        <v>26</v>
      </c>
      <c r="D187" s="17" t="s">
        <v>839</v>
      </c>
      <c r="E187" s="19">
        <v>15.11</v>
      </c>
      <c r="F187" s="19">
        <v>1.9669860000000003</v>
      </c>
      <c r="G187" s="20">
        <v>18.1</v>
      </c>
      <c r="H187" s="20">
        <v>19</v>
      </c>
      <c r="I187" s="19">
        <v>15.954999584601039</v>
      </c>
      <c r="J187" s="14">
        <v>0.2290000116704423</v>
      </c>
      <c r="L187" s="13">
        <v>38558.95</v>
      </c>
      <c r="M187">
        <f t="shared" si="5"/>
        <v>582625.7344999999</v>
      </c>
      <c r="N187">
        <f t="shared" si="5"/>
        <v>75844.91482470001</v>
      </c>
      <c r="O187">
        <f t="shared" si="5"/>
        <v>697916.995</v>
      </c>
      <c r="P187">
        <f t="shared" si="5"/>
        <v>732620.0499999999</v>
      </c>
      <c r="Q187">
        <f t="shared" si="5"/>
        <v>615208.0312326521</v>
      </c>
      <c r="R187">
        <f t="shared" si="5"/>
        <v>8830</v>
      </c>
    </row>
    <row r="188" spans="1:18" ht="12.75">
      <c r="A188" s="9">
        <v>185</v>
      </c>
      <c r="B188" s="17" t="s">
        <v>315</v>
      </c>
      <c r="C188">
        <v>25</v>
      </c>
      <c r="D188" s="17" t="s">
        <v>839</v>
      </c>
      <c r="E188" s="19">
        <v>13.34</v>
      </c>
      <c r="F188" s="19">
        <v>1.585332</v>
      </c>
      <c r="G188" s="20">
        <v>17.5</v>
      </c>
      <c r="H188" s="20">
        <v>17</v>
      </c>
      <c r="I188" s="19">
        <v>14.678447709037034</v>
      </c>
      <c r="J188" s="14">
        <v>0.23799997585848834</v>
      </c>
      <c r="L188" s="13">
        <v>33966.39</v>
      </c>
      <c r="M188">
        <f t="shared" si="5"/>
        <v>453111.64259999996</v>
      </c>
      <c r="N188">
        <f t="shared" si="5"/>
        <v>53848.00499148</v>
      </c>
      <c r="O188">
        <f t="shared" si="5"/>
        <v>594411.825</v>
      </c>
      <c r="P188">
        <f t="shared" si="5"/>
        <v>577428.63</v>
      </c>
      <c r="Q188">
        <f t="shared" si="5"/>
        <v>498573.8794797584</v>
      </c>
      <c r="R188">
        <f t="shared" si="5"/>
        <v>8084</v>
      </c>
    </row>
    <row r="189" spans="1:18" ht="12.75">
      <c r="A189" s="9">
        <v>186</v>
      </c>
      <c r="B189" s="17" t="s">
        <v>316</v>
      </c>
      <c r="C189">
        <v>25</v>
      </c>
      <c r="D189" s="17" t="s">
        <v>839</v>
      </c>
      <c r="E189" s="19">
        <v>14.21</v>
      </c>
      <c r="F189" s="19">
        <v>0.9394560000000002</v>
      </c>
      <c r="G189" s="20">
        <v>19.7</v>
      </c>
      <c r="H189" s="20">
        <v>20</v>
      </c>
      <c r="I189" s="19">
        <v>16.665774144455963</v>
      </c>
      <c r="J189" s="14">
        <v>0.256</v>
      </c>
      <c r="L189" s="13">
        <v>34687.5</v>
      </c>
      <c r="M189">
        <f t="shared" si="5"/>
        <v>492909.37500000006</v>
      </c>
      <c r="N189">
        <f t="shared" si="5"/>
        <v>32587.380000000005</v>
      </c>
      <c r="O189">
        <f t="shared" si="5"/>
        <v>683343.75</v>
      </c>
      <c r="P189">
        <f t="shared" si="5"/>
        <v>693750</v>
      </c>
      <c r="Q189">
        <f t="shared" si="5"/>
        <v>578094.0406358162</v>
      </c>
      <c r="R189">
        <f t="shared" si="5"/>
        <v>8880</v>
      </c>
    </row>
    <row r="190" spans="1:18" ht="12.75">
      <c r="A190" s="9">
        <v>187</v>
      </c>
      <c r="B190" s="17" t="s">
        <v>317</v>
      </c>
      <c r="C190">
        <v>26</v>
      </c>
      <c r="D190" s="17" t="s">
        <v>839</v>
      </c>
      <c r="E190" s="19">
        <v>12.07</v>
      </c>
      <c r="F190" s="19">
        <v>1.32111</v>
      </c>
      <c r="G190" s="20">
        <v>13.6</v>
      </c>
      <c r="H190" s="20">
        <v>16</v>
      </c>
      <c r="I190" s="19">
        <v>12.791638071907736</v>
      </c>
      <c r="J190" s="14">
        <v>0.18200001131359467</v>
      </c>
      <c r="L190" s="13">
        <v>33587.91</v>
      </c>
      <c r="M190">
        <f t="shared" si="5"/>
        <v>405406.07370000007</v>
      </c>
      <c r="N190">
        <f t="shared" si="5"/>
        <v>44373.32378010001</v>
      </c>
      <c r="O190">
        <f t="shared" si="5"/>
        <v>456795.57600000006</v>
      </c>
      <c r="P190">
        <f t="shared" si="5"/>
        <v>537406.56</v>
      </c>
      <c r="Q190">
        <f t="shared" si="5"/>
        <v>429644.3883118106</v>
      </c>
      <c r="R190">
        <f t="shared" si="5"/>
        <v>6113</v>
      </c>
    </row>
    <row r="191" spans="1:18" ht="12.75">
      <c r="A191" s="9">
        <v>188</v>
      </c>
      <c r="B191" s="17" t="s">
        <v>318</v>
      </c>
      <c r="C191">
        <v>24</v>
      </c>
      <c r="D191" s="17" t="s">
        <v>839</v>
      </c>
      <c r="E191" s="19">
        <v>17.87</v>
      </c>
      <c r="F191" s="19">
        <v>2.7009360000000004</v>
      </c>
      <c r="G191" s="20">
        <v>27.7</v>
      </c>
      <c r="H191" s="20">
        <v>21</v>
      </c>
      <c r="I191" s="19">
        <v>20.847187554793035</v>
      </c>
      <c r="J191" s="14">
        <v>0.35000002522886364</v>
      </c>
      <c r="L191" s="13">
        <v>39637.14</v>
      </c>
      <c r="M191">
        <f t="shared" si="5"/>
        <v>708315.6918</v>
      </c>
      <c r="N191">
        <f t="shared" si="5"/>
        <v>107057.37836304001</v>
      </c>
      <c r="O191">
        <f t="shared" si="5"/>
        <v>1097948.778</v>
      </c>
      <c r="P191">
        <f t="shared" si="5"/>
        <v>832379.94</v>
      </c>
      <c r="Q191">
        <f t="shared" si="5"/>
        <v>826322.8917155892</v>
      </c>
      <c r="R191">
        <f t="shared" si="5"/>
        <v>13873</v>
      </c>
    </row>
    <row r="192" spans="1:18" ht="12.75">
      <c r="A192" s="9">
        <v>189</v>
      </c>
      <c r="B192" s="17" t="s">
        <v>319</v>
      </c>
      <c r="C192">
        <v>24</v>
      </c>
      <c r="D192" s="17" t="s">
        <v>839</v>
      </c>
      <c r="E192" s="19">
        <v>15.31</v>
      </c>
      <c r="F192" s="19">
        <v>2.730294</v>
      </c>
      <c r="G192" s="20">
        <v>23.6</v>
      </c>
      <c r="H192" s="20">
        <v>21</v>
      </c>
      <c r="I192" s="19">
        <v>18.665955884734593</v>
      </c>
      <c r="J192" s="14">
        <v>0.29399995992565603</v>
      </c>
      <c r="L192" s="13">
        <v>32938.78</v>
      </c>
      <c r="M192">
        <f t="shared" si="5"/>
        <v>504292.7218</v>
      </c>
      <c r="N192">
        <f t="shared" si="5"/>
        <v>89932.55340132001</v>
      </c>
      <c r="O192">
        <f t="shared" si="5"/>
        <v>777355.208</v>
      </c>
      <c r="P192">
        <f t="shared" si="5"/>
        <v>691714.38</v>
      </c>
      <c r="Q192">
        <f t="shared" si="5"/>
        <v>614833.8143769781</v>
      </c>
      <c r="R192">
        <f t="shared" si="5"/>
        <v>9684</v>
      </c>
    </row>
    <row r="193" spans="1:18" ht="12.75">
      <c r="A193" s="9">
        <v>190</v>
      </c>
      <c r="B193" s="17" t="s">
        <v>320</v>
      </c>
      <c r="C193">
        <v>24</v>
      </c>
      <c r="D193" s="17" t="s">
        <v>839</v>
      </c>
      <c r="E193" s="19">
        <v>11.53</v>
      </c>
      <c r="F193" s="19">
        <v>2.7890100000000007</v>
      </c>
      <c r="G193" s="20">
        <v>15.1</v>
      </c>
      <c r="H193" s="20">
        <v>13</v>
      </c>
      <c r="I193" s="19">
        <v>12.161279924905793</v>
      </c>
      <c r="J193" s="14">
        <v>0.1970000037811901</v>
      </c>
      <c r="L193" s="13">
        <v>34380.71</v>
      </c>
      <c r="M193">
        <f t="shared" si="5"/>
        <v>396409.58629999997</v>
      </c>
      <c r="N193">
        <f t="shared" si="5"/>
        <v>95888.14399710002</v>
      </c>
      <c r="O193">
        <f t="shared" si="5"/>
        <v>519148.72099999996</v>
      </c>
      <c r="P193">
        <f t="shared" si="5"/>
        <v>446949.23</v>
      </c>
      <c r="Q193">
        <f t="shared" si="5"/>
        <v>418113.43832700787</v>
      </c>
      <c r="R193">
        <f t="shared" si="5"/>
        <v>6773</v>
      </c>
    </row>
    <row r="194" spans="1:18" ht="12.75">
      <c r="A194" s="9">
        <v>191</v>
      </c>
      <c r="B194" s="17" t="s">
        <v>321</v>
      </c>
      <c r="C194">
        <v>24</v>
      </c>
      <c r="D194" s="17" t="s">
        <v>839</v>
      </c>
      <c r="E194" s="19">
        <v>11.07</v>
      </c>
      <c r="F194" s="19">
        <v>2.157813</v>
      </c>
      <c r="G194" s="20">
        <v>14.6</v>
      </c>
      <c r="H194" s="20">
        <v>12</v>
      </c>
      <c r="I194" s="19">
        <v>11.577146816176432</v>
      </c>
      <c r="J194" s="14">
        <v>0.19700000980709445</v>
      </c>
      <c r="L194" s="13">
        <v>32629.44</v>
      </c>
      <c r="M194">
        <f t="shared" si="5"/>
        <v>361207.9008</v>
      </c>
      <c r="N194">
        <f t="shared" si="5"/>
        <v>70408.22981471999</v>
      </c>
      <c r="O194">
        <f t="shared" si="5"/>
        <v>476389.82399999996</v>
      </c>
      <c r="P194">
        <f t="shared" si="5"/>
        <v>391553.27999999997</v>
      </c>
      <c r="Q194">
        <f t="shared" si="5"/>
        <v>377755.8174096199</v>
      </c>
      <c r="R194">
        <f t="shared" si="5"/>
        <v>6428</v>
      </c>
    </row>
    <row r="195" spans="1:18" ht="12.75">
      <c r="A195" s="9">
        <v>192</v>
      </c>
      <c r="B195" s="17" t="s">
        <v>322</v>
      </c>
      <c r="C195">
        <v>24</v>
      </c>
      <c r="D195" s="17" t="s">
        <v>839</v>
      </c>
      <c r="E195" s="19">
        <v>14.17</v>
      </c>
      <c r="F195" s="19">
        <v>2.216529</v>
      </c>
      <c r="G195" s="20">
        <v>21</v>
      </c>
      <c r="H195" s="20">
        <v>18</v>
      </c>
      <c r="I195" s="19">
        <v>16.494050049902885</v>
      </c>
      <c r="J195" s="14">
        <v>0.2749999859951117</v>
      </c>
      <c r="L195" s="13">
        <v>35701.82</v>
      </c>
      <c r="M195">
        <f t="shared" si="5"/>
        <v>505894.7894</v>
      </c>
      <c r="N195">
        <f t="shared" si="5"/>
        <v>79134.11938278</v>
      </c>
      <c r="O195">
        <f t="shared" si="5"/>
        <v>749738.22</v>
      </c>
      <c r="P195">
        <f t="shared" si="5"/>
        <v>642632.76</v>
      </c>
      <c r="Q195">
        <f t="shared" si="5"/>
        <v>588867.6059526238</v>
      </c>
      <c r="R195">
        <f t="shared" si="5"/>
        <v>9818</v>
      </c>
    </row>
    <row r="196" spans="1:18" ht="12.75">
      <c r="A196" s="9">
        <v>193</v>
      </c>
      <c r="B196" s="17" t="s">
        <v>323</v>
      </c>
      <c r="C196">
        <v>24</v>
      </c>
      <c r="D196" s="17" t="s">
        <v>839</v>
      </c>
      <c r="E196" s="19">
        <v>12.27</v>
      </c>
      <c r="F196" s="19">
        <v>2.172492</v>
      </c>
      <c r="G196" s="20">
        <v>16.1</v>
      </c>
      <c r="H196" s="20">
        <v>17</v>
      </c>
      <c r="I196" s="19">
        <v>13.986304054931363</v>
      </c>
      <c r="J196" s="14">
        <v>0.219000025877592</v>
      </c>
      <c r="L196" s="13">
        <v>34392.69</v>
      </c>
      <c r="M196">
        <f t="shared" si="5"/>
        <v>421998.3063</v>
      </c>
      <c r="N196">
        <f t="shared" si="5"/>
        <v>74717.84388348</v>
      </c>
      <c r="O196">
        <f t="shared" si="5"/>
        <v>553722.3090000001</v>
      </c>
      <c r="P196">
        <f t="shared" si="5"/>
        <v>584675.73</v>
      </c>
      <c r="Q196">
        <f t="shared" si="5"/>
        <v>481026.61960699735</v>
      </c>
      <c r="R196">
        <f t="shared" si="5"/>
        <v>7532</v>
      </c>
    </row>
    <row r="197" spans="1:18" ht="12.75">
      <c r="A197" s="9">
        <v>194</v>
      </c>
      <c r="B197" s="17" t="s">
        <v>324</v>
      </c>
      <c r="C197">
        <v>25</v>
      </c>
      <c r="D197" s="17" t="s">
        <v>839</v>
      </c>
      <c r="E197" s="19">
        <v>12.9</v>
      </c>
      <c r="F197" s="19">
        <v>1.585332</v>
      </c>
      <c r="G197" s="20">
        <v>14.3</v>
      </c>
      <c r="H197" s="20">
        <v>15</v>
      </c>
      <c r="I197" s="19">
        <v>12.831089171908907</v>
      </c>
      <c r="J197" s="14">
        <v>0.1960000167301393</v>
      </c>
      <c r="L197" s="13">
        <v>31081.63</v>
      </c>
      <c r="M197">
        <f t="shared" si="5"/>
        <v>400953.027</v>
      </c>
      <c r="N197">
        <f t="shared" si="5"/>
        <v>49274.70265116</v>
      </c>
      <c r="O197">
        <f t="shared" si="5"/>
        <v>444467.309</v>
      </c>
      <c r="P197">
        <f t="shared" si="5"/>
        <v>466224.45</v>
      </c>
      <c r="Q197">
        <f t="shared" si="5"/>
        <v>398811.1661382791</v>
      </c>
      <c r="R197">
        <f t="shared" si="5"/>
        <v>6092</v>
      </c>
    </row>
    <row r="198" spans="1:18" ht="12.75">
      <c r="A198" s="9">
        <v>195</v>
      </c>
      <c r="B198" s="17" t="s">
        <v>325</v>
      </c>
      <c r="C198">
        <v>25</v>
      </c>
      <c r="D198" s="17" t="s">
        <v>839</v>
      </c>
      <c r="E198" s="19">
        <v>14.51</v>
      </c>
      <c r="F198" s="19">
        <v>1.17432</v>
      </c>
      <c r="G198" s="20">
        <v>19.4</v>
      </c>
      <c r="H198" s="20">
        <v>19</v>
      </c>
      <c r="I198" s="19">
        <v>16.266670157834426</v>
      </c>
      <c r="J198" s="14">
        <v>0.26799998917171763</v>
      </c>
      <c r="L198" s="13">
        <v>33246.27</v>
      </c>
      <c r="M198">
        <f t="shared" si="5"/>
        <v>482403.37769999995</v>
      </c>
      <c r="N198">
        <f t="shared" si="5"/>
        <v>39041.7597864</v>
      </c>
      <c r="O198">
        <f t="shared" si="5"/>
        <v>644977.6379999999</v>
      </c>
      <c r="P198">
        <f t="shared" si="5"/>
        <v>631679.1299999999</v>
      </c>
      <c r="Q198">
        <f t="shared" si="5"/>
        <v>540806.1080683059</v>
      </c>
      <c r="R198">
        <f t="shared" si="5"/>
        <v>8910</v>
      </c>
    </row>
    <row r="199" spans="1:18" ht="12.75">
      <c r="A199" s="9">
        <v>196</v>
      </c>
      <c r="B199" s="17" t="s">
        <v>326</v>
      </c>
      <c r="C199">
        <v>24</v>
      </c>
      <c r="D199" s="17" t="s">
        <v>839</v>
      </c>
      <c r="E199" s="19">
        <v>10.59</v>
      </c>
      <c r="F199" s="19">
        <v>1.32111</v>
      </c>
      <c r="G199" s="20">
        <v>12.1</v>
      </c>
      <c r="H199" s="20">
        <v>14</v>
      </c>
      <c r="I199" s="19">
        <v>11.256713789459216</v>
      </c>
      <c r="J199" s="14">
        <v>0.1699999778933709</v>
      </c>
      <c r="L199" s="13">
        <v>36188.24</v>
      </c>
      <c r="M199">
        <f t="shared" si="5"/>
        <v>383233.4616</v>
      </c>
      <c r="N199">
        <f t="shared" si="5"/>
        <v>47808.6457464</v>
      </c>
      <c r="O199">
        <f t="shared" si="5"/>
        <v>437877.70399999997</v>
      </c>
      <c r="P199">
        <f t="shared" si="5"/>
        <v>506635.36</v>
      </c>
      <c r="Q199">
        <f t="shared" si="5"/>
        <v>407360.66022425954</v>
      </c>
      <c r="R199">
        <f t="shared" si="5"/>
        <v>6152</v>
      </c>
    </row>
    <row r="200" spans="1:18" ht="12.75">
      <c r="A200" s="9">
        <v>197</v>
      </c>
      <c r="B200" s="17" t="s">
        <v>327</v>
      </c>
      <c r="C200">
        <v>26</v>
      </c>
      <c r="D200" s="17" t="s">
        <v>839</v>
      </c>
      <c r="E200" s="19">
        <v>12</v>
      </c>
      <c r="F200" s="19">
        <v>0.9688140000000002</v>
      </c>
      <c r="G200" s="20">
        <v>12.4</v>
      </c>
      <c r="H200" s="20">
        <v>13</v>
      </c>
      <c r="I200" s="19">
        <v>11.33963509330123</v>
      </c>
      <c r="J200" s="14">
        <v>0.16900000564745216</v>
      </c>
      <c r="L200" s="13">
        <v>35414.2</v>
      </c>
      <c r="M200">
        <f t="shared" si="5"/>
        <v>424970.39999999997</v>
      </c>
      <c r="N200">
        <f t="shared" si="5"/>
        <v>34309.772758800005</v>
      </c>
      <c r="O200">
        <f t="shared" si="5"/>
        <v>439136.07999999996</v>
      </c>
      <c r="P200">
        <f t="shared" si="5"/>
        <v>460384.6</v>
      </c>
      <c r="Q200">
        <f t="shared" si="5"/>
        <v>401584.1051211884</v>
      </c>
      <c r="R200">
        <f t="shared" si="5"/>
        <v>5985</v>
      </c>
    </row>
    <row r="201" spans="1:18" ht="12.75">
      <c r="A201" s="9">
        <v>198</v>
      </c>
      <c r="B201" s="17" t="s">
        <v>328</v>
      </c>
      <c r="C201">
        <v>25</v>
      </c>
      <c r="D201" s="17" t="s">
        <v>839</v>
      </c>
      <c r="E201" s="19">
        <v>12.73</v>
      </c>
      <c r="F201" s="19">
        <v>1.585332</v>
      </c>
      <c r="G201" s="20">
        <v>16.4</v>
      </c>
      <c r="H201" s="20">
        <v>16</v>
      </c>
      <c r="I201" s="19">
        <v>13.82689121986668</v>
      </c>
      <c r="J201" s="14">
        <v>0.219000006212383</v>
      </c>
      <c r="L201" s="13">
        <v>37022.83</v>
      </c>
      <c r="M201">
        <f t="shared" si="5"/>
        <v>471300.62590000004</v>
      </c>
      <c r="N201">
        <f t="shared" si="5"/>
        <v>58693.47712956</v>
      </c>
      <c r="O201">
        <f t="shared" si="5"/>
        <v>607174.412</v>
      </c>
      <c r="P201">
        <f t="shared" si="5"/>
        <v>592365.28</v>
      </c>
      <c r="Q201">
        <f t="shared" si="5"/>
        <v>511910.6430616167</v>
      </c>
      <c r="R201">
        <f t="shared" si="5"/>
        <v>8108</v>
      </c>
    </row>
    <row r="202" spans="1:18" ht="12.75">
      <c r="A202" s="9">
        <v>199</v>
      </c>
      <c r="B202" s="17" t="s">
        <v>329</v>
      </c>
      <c r="C202">
        <v>27</v>
      </c>
      <c r="D202" s="17" t="s">
        <v>839</v>
      </c>
      <c r="E202" s="19">
        <v>12.04</v>
      </c>
      <c r="F202" s="19">
        <v>1.9523070000000002</v>
      </c>
      <c r="G202" s="20">
        <v>15.1</v>
      </c>
      <c r="H202" s="20">
        <v>15</v>
      </c>
      <c r="I202" s="19">
        <v>12.891969586488196</v>
      </c>
      <c r="J202" s="14">
        <v>0.19399997510644823</v>
      </c>
      <c r="L202" s="13">
        <v>35350.52</v>
      </c>
      <c r="M202">
        <f t="shared" si="5"/>
        <v>425620.26079999993</v>
      </c>
      <c r="N202">
        <f t="shared" si="5"/>
        <v>69015.06764964</v>
      </c>
      <c r="O202">
        <f t="shared" si="5"/>
        <v>533792.852</v>
      </c>
      <c r="P202">
        <f t="shared" si="5"/>
        <v>530257.7999999999</v>
      </c>
      <c r="Q202">
        <f t="shared" si="5"/>
        <v>455737.82870654267</v>
      </c>
      <c r="R202">
        <f t="shared" si="5"/>
        <v>6858</v>
      </c>
    </row>
    <row r="203" spans="1:18" ht="12.75">
      <c r="A203" s="9">
        <v>200</v>
      </c>
      <c r="B203" s="17" t="s">
        <v>331</v>
      </c>
      <c r="C203">
        <v>27</v>
      </c>
      <c r="D203" s="17" t="s">
        <v>839</v>
      </c>
      <c r="E203" s="19">
        <v>12.1</v>
      </c>
      <c r="F203" s="19">
        <v>2.568825</v>
      </c>
      <c r="G203" s="20">
        <v>14.1</v>
      </c>
      <c r="H203" s="20">
        <v>17</v>
      </c>
      <c r="I203" s="19">
        <v>13.344223735794602</v>
      </c>
      <c r="J203" s="14">
        <v>0.17500002325890793</v>
      </c>
      <c r="L203" s="13">
        <v>32245.71</v>
      </c>
      <c r="M203">
        <f t="shared" si="5"/>
        <v>390173.09099999996</v>
      </c>
      <c r="N203">
        <f t="shared" si="5"/>
        <v>82833.58599075</v>
      </c>
      <c r="O203">
        <f t="shared" si="5"/>
        <v>454664.511</v>
      </c>
      <c r="P203">
        <f t="shared" si="5"/>
        <v>548177.07</v>
      </c>
      <c r="Q203">
        <f t="shared" si="5"/>
        <v>430293.9687595493</v>
      </c>
      <c r="R203">
        <f t="shared" si="5"/>
        <v>5643</v>
      </c>
    </row>
    <row r="204" spans="1:18" ht="12.75">
      <c r="A204" s="9">
        <v>201</v>
      </c>
      <c r="B204" s="17" t="s">
        <v>332</v>
      </c>
      <c r="C204">
        <v>27</v>
      </c>
      <c r="D204" s="17" t="s">
        <v>839</v>
      </c>
      <c r="E204" s="19">
        <v>14.41</v>
      </c>
      <c r="F204" s="19">
        <v>2.7449730000000003</v>
      </c>
      <c r="G204" s="20">
        <v>16.7</v>
      </c>
      <c r="H204" s="20">
        <v>18</v>
      </c>
      <c r="I204" s="19">
        <v>15.000872228648296</v>
      </c>
      <c r="J204" s="14">
        <v>0.2039999754849815</v>
      </c>
      <c r="L204" s="13">
        <v>34264.71</v>
      </c>
      <c r="M204">
        <f t="shared" si="5"/>
        <v>493754.47109999997</v>
      </c>
      <c r="N204">
        <f t="shared" si="5"/>
        <v>94055.70380283002</v>
      </c>
      <c r="O204">
        <f t="shared" si="5"/>
        <v>572220.657</v>
      </c>
      <c r="P204">
        <f t="shared" si="5"/>
        <v>616764.78</v>
      </c>
      <c r="Q204">
        <f t="shared" si="5"/>
        <v>514000.53666168754</v>
      </c>
      <c r="R204">
        <f t="shared" si="5"/>
        <v>6990</v>
      </c>
    </row>
    <row r="205" spans="1:18" ht="12.75">
      <c r="A205" s="9">
        <v>202</v>
      </c>
      <c r="B205" s="17" t="s">
        <v>333</v>
      </c>
      <c r="C205">
        <v>27</v>
      </c>
      <c r="D205" s="17" t="s">
        <v>840</v>
      </c>
      <c r="E205" s="19">
        <v>9.71</v>
      </c>
      <c r="F205" s="19">
        <v>1.482579</v>
      </c>
      <c r="G205" s="20">
        <v>9.3</v>
      </c>
      <c r="H205" s="20">
        <v>12</v>
      </c>
      <c r="I205" s="19">
        <v>9.519916094074757</v>
      </c>
      <c r="J205" s="14">
        <v>0.13300000624413175</v>
      </c>
      <c r="L205" s="13">
        <v>30428.57</v>
      </c>
      <c r="M205">
        <f t="shared" si="5"/>
        <v>295461.4147</v>
      </c>
      <c r="N205">
        <f t="shared" si="5"/>
        <v>45112.75888203</v>
      </c>
      <c r="O205">
        <f t="shared" si="5"/>
        <v>282985.701</v>
      </c>
      <c r="P205">
        <f t="shared" si="5"/>
        <v>365142.83999999997</v>
      </c>
      <c r="Q205">
        <f t="shared" si="5"/>
        <v>289677.4332626803</v>
      </c>
      <c r="R205">
        <f t="shared" si="5"/>
        <v>4047</v>
      </c>
    </row>
    <row r="206" spans="1:18" ht="12.75">
      <c r="A206" s="9">
        <v>203</v>
      </c>
      <c r="B206" s="17" t="s">
        <v>334</v>
      </c>
      <c r="C206">
        <v>27</v>
      </c>
      <c r="D206" s="17" t="s">
        <v>840</v>
      </c>
      <c r="E206" s="19">
        <v>11.12</v>
      </c>
      <c r="F206" s="19">
        <v>1.02753</v>
      </c>
      <c r="G206" s="20">
        <v>10</v>
      </c>
      <c r="H206" s="20">
        <v>12</v>
      </c>
      <c r="I206" s="19">
        <v>10.086026007630108</v>
      </c>
      <c r="J206" s="14">
        <v>0.14099998467391472</v>
      </c>
      <c r="L206" s="13">
        <v>30666.67</v>
      </c>
      <c r="M206">
        <f t="shared" si="5"/>
        <v>341013.37039999996</v>
      </c>
      <c r="N206">
        <f t="shared" si="5"/>
        <v>31510.9234251</v>
      </c>
      <c r="O206">
        <f t="shared" si="5"/>
        <v>306666.69999999995</v>
      </c>
      <c r="P206">
        <f t="shared" si="5"/>
        <v>368000.04</v>
      </c>
      <c r="Q206">
        <f t="shared" si="5"/>
        <v>309304.83118741</v>
      </c>
      <c r="R206">
        <f t="shared" si="5"/>
        <v>4324</v>
      </c>
    </row>
    <row r="207" spans="1:18" ht="12.75">
      <c r="A207" s="9">
        <v>204</v>
      </c>
      <c r="B207" s="17" t="s">
        <v>336</v>
      </c>
      <c r="C207">
        <v>27</v>
      </c>
      <c r="D207" s="17" t="s">
        <v>840</v>
      </c>
      <c r="E207" s="19">
        <v>10.69</v>
      </c>
      <c r="F207" s="19">
        <v>1.144962</v>
      </c>
      <c r="G207" s="20">
        <v>11.3</v>
      </c>
      <c r="H207" s="20">
        <v>13</v>
      </c>
      <c r="I207" s="19">
        <v>10.672882012604385</v>
      </c>
      <c r="J207" s="14">
        <v>0.1510000014231857</v>
      </c>
      <c r="L207" s="13">
        <v>35132.45</v>
      </c>
      <c r="M207">
        <f t="shared" si="5"/>
        <v>375565.8905</v>
      </c>
      <c r="N207">
        <f t="shared" si="5"/>
        <v>40225.3202169</v>
      </c>
      <c r="O207">
        <f t="shared" si="5"/>
        <v>396996.685</v>
      </c>
      <c r="P207">
        <f t="shared" si="5"/>
        <v>456721.85</v>
      </c>
      <c r="Q207">
        <f t="shared" si="5"/>
        <v>374964.4936637229</v>
      </c>
      <c r="R207">
        <f t="shared" si="5"/>
        <v>5305</v>
      </c>
    </row>
    <row r="208" spans="1:18" ht="12.75">
      <c r="A208" s="9">
        <v>205</v>
      </c>
      <c r="B208" s="17" t="s">
        <v>337</v>
      </c>
      <c r="C208">
        <v>28</v>
      </c>
      <c r="D208" s="17" t="s">
        <v>840</v>
      </c>
      <c r="E208" s="19">
        <v>9.88</v>
      </c>
      <c r="F208" s="19">
        <v>0.9100980000000002</v>
      </c>
      <c r="G208" s="20">
        <v>11.2</v>
      </c>
      <c r="H208" s="20">
        <v>14</v>
      </c>
      <c r="I208" s="19">
        <v>10.853506824056295</v>
      </c>
      <c r="J208" s="14">
        <v>0.15299999864096644</v>
      </c>
      <c r="L208" s="13">
        <v>36790.85</v>
      </c>
      <c r="M208">
        <f t="shared" si="5"/>
        <v>363493.598</v>
      </c>
      <c r="N208">
        <f t="shared" si="5"/>
        <v>33483.279003300006</v>
      </c>
      <c r="O208">
        <f t="shared" si="5"/>
        <v>412057.51999999996</v>
      </c>
      <c r="P208">
        <f t="shared" si="5"/>
        <v>515071.89999999997</v>
      </c>
      <c r="Q208">
        <f t="shared" si="5"/>
        <v>399309.7415378315</v>
      </c>
      <c r="R208">
        <f t="shared" si="5"/>
        <v>5629</v>
      </c>
    </row>
    <row r="209" spans="1:18" ht="12.75">
      <c r="A209" s="9">
        <v>206</v>
      </c>
      <c r="B209" s="17" t="s">
        <v>338</v>
      </c>
      <c r="C209">
        <v>28</v>
      </c>
      <c r="D209" s="17" t="s">
        <v>840</v>
      </c>
      <c r="E209" s="19">
        <v>9.97</v>
      </c>
      <c r="F209" s="19">
        <v>2.34864</v>
      </c>
      <c r="G209" s="20">
        <v>9</v>
      </c>
      <c r="H209" s="20">
        <v>11</v>
      </c>
      <c r="I209" s="19">
        <v>9.149740035849383</v>
      </c>
      <c r="J209" s="14">
        <v>0.12299998621076387</v>
      </c>
      <c r="L209" s="13">
        <v>32634.15</v>
      </c>
      <c r="M209">
        <f t="shared" si="5"/>
        <v>325362.47550000006</v>
      </c>
      <c r="N209">
        <f t="shared" si="5"/>
        <v>76645.870056</v>
      </c>
      <c r="O209">
        <f t="shared" si="5"/>
        <v>293707.35000000003</v>
      </c>
      <c r="P209">
        <f aca="true" t="shared" si="6" ref="P209:R272">$L209*H209</f>
        <v>358975.65</v>
      </c>
      <c r="Q209">
        <f t="shared" si="6"/>
        <v>298593.9887909142</v>
      </c>
      <c r="R209">
        <f t="shared" si="6"/>
        <v>4014</v>
      </c>
    </row>
    <row r="210" spans="1:18" ht="12.75">
      <c r="A210" s="9">
        <v>207</v>
      </c>
      <c r="B210" s="17" t="s">
        <v>339</v>
      </c>
      <c r="C210">
        <v>62</v>
      </c>
      <c r="D210" s="17" t="s">
        <v>841</v>
      </c>
      <c r="E210" s="19">
        <v>10.46</v>
      </c>
      <c r="F210" s="19">
        <v>1.0128510000000002</v>
      </c>
      <c r="G210" s="20">
        <v>10.4</v>
      </c>
      <c r="H210" s="20">
        <v>11</v>
      </c>
      <c r="I210" s="19">
        <v>9.656099114957588</v>
      </c>
      <c r="J210" s="14">
        <v>0.15100002089668538</v>
      </c>
      <c r="L210" s="13">
        <v>34933.77</v>
      </c>
      <c r="M210">
        <f aca="true" t="shared" si="7" ref="M210:R273">$L210*E210</f>
        <v>365407.2342</v>
      </c>
      <c r="N210">
        <f t="shared" si="7"/>
        <v>35382.703878270004</v>
      </c>
      <c r="O210">
        <f t="shared" si="7"/>
        <v>363311.208</v>
      </c>
      <c r="P210">
        <f t="shared" si="6"/>
        <v>384271.47</v>
      </c>
      <c r="Q210">
        <f t="shared" si="6"/>
        <v>337323.9455791319</v>
      </c>
      <c r="R210">
        <f t="shared" si="6"/>
        <v>5275</v>
      </c>
    </row>
    <row r="211" spans="1:18" ht="12.75">
      <c r="A211" s="9">
        <v>208</v>
      </c>
      <c r="B211" s="17" t="s">
        <v>340</v>
      </c>
      <c r="C211">
        <v>28</v>
      </c>
      <c r="D211" s="17" t="s">
        <v>839</v>
      </c>
      <c r="E211" s="19">
        <v>10.77</v>
      </c>
      <c r="F211" s="19">
        <v>1.3064310000000001</v>
      </c>
      <c r="G211" s="20">
        <v>13.4</v>
      </c>
      <c r="H211" s="20">
        <v>12</v>
      </c>
      <c r="I211" s="19">
        <v>11.042246152070211</v>
      </c>
      <c r="J211" s="14">
        <v>0.1720000156236835</v>
      </c>
      <c r="L211" s="13">
        <v>35843.02</v>
      </c>
      <c r="M211">
        <f t="shared" si="7"/>
        <v>386029.3254</v>
      </c>
      <c r="N211">
        <f t="shared" si="7"/>
        <v>46826.43246162</v>
      </c>
      <c r="O211">
        <f t="shared" si="7"/>
        <v>480296.468</v>
      </c>
      <c r="P211">
        <f t="shared" si="6"/>
        <v>430116.24</v>
      </c>
      <c r="Q211">
        <f t="shared" si="6"/>
        <v>395787.4496735756</v>
      </c>
      <c r="R211">
        <f t="shared" si="6"/>
        <v>6165</v>
      </c>
    </row>
    <row r="212" spans="1:18" ht="12.75">
      <c r="A212" s="9">
        <v>209</v>
      </c>
      <c r="B212" s="17" t="s">
        <v>341</v>
      </c>
      <c r="C212">
        <v>28</v>
      </c>
      <c r="D212" s="17" t="s">
        <v>839</v>
      </c>
      <c r="E212" s="19">
        <v>11.42</v>
      </c>
      <c r="F212" s="19">
        <v>1.1889990000000001</v>
      </c>
      <c r="G212" s="20">
        <v>12.9</v>
      </c>
      <c r="H212" s="20">
        <v>14</v>
      </c>
      <c r="I212" s="19">
        <v>11.68492787225207</v>
      </c>
      <c r="J212" s="14">
        <v>0.1719999864210537</v>
      </c>
      <c r="L212" s="13">
        <v>35348.84</v>
      </c>
      <c r="M212">
        <f t="shared" si="7"/>
        <v>403683.75279999996</v>
      </c>
      <c r="N212">
        <f t="shared" si="7"/>
        <v>42029.73541116</v>
      </c>
      <c r="O212">
        <f t="shared" si="7"/>
        <v>456000.03599999996</v>
      </c>
      <c r="P212">
        <f t="shared" si="6"/>
        <v>494883.75999999995</v>
      </c>
      <c r="Q212">
        <f t="shared" si="6"/>
        <v>413048.6457677788</v>
      </c>
      <c r="R212">
        <f t="shared" si="6"/>
        <v>6080</v>
      </c>
    </row>
    <row r="213" spans="1:18" ht="12.75">
      <c r="A213" s="9">
        <v>210</v>
      </c>
      <c r="B213" s="17" t="s">
        <v>342</v>
      </c>
      <c r="C213">
        <v>28</v>
      </c>
      <c r="D213" s="17" t="s">
        <v>839</v>
      </c>
      <c r="E213" s="19">
        <v>13.89</v>
      </c>
      <c r="F213" s="19">
        <v>1.6440480000000004</v>
      </c>
      <c r="G213" s="20">
        <v>15.4</v>
      </c>
      <c r="H213" s="20">
        <v>18</v>
      </c>
      <c r="I213" s="19">
        <v>14.489701191108958</v>
      </c>
      <c r="J213" s="14">
        <v>0.198999985632787</v>
      </c>
      <c r="L213" s="13">
        <v>35497.49</v>
      </c>
      <c r="M213">
        <f t="shared" si="7"/>
        <v>493060.1361</v>
      </c>
      <c r="N213">
        <f t="shared" si="7"/>
        <v>58359.57743952001</v>
      </c>
      <c r="O213">
        <f t="shared" si="7"/>
        <v>546661.346</v>
      </c>
      <c r="P213">
        <f t="shared" si="6"/>
        <v>638954.82</v>
      </c>
      <c r="Q213">
        <f t="shared" si="6"/>
        <v>514348.0231343783</v>
      </c>
      <c r="R213">
        <f t="shared" si="6"/>
        <v>7064</v>
      </c>
    </row>
    <row r="214" spans="1:18" ht="12.75">
      <c r="A214" s="9">
        <v>211</v>
      </c>
      <c r="B214" s="17" t="s">
        <v>343</v>
      </c>
      <c r="C214">
        <v>28</v>
      </c>
      <c r="D214" s="17" t="s">
        <v>840</v>
      </c>
      <c r="E214" s="19">
        <v>9.68</v>
      </c>
      <c r="F214" s="19">
        <v>1.6880849999999998</v>
      </c>
      <c r="G214" s="20">
        <v>10.4</v>
      </c>
      <c r="H214" s="20">
        <v>11</v>
      </c>
      <c r="I214" s="19">
        <v>9.442602808655305</v>
      </c>
      <c r="J214" s="14">
        <v>0.14299999231029717</v>
      </c>
      <c r="L214" s="13">
        <v>35111.89</v>
      </c>
      <c r="M214">
        <f t="shared" si="7"/>
        <v>339883.0952</v>
      </c>
      <c r="N214">
        <f t="shared" si="7"/>
        <v>59271.854830649994</v>
      </c>
      <c r="O214">
        <f t="shared" si="7"/>
        <v>365163.656</v>
      </c>
      <c r="P214">
        <f t="shared" si="6"/>
        <v>386230.79</v>
      </c>
      <c r="Q214">
        <f t="shared" si="6"/>
        <v>331547.6311311961</v>
      </c>
      <c r="R214">
        <f t="shared" si="6"/>
        <v>5021</v>
      </c>
    </row>
    <row r="215" spans="1:18" ht="12.75">
      <c r="A215" s="9">
        <v>212</v>
      </c>
      <c r="B215" s="17" t="s">
        <v>344</v>
      </c>
      <c r="C215">
        <v>28</v>
      </c>
      <c r="D215" s="17" t="s">
        <v>840</v>
      </c>
      <c r="E215" s="19">
        <v>8.42</v>
      </c>
      <c r="F215" s="19">
        <v>0.9981720000000002</v>
      </c>
      <c r="G215" s="20">
        <v>7.3</v>
      </c>
      <c r="H215" s="20">
        <v>9</v>
      </c>
      <c r="I215" s="19">
        <v>7.541926978917282</v>
      </c>
      <c r="J215" s="14">
        <v>0.0970000135246452</v>
      </c>
      <c r="L215" s="13">
        <v>31793.81</v>
      </c>
      <c r="M215">
        <f t="shared" si="7"/>
        <v>267703.8802</v>
      </c>
      <c r="N215">
        <f t="shared" si="7"/>
        <v>31735.690915320007</v>
      </c>
      <c r="O215">
        <f t="shared" si="7"/>
        <v>232094.813</v>
      </c>
      <c r="P215">
        <f t="shared" si="6"/>
        <v>286144.29000000004</v>
      </c>
      <c r="Q215">
        <f t="shared" si="6"/>
        <v>239786.59340157008</v>
      </c>
      <c r="R215">
        <f t="shared" si="6"/>
        <v>3084</v>
      </c>
    </row>
    <row r="216" spans="1:18" ht="12.75">
      <c r="A216" s="9">
        <v>213</v>
      </c>
      <c r="B216" s="17" t="s">
        <v>345</v>
      </c>
      <c r="C216">
        <v>29</v>
      </c>
      <c r="D216" s="17" t="s">
        <v>839</v>
      </c>
      <c r="E216" s="19">
        <v>12.95</v>
      </c>
      <c r="F216" s="19">
        <v>0.9981720000000002</v>
      </c>
      <c r="G216" s="20">
        <v>16.6</v>
      </c>
      <c r="H216" s="20">
        <v>16</v>
      </c>
      <c r="I216" s="19">
        <v>13.943238674338799</v>
      </c>
      <c r="J216" s="14">
        <v>0.21300000772859243</v>
      </c>
      <c r="L216" s="13">
        <v>38816.9</v>
      </c>
      <c r="M216">
        <f t="shared" si="7"/>
        <v>502678.855</v>
      </c>
      <c r="N216">
        <f t="shared" si="7"/>
        <v>38745.94270680001</v>
      </c>
      <c r="O216">
        <f t="shared" si="7"/>
        <v>644360.54</v>
      </c>
      <c r="P216">
        <f t="shared" si="6"/>
        <v>621070.4</v>
      </c>
      <c r="Q216">
        <f t="shared" si="6"/>
        <v>541233.3012979417</v>
      </c>
      <c r="R216">
        <f t="shared" si="6"/>
        <v>8268</v>
      </c>
    </row>
    <row r="217" spans="1:18" ht="12.75">
      <c r="A217" s="9">
        <v>214</v>
      </c>
      <c r="B217" s="17" t="s">
        <v>347</v>
      </c>
      <c r="C217">
        <v>29</v>
      </c>
      <c r="D217" s="17" t="s">
        <v>839</v>
      </c>
      <c r="E217" s="19">
        <v>12.4</v>
      </c>
      <c r="F217" s="19">
        <v>1.02753</v>
      </c>
      <c r="G217" s="20">
        <v>15.6</v>
      </c>
      <c r="H217" s="20">
        <v>19</v>
      </c>
      <c r="I217" s="19">
        <v>14.64465781703364</v>
      </c>
      <c r="J217" s="14">
        <v>0.21099999318509338</v>
      </c>
      <c r="L217" s="13">
        <v>38151.66</v>
      </c>
      <c r="M217">
        <f t="shared" si="7"/>
        <v>473080.58400000003</v>
      </c>
      <c r="N217">
        <f t="shared" si="7"/>
        <v>39201.97519980001</v>
      </c>
      <c r="O217">
        <f t="shared" si="7"/>
        <v>595165.8960000001</v>
      </c>
      <c r="P217">
        <f t="shared" si="6"/>
        <v>724881.54</v>
      </c>
      <c r="Q217">
        <f t="shared" si="6"/>
        <v>558718.0058518096</v>
      </c>
      <c r="R217">
        <f t="shared" si="6"/>
        <v>8050.000000000001</v>
      </c>
    </row>
    <row r="218" spans="1:18" ht="12.75">
      <c r="A218" s="9">
        <v>215</v>
      </c>
      <c r="B218" s="17" t="s">
        <v>348</v>
      </c>
      <c r="C218">
        <v>29</v>
      </c>
      <c r="D218" s="17" t="s">
        <v>839</v>
      </c>
      <c r="E218" s="19">
        <v>13.18</v>
      </c>
      <c r="F218" s="19">
        <v>1.042209</v>
      </c>
      <c r="G218" s="20">
        <v>18.4</v>
      </c>
      <c r="H218" s="20">
        <v>18</v>
      </c>
      <c r="I218" s="19">
        <v>15.309199431095676</v>
      </c>
      <c r="J218" s="14">
        <v>0.23500001351422076</v>
      </c>
      <c r="L218" s="13">
        <v>40697.87</v>
      </c>
      <c r="M218">
        <f t="shared" si="7"/>
        <v>536397.9266</v>
      </c>
      <c r="N218">
        <f t="shared" si="7"/>
        <v>42415.68639483</v>
      </c>
      <c r="O218">
        <f t="shared" si="7"/>
        <v>748840.808</v>
      </c>
      <c r="P218">
        <f t="shared" si="6"/>
        <v>732561.66</v>
      </c>
      <c r="Q218">
        <f t="shared" si="6"/>
        <v>623051.8082508058</v>
      </c>
      <c r="R218">
        <f t="shared" si="6"/>
        <v>9564</v>
      </c>
    </row>
    <row r="219" spans="1:18" ht="12.75">
      <c r="A219" s="9">
        <v>216</v>
      </c>
      <c r="B219" s="17" t="s">
        <v>349</v>
      </c>
      <c r="C219">
        <v>29</v>
      </c>
      <c r="D219" s="17" t="s">
        <v>839</v>
      </c>
      <c r="E219" s="19">
        <v>11.98</v>
      </c>
      <c r="F219" s="19">
        <v>1.262394</v>
      </c>
      <c r="G219" s="20">
        <v>14.7</v>
      </c>
      <c r="H219" s="20">
        <v>11</v>
      </c>
      <c r="I219" s="19">
        <v>11.590904726298843</v>
      </c>
      <c r="J219" s="14">
        <v>0.1810000128269562</v>
      </c>
      <c r="L219" s="13">
        <v>42878.45</v>
      </c>
      <c r="M219">
        <f t="shared" si="7"/>
        <v>513683.831</v>
      </c>
      <c r="N219">
        <f t="shared" si="7"/>
        <v>54129.4980093</v>
      </c>
      <c r="O219">
        <f t="shared" si="7"/>
        <v>630313.215</v>
      </c>
      <c r="P219">
        <f t="shared" si="6"/>
        <v>471662.94999999995</v>
      </c>
      <c r="Q219">
        <f t="shared" si="6"/>
        <v>497000.0287613686</v>
      </c>
      <c r="R219">
        <f t="shared" si="6"/>
        <v>7761</v>
      </c>
    </row>
    <row r="220" spans="1:18" ht="12.75">
      <c r="A220" s="9">
        <v>217</v>
      </c>
      <c r="B220" s="17" t="s">
        <v>350</v>
      </c>
      <c r="C220">
        <v>29</v>
      </c>
      <c r="D220" s="17" t="s">
        <v>839</v>
      </c>
      <c r="E220" s="19">
        <v>10.66</v>
      </c>
      <c r="F220" s="19">
        <v>0.9981720000000002</v>
      </c>
      <c r="G220" s="20">
        <v>11.6</v>
      </c>
      <c r="H220" s="20">
        <v>15</v>
      </c>
      <c r="I220" s="19">
        <v>11.54065385989004</v>
      </c>
      <c r="J220" s="14">
        <v>0.16</v>
      </c>
      <c r="L220" s="13">
        <v>38418.75</v>
      </c>
      <c r="M220">
        <f t="shared" si="7"/>
        <v>409543.875</v>
      </c>
      <c r="N220">
        <f t="shared" si="7"/>
        <v>38348.52052500001</v>
      </c>
      <c r="O220">
        <f t="shared" si="7"/>
        <v>445657.5</v>
      </c>
      <c r="P220">
        <f t="shared" si="6"/>
        <v>576281.25</v>
      </c>
      <c r="Q220">
        <f t="shared" si="6"/>
        <v>443377.4954796505</v>
      </c>
      <c r="R220">
        <f t="shared" si="6"/>
        <v>6147</v>
      </c>
    </row>
    <row r="221" spans="1:18" ht="12.75">
      <c r="A221" s="9">
        <v>218</v>
      </c>
      <c r="B221" s="17" t="s">
        <v>351</v>
      </c>
      <c r="C221">
        <v>30</v>
      </c>
      <c r="D221" s="17" t="s">
        <v>840</v>
      </c>
      <c r="E221" s="19">
        <v>10.46</v>
      </c>
      <c r="F221" s="19">
        <v>1.3945050000000003</v>
      </c>
      <c r="G221" s="20">
        <v>11.5</v>
      </c>
      <c r="H221" s="20">
        <v>12</v>
      </c>
      <c r="I221" s="19">
        <v>10.319697243678661</v>
      </c>
      <c r="J221" s="14">
        <v>0.15400001449411901</v>
      </c>
      <c r="L221" s="13">
        <v>38636.36</v>
      </c>
      <c r="M221">
        <f t="shared" si="7"/>
        <v>404136.32560000004</v>
      </c>
      <c r="N221">
        <f t="shared" si="7"/>
        <v>53878.59720180001</v>
      </c>
      <c r="O221">
        <f t="shared" si="7"/>
        <v>444318.14</v>
      </c>
      <c r="P221">
        <f t="shared" si="6"/>
        <v>463636.32</v>
      </c>
      <c r="Q221">
        <f t="shared" si="6"/>
        <v>398715.53779777646</v>
      </c>
      <c r="R221">
        <f t="shared" si="6"/>
        <v>5950</v>
      </c>
    </row>
    <row r="222" spans="1:18" ht="12.75">
      <c r="A222" s="9">
        <v>219</v>
      </c>
      <c r="B222" s="17" t="s">
        <v>352</v>
      </c>
      <c r="C222">
        <v>30</v>
      </c>
      <c r="D222" s="17" t="s">
        <v>840</v>
      </c>
      <c r="E222" s="19">
        <v>9.39</v>
      </c>
      <c r="F222" s="19">
        <v>2.0257020000000003</v>
      </c>
      <c r="G222" s="20">
        <v>8.8</v>
      </c>
      <c r="H222" s="20">
        <v>10</v>
      </c>
      <c r="I222" s="19">
        <v>8.570033189758687</v>
      </c>
      <c r="J222" s="14">
        <v>0.12100001148734285</v>
      </c>
      <c r="L222" s="13">
        <v>33950.41</v>
      </c>
      <c r="M222">
        <f t="shared" si="7"/>
        <v>318794.34990000003</v>
      </c>
      <c r="N222">
        <f t="shared" si="7"/>
        <v>68773.41343782003</v>
      </c>
      <c r="O222">
        <f t="shared" si="7"/>
        <v>298763.60800000007</v>
      </c>
      <c r="P222">
        <f t="shared" si="6"/>
        <v>339504.10000000003</v>
      </c>
      <c r="Q222">
        <f t="shared" si="6"/>
        <v>290956.1405059153</v>
      </c>
      <c r="R222">
        <f t="shared" si="6"/>
        <v>4108</v>
      </c>
    </row>
    <row r="223" spans="1:18" ht="12.75">
      <c r="A223" s="9">
        <v>220</v>
      </c>
      <c r="B223" s="17" t="s">
        <v>353</v>
      </c>
      <c r="C223">
        <v>30</v>
      </c>
      <c r="D223" s="17" t="s">
        <v>840</v>
      </c>
      <c r="E223" s="19">
        <v>9.18</v>
      </c>
      <c r="F223" s="19">
        <v>1.76148</v>
      </c>
      <c r="G223" s="20">
        <v>8.8</v>
      </c>
      <c r="H223" s="20">
        <v>9</v>
      </c>
      <c r="I223" s="19">
        <v>8.180229702981366</v>
      </c>
      <c r="J223" s="14">
        <v>0.1270000023910705</v>
      </c>
      <c r="L223" s="13">
        <v>29275.59</v>
      </c>
      <c r="M223">
        <f t="shared" si="7"/>
        <v>268749.9162</v>
      </c>
      <c r="N223">
        <f t="shared" si="7"/>
        <v>51568.3662732</v>
      </c>
      <c r="O223">
        <f t="shared" si="7"/>
        <v>257625.192</v>
      </c>
      <c r="P223">
        <f t="shared" si="6"/>
        <v>263480.31</v>
      </c>
      <c r="Q223">
        <f t="shared" si="6"/>
        <v>239481.05089030426</v>
      </c>
      <c r="R223">
        <f t="shared" si="6"/>
        <v>3718</v>
      </c>
    </row>
    <row r="224" spans="1:18" ht="12.75">
      <c r="A224" s="9">
        <v>221</v>
      </c>
      <c r="B224" s="17" t="s">
        <v>354</v>
      </c>
      <c r="C224">
        <v>30</v>
      </c>
      <c r="D224" s="17" t="s">
        <v>840</v>
      </c>
      <c r="E224" s="19">
        <v>8.76</v>
      </c>
      <c r="F224" s="19">
        <v>1.6440480000000004</v>
      </c>
      <c r="G224" s="20">
        <v>8.3</v>
      </c>
      <c r="H224" s="20">
        <v>10</v>
      </c>
      <c r="I224" s="19">
        <v>8.252924660274436</v>
      </c>
      <c r="J224" s="14">
        <v>0.11400000722090309</v>
      </c>
      <c r="L224" s="13">
        <v>33236.84</v>
      </c>
      <c r="M224">
        <f t="shared" si="7"/>
        <v>291154.71839999995</v>
      </c>
      <c r="N224">
        <f t="shared" si="7"/>
        <v>54642.960328320005</v>
      </c>
      <c r="O224">
        <f t="shared" si="7"/>
        <v>275865.772</v>
      </c>
      <c r="P224">
        <f t="shared" si="6"/>
        <v>332368.39999999997</v>
      </c>
      <c r="Q224">
        <f t="shared" si="6"/>
        <v>274301.13646559574</v>
      </c>
      <c r="R224">
        <f t="shared" si="6"/>
        <v>3789</v>
      </c>
    </row>
    <row r="225" spans="1:18" ht="12.75">
      <c r="A225" s="9">
        <v>222</v>
      </c>
      <c r="B225" s="17" t="s">
        <v>355</v>
      </c>
      <c r="C225">
        <v>27</v>
      </c>
      <c r="D225" s="17" t="s">
        <v>839</v>
      </c>
      <c r="E225" s="19">
        <v>12.55</v>
      </c>
      <c r="F225" s="19">
        <v>1.2183570000000001</v>
      </c>
      <c r="G225" s="20">
        <v>15.7</v>
      </c>
      <c r="H225" s="20">
        <v>16</v>
      </c>
      <c r="I225" s="19">
        <v>13.54686859849945</v>
      </c>
      <c r="J225" s="14">
        <v>0.2020000167491079</v>
      </c>
      <c r="L225" s="13">
        <v>34628.71</v>
      </c>
      <c r="M225">
        <f t="shared" si="7"/>
        <v>434590.3105</v>
      </c>
      <c r="N225">
        <f t="shared" si="7"/>
        <v>42190.131229470004</v>
      </c>
      <c r="O225">
        <f t="shared" si="7"/>
        <v>543670.747</v>
      </c>
      <c r="P225">
        <f t="shared" si="6"/>
        <v>554059.36</v>
      </c>
      <c r="Q225">
        <f t="shared" si="6"/>
        <v>469110.5841055439</v>
      </c>
      <c r="R225">
        <f t="shared" si="6"/>
        <v>6995</v>
      </c>
    </row>
    <row r="226" spans="1:18" ht="12.75">
      <c r="A226" s="9">
        <v>223</v>
      </c>
      <c r="B226" s="17" t="s">
        <v>357</v>
      </c>
      <c r="C226">
        <v>27</v>
      </c>
      <c r="D226" s="17" t="s">
        <v>839</v>
      </c>
      <c r="E226" s="19">
        <v>9.79</v>
      </c>
      <c r="F226" s="19">
        <v>1.511937</v>
      </c>
      <c r="G226" s="20">
        <v>11.8</v>
      </c>
      <c r="H226" s="20">
        <v>13</v>
      </c>
      <c r="I226" s="19">
        <v>10.613139304922846</v>
      </c>
      <c r="J226" s="14">
        <v>0.15499998456175454</v>
      </c>
      <c r="L226" s="13">
        <v>32387.1</v>
      </c>
      <c r="M226">
        <f t="shared" si="7"/>
        <v>317069.709</v>
      </c>
      <c r="N226">
        <f t="shared" si="7"/>
        <v>48967.2548127</v>
      </c>
      <c r="O226">
        <f t="shared" si="7"/>
        <v>382167.78</v>
      </c>
      <c r="P226">
        <f t="shared" si="6"/>
        <v>421032.3</v>
      </c>
      <c r="Q226">
        <f t="shared" si="6"/>
        <v>343728.8039824667</v>
      </c>
      <c r="R226">
        <f t="shared" si="6"/>
        <v>5020</v>
      </c>
    </row>
    <row r="227" spans="1:18" ht="12.75">
      <c r="A227" s="9">
        <v>224</v>
      </c>
      <c r="B227" s="17" t="s">
        <v>358</v>
      </c>
      <c r="C227">
        <v>30</v>
      </c>
      <c r="D227" s="17" t="s">
        <v>840</v>
      </c>
      <c r="E227" s="19">
        <v>10.65</v>
      </c>
      <c r="F227" s="19">
        <v>1.834875</v>
      </c>
      <c r="G227" s="20">
        <v>11.9</v>
      </c>
      <c r="H227" s="20">
        <v>13</v>
      </c>
      <c r="I227" s="19">
        <v>10.84088173323778</v>
      </c>
      <c r="J227" s="14">
        <v>0.15300000027592425</v>
      </c>
      <c r="L227" s="13">
        <v>36241.83</v>
      </c>
      <c r="M227">
        <f t="shared" si="7"/>
        <v>385975.4895</v>
      </c>
      <c r="N227">
        <f t="shared" si="7"/>
        <v>66499.22782125001</v>
      </c>
      <c r="O227">
        <f t="shared" si="7"/>
        <v>431277.77700000006</v>
      </c>
      <c r="P227">
        <f t="shared" si="6"/>
        <v>471143.79000000004</v>
      </c>
      <c r="Q227">
        <f t="shared" si="6"/>
        <v>392893.39282610896</v>
      </c>
      <c r="R227">
        <f t="shared" si="6"/>
        <v>5545</v>
      </c>
    </row>
    <row r="228" spans="1:18" ht="12.75">
      <c r="A228" s="9">
        <v>225</v>
      </c>
      <c r="B228" s="17" t="s">
        <v>359</v>
      </c>
      <c r="C228">
        <v>31</v>
      </c>
      <c r="D228" s="17" t="s">
        <v>839</v>
      </c>
      <c r="E228" s="19">
        <v>10.02</v>
      </c>
      <c r="F228" s="19">
        <v>1.7468009999999998</v>
      </c>
      <c r="G228" s="20">
        <v>17.1</v>
      </c>
      <c r="H228" s="20">
        <v>14</v>
      </c>
      <c r="I228" s="19">
        <v>12.983980784191987</v>
      </c>
      <c r="J228" s="14">
        <v>0.23400001486469413</v>
      </c>
      <c r="L228" s="13">
        <v>33636.75</v>
      </c>
      <c r="M228">
        <f t="shared" si="7"/>
        <v>337040.235</v>
      </c>
      <c r="N228">
        <f t="shared" si="7"/>
        <v>58756.70853675</v>
      </c>
      <c r="O228">
        <f t="shared" si="7"/>
        <v>575188.425</v>
      </c>
      <c r="P228">
        <f t="shared" si="6"/>
        <v>470914.5</v>
      </c>
      <c r="Q228">
        <f t="shared" si="6"/>
        <v>436738.91564266983</v>
      </c>
      <c r="R228">
        <f t="shared" si="6"/>
        <v>7871</v>
      </c>
    </row>
    <row r="229" spans="1:18" ht="12.75">
      <c r="A229" s="9">
        <v>226</v>
      </c>
      <c r="B229" s="17" t="s">
        <v>360</v>
      </c>
      <c r="C229">
        <v>31</v>
      </c>
      <c r="D229" s="17" t="s">
        <v>840</v>
      </c>
      <c r="E229" s="19">
        <v>9.81</v>
      </c>
      <c r="F229" s="19">
        <v>1.071567</v>
      </c>
      <c r="G229" s="20">
        <v>11</v>
      </c>
      <c r="H229" s="20">
        <v>12</v>
      </c>
      <c r="I229" s="19">
        <v>10.003587524530253</v>
      </c>
      <c r="J229" s="14">
        <v>0.15199998534435402</v>
      </c>
      <c r="L229" s="13">
        <v>38210.53</v>
      </c>
      <c r="M229">
        <f t="shared" si="7"/>
        <v>374845.2993</v>
      </c>
      <c r="N229">
        <f t="shared" si="7"/>
        <v>40945.14300051</v>
      </c>
      <c r="O229">
        <f t="shared" si="7"/>
        <v>420315.82999999996</v>
      </c>
      <c r="P229">
        <f t="shared" si="6"/>
        <v>458526.36</v>
      </c>
      <c r="Q229">
        <f t="shared" si="6"/>
        <v>382242.381213689</v>
      </c>
      <c r="R229">
        <f t="shared" si="6"/>
        <v>5807.999999999999</v>
      </c>
    </row>
    <row r="230" spans="1:18" ht="12.75">
      <c r="A230" s="9">
        <v>227</v>
      </c>
      <c r="B230" s="17" t="s">
        <v>362</v>
      </c>
      <c r="C230">
        <v>31</v>
      </c>
      <c r="D230" s="17" t="s">
        <v>840</v>
      </c>
      <c r="E230" s="19">
        <v>12.57</v>
      </c>
      <c r="F230" s="19">
        <v>1.3945050000000003</v>
      </c>
      <c r="G230" s="20">
        <v>12</v>
      </c>
      <c r="H230" s="20">
        <v>15</v>
      </c>
      <c r="I230" s="19">
        <v>12.103180531903993</v>
      </c>
      <c r="J230" s="14">
        <v>0.17100000912715904</v>
      </c>
      <c r="L230" s="13">
        <v>37251.46</v>
      </c>
      <c r="M230">
        <f t="shared" si="7"/>
        <v>468250.8522</v>
      </c>
      <c r="N230">
        <f t="shared" si="7"/>
        <v>51947.34722730001</v>
      </c>
      <c r="O230">
        <f t="shared" si="7"/>
        <v>447017.52</v>
      </c>
      <c r="P230">
        <f t="shared" si="6"/>
        <v>558771.9</v>
      </c>
      <c r="Q230">
        <f t="shared" si="6"/>
        <v>450861.1454570003</v>
      </c>
      <c r="R230">
        <f t="shared" si="6"/>
        <v>6370</v>
      </c>
    </row>
    <row r="231" spans="1:18" ht="12.75">
      <c r="A231" s="9">
        <v>228</v>
      </c>
      <c r="B231" s="17" t="s">
        <v>364</v>
      </c>
      <c r="C231">
        <v>31</v>
      </c>
      <c r="D231" s="17" t="s">
        <v>840</v>
      </c>
      <c r="E231" s="19">
        <v>10.41</v>
      </c>
      <c r="F231" s="19">
        <v>0.792666</v>
      </c>
      <c r="G231" s="20">
        <v>12.2</v>
      </c>
      <c r="H231" s="20">
        <v>13</v>
      </c>
      <c r="I231" s="19">
        <v>10.872817525422294</v>
      </c>
      <c r="J231" s="14">
        <v>0.16499999717465758</v>
      </c>
      <c r="L231" s="13">
        <v>35393.94</v>
      </c>
      <c r="M231">
        <f t="shared" si="7"/>
        <v>368450.91540000006</v>
      </c>
      <c r="N231">
        <f t="shared" si="7"/>
        <v>28055.57284404</v>
      </c>
      <c r="O231">
        <f t="shared" si="7"/>
        <v>431806.068</v>
      </c>
      <c r="P231">
        <f t="shared" si="6"/>
        <v>460121.22000000003</v>
      </c>
      <c r="Q231">
        <f t="shared" si="6"/>
        <v>384831.85112574516</v>
      </c>
      <c r="R231">
        <f t="shared" si="6"/>
        <v>5840</v>
      </c>
    </row>
    <row r="232" spans="1:18" ht="12.75">
      <c r="A232" s="9">
        <v>229</v>
      </c>
      <c r="B232" s="17" t="s">
        <v>365</v>
      </c>
      <c r="C232">
        <v>31</v>
      </c>
      <c r="D232" s="17" t="s">
        <v>839</v>
      </c>
      <c r="E232" s="19">
        <v>12.28</v>
      </c>
      <c r="F232" s="19">
        <v>0.8220240000000002</v>
      </c>
      <c r="G232" s="20">
        <v>17.6</v>
      </c>
      <c r="H232" s="20">
        <v>17</v>
      </c>
      <c r="I232" s="19">
        <v>14.508966239221477</v>
      </c>
      <c r="J232" s="14">
        <v>0.22199997249791883</v>
      </c>
      <c r="L232" s="13">
        <v>37815.32</v>
      </c>
      <c r="M232">
        <f t="shared" si="7"/>
        <v>464372.1296</v>
      </c>
      <c r="N232">
        <f t="shared" si="7"/>
        <v>31085.100607680008</v>
      </c>
      <c r="O232">
        <f t="shared" si="7"/>
        <v>665549.6320000001</v>
      </c>
      <c r="P232">
        <f t="shared" si="6"/>
        <v>642860.44</v>
      </c>
      <c r="Q232">
        <f t="shared" si="6"/>
        <v>548661.2012053567</v>
      </c>
      <c r="R232">
        <f t="shared" si="6"/>
        <v>8395</v>
      </c>
    </row>
    <row r="233" spans="1:18" ht="12.75">
      <c r="A233" s="9">
        <v>230</v>
      </c>
      <c r="B233" s="17" t="s">
        <v>367</v>
      </c>
      <c r="C233">
        <v>31</v>
      </c>
      <c r="D233" s="17" t="s">
        <v>840</v>
      </c>
      <c r="E233" s="19">
        <v>8.67</v>
      </c>
      <c r="F233" s="19">
        <v>1.8201960000000004</v>
      </c>
      <c r="G233" s="20">
        <v>9.7</v>
      </c>
      <c r="H233" s="20">
        <v>10</v>
      </c>
      <c r="I233" s="19">
        <v>8.629412855082784</v>
      </c>
      <c r="J233" s="14">
        <v>0.1439999904734346</v>
      </c>
      <c r="L233" s="13">
        <v>33590.28</v>
      </c>
      <c r="M233">
        <f t="shared" si="7"/>
        <v>291227.7276</v>
      </c>
      <c r="N233">
        <f t="shared" si="7"/>
        <v>61140.893294880014</v>
      </c>
      <c r="O233">
        <f t="shared" si="7"/>
        <v>325825.71599999996</v>
      </c>
      <c r="P233">
        <f t="shared" si="6"/>
        <v>335902.8</v>
      </c>
      <c r="Q233">
        <f t="shared" si="6"/>
        <v>289864.3940378301</v>
      </c>
      <c r="R233">
        <f t="shared" si="6"/>
        <v>4837</v>
      </c>
    </row>
    <row r="234" spans="1:18" ht="12.75">
      <c r="A234" s="9">
        <v>231</v>
      </c>
      <c r="B234" s="17" t="s">
        <v>369</v>
      </c>
      <c r="C234">
        <v>31</v>
      </c>
      <c r="D234" s="17" t="s">
        <v>840</v>
      </c>
      <c r="E234" s="19">
        <v>9.67</v>
      </c>
      <c r="F234" s="19">
        <v>1.7468009999999998</v>
      </c>
      <c r="G234" s="20">
        <v>9.9</v>
      </c>
      <c r="H234" s="20">
        <v>10</v>
      </c>
      <c r="I234" s="19">
        <v>8.962664364705311</v>
      </c>
      <c r="J234" s="14">
        <v>0.15199998891320288</v>
      </c>
      <c r="L234" s="13">
        <v>36078.95</v>
      </c>
      <c r="M234">
        <f t="shared" si="7"/>
        <v>348883.44649999996</v>
      </c>
      <c r="N234">
        <f t="shared" si="7"/>
        <v>63022.745938949985</v>
      </c>
      <c r="O234">
        <f t="shared" si="7"/>
        <v>357181.605</v>
      </c>
      <c r="P234">
        <f t="shared" si="6"/>
        <v>360789.5</v>
      </c>
      <c r="Q234">
        <f t="shared" si="6"/>
        <v>323363.51948098466</v>
      </c>
      <c r="R234">
        <f t="shared" si="6"/>
        <v>5484.000000000001</v>
      </c>
    </row>
    <row r="235" spans="1:18" ht="12.75">
      <c r="A235" s="9">
        <v>232</v>
      </c>
      <c r="B235" s="17" t="s">
        <v>370</v>
      </c>
      <c r="C235">
        <v>33</v>
      </c>
      <c r="D235" s="17" t="s">
        <v>839</v>
      </c>
      <c r="E235" s="19">
        <v>12.35</v>
      </c>
      <c r="F235" s="19">
        <v>1.9963440000000003</v>
      </c>
      <c r="G235" s="20">
        <v>15</v>
      </c>
      <c r="H235" s="20">
        <v>13</v>
      </c>
      <c r="I235" s="19">
        <v>12.31108409015844</v>
      </c>
      <c r="J235" s="14">
        <v>0.19900001799026587</v>
      </c>
      <c r="L235" s="13">
        <v>36130.65</v>
      </c>
      <c r="M235">
        <f t="shared" si="7"/>
        <v>446213.5275</v>
      </c>
      <c r="N235">
        <f t="shared" si="7"/>
        <v>72129.20634360002</v>
      </c>
      <c r="O235">
        <f t="shared" si="7"/>
        <v>541959.75</v>
      </c>
      <c r="P235">
        <f t="shared" si="6"/>
        <v>469698.45</v>
      </c>
      <c r="Q235">
        <f t="shared" si="6"/>
        <v>444807.47038208303</v>
      </c>
      <c r="R235">
        <f t="shared" si="6"/>
        <v>7190</v>
      </c>
    </row>
    <row r="236" spans="1:18" ht="12.75">
      <c r="A236" s="9">
        <v>233</v>
      </c>
      <c r="B236" s="17" t="s">
        <v>372</v>
      </c>
      <c r="C236">
        <v>66</v>
      </c>
      <c r="D236" s="17" t="s">
        <v>840</v>
      </c>
      <c r="E236" s="19">
        <v>10.96</v>
      </c>
      <c r="F236" s="19">
        <v>1.071567</v>
      </c>
      <c r="G236" s="20">
        <v>9.4</v>
      </c>
      <c r="H236" s="20">
        <v>12</v>
      </c>
      <c r="I236" s="19">
        <v>9.895875547071228</v>
      </c>
      <c r="J236" s="14">
        <v>0.1350000200525624</v>
      </c>
      <c r="L236" s="13">
        <v>32414.81</v>
      </c>
      <c r="M236">
        <f t="shared" si="7"/>
        <v>355266.31760000007</v>
      </c>
      <c r="N236">
        <f t="shared" si="7"/>
        <v>34734.64070727</v>
      </c>
      <c r="O236">
        <f t="shared" si="7"/>
        <v>304699.21400000004</v>
      </c>
      <c r="P236">
        <f t="shared" si="6"/>
        <v>388977.72000000003</v>
      </c>
      <c r="Q236">
        <f t="shared" si="6"/>
        <v>320772.92564195994</v>
      </c>
      <c r="R236">
        <f t="shared" si="6"/>
        <v>4376</v>
      </c>
    </row>
    <row r="237" spans="1:18" ht="12.75">
      <c r="A237" s="9">
        <v>234</v>
      </c>
      <c r="B237" s="17" t="s">
        <v>373</v>
      </c>
      <c r="C237">
        <v>33</v>
      </c>
      <c r="D237" s="17" t="s">
        <v>839</v>
      </c>
      <c r="E237" s="19">
        <v>12.17</v>
      </c>
      <c r="F237" s="19">
        <v>1.144962</v>
      </c>
      <c r="G237" s="20">
        <v>13.8</v>
      </c>
      <c r="H237" s="20">
        <v>16</v>
      </c>
      <c r="I237" s="19">
        <v>12.870538643243039</v>
      </c>
      <c r="J237" s="14">
        <v>0.19099997940472896</v>
      </c>
      <c r="L237" s="13">
        <v>35445.03</v>
      </c>
      <c r="M237">
        <f t="shared" si="7"/>
        <v>431366.01509999996</v>
      </c>
      <c r="N237">
        <f t="shared" si="7"/>
        <v>40583.21243886</v>
      </c>
      <c r="O237">
        <f t="shared" si="7"/>
        <v>489141.414</v>
      </c>
      <c r="P237">
        <f t="shared" si="6"/>
        <v>567120.48</v>
      </c>
      <c r="Q237">
        <f t="shared" si="6"/>
        <v>456196.6283259088</v>
      </c>
      <c r="R237">
        <f t="shared" si="6"/>
        <v>6770</v>
      </c>
    </row>
    <row r="238" spans="1:18" ht="12.75">
      <c r="A238" s="9">
        <v>235</v>
      </c>
      <c r="B238" s="17" t="s">
        <v>374</v>
      </c>
      <c r="C238">
        <v>33</v>
      </c>
      <c r="D238" s="17" t="s">
        <v>840</v>
      </c>
      <c r="E238" s="19">
        <v>11.82</v>
      </c>
      <c r="F238" s="19">
        <v>0.9688140000000002</v>
      </c>
      <c r="G238" s="20">
        <v>11.1</v>
      </c>
      <c r="H238" s="20">
        <v>13</v>
      </c>
      <c r="I238" s="19">
        <v>10.925768018221396</v>
      </c>
      <c r="J238" s="14">
        <v>0.15900002410613126</v>
      </c>
      <c r="L238" s="13">
        <v>29867.92</v>
      </c>
      <c r="M238">
        <f t="shared" si="7"/>
        <v>353038.8144</v>
      </c>
      <c r="N238">
        <f t="shared" si="7"/>
        <v>28936.459046880005</v>
      </c>
      <c r="O238">
        <f t="shared" si="7"/>
        <v>331533.91199999995</v>
      </c>
      <c r="P238">
        <f t="shared" si="6"/>
        <v>388282.95999999996</v>
      </c>
      <c r="Q238">
        <f t="shared" si="6"/>
        <v>326329.9651067952</v>
      </c>
      <c r="R238">
        <f t="shared" si="6"/>
        <v>4749</v>
      </c>
    </row>
    <row r="239" spans="1:18" ht="12.75">
      <c r="A239" s="9">
        <v>236</v>
      </c>
      <c r="B239" s="17" t="s">
        <v>375</v>
      </c>
      <c r="C239">
        <v>33</v>
      </c>
      <c r="D239" s="17" t="s">
        <v>839</v>
      </c>
      <c r="E239" s="19">
        <v>13.02</v>
      </c>
      <c r="F239" s="19">
        <v>1.365147</v>
      </c>
      <c r="G239" s="20">
        <v>13.9</v>
      </c>
      <c r="H239" s="20">
        <v>15</v>
      </c>
      <c r="I239" s="19">
        <v>12.73954993118437</v>
      </c>
      <c r="J239" s="14">
        <v>0.18899999969648307</v>
      </c>
      <c r="L239" s="13">
        <v>32947.09</v>
      </c>
      <c r="M239">
        <f t="shared" si="7"/>
        <v>428971.11179999996</v>
      </c>
      <c r="N239">
        <f t="shared" si="7"/>
        <v>44977.62107223</v>
      </c>
      <c r="O239">
        <f t="shared" si="7"/>
        <v>457964.551</v>
      </c>
      <c r="P239">
        <f t="shared" si="6"/>
        <v>494206.35</v>
      </c>
      <c r="Q239">
        <f t="shared" si="6"/>
        <v>419731.09814222524</v>
      </c>
      <c r="R239">
        <f t="shared" si="6"/>
        <v>6227</v>
      </c>
    </row>
    <row r="240" spans="1:18" ht="12.75">
      <c r="A240" s="9">
        <v>237</v>
      </c>
      <c r="B240" s="17" t="s">
        <v>376</v>
      </c>
      <c r="C240">
        <v>32</v>
      </c>
      <c r="D240" s="17" t="s">
        <v>839</v>
      </c>
      <c r="E240" s="19">
        <v>14.38</v>
      </c>
      <c r="F240" s="19">
        <v>1.9082700000000001</v>
      </c>
      <c r="G240" s="20">
        <v>18.1</v>
      </c>
      <c r="H240" s="20">
        <v>19</v>
      </c>
      <c r="I240" s="19">
        <v>15.797329579433061</v>
      </c>
      <c r="J240" s="14">
        <v>0.2329999663471687</v>
      </c>
      <c r="L240" s="13">
        <v>32686.7</v>
      </c>
      <c r="M240">
        <f t="shared" si="7"/>
        <v>470034.74600000004</v>
      </c>
      <c r="N240">
        <f t="shared" si="7"/>
        <v>62375.049009</v>
      </c>
      <c r="O240">
        <f t="shared" si="7"/>
        <v>591629.27</v>
      </c>
      <c r="P240">
        <f t="shared" si="6"/>
        <v>621047.3</v>
      </c>
      <c r="Q240">
        <f t="shared" si="6"/>
        <v>516362.57276405464</v>
      </c>
      <c r="R240">
        <f t="shared" si="6"/>
        <v>7616</v>
      </c>
    </row>
    <row r="241" spans="1:18" ht="12.75">
      <c r="A241" s="9">
        <v>238</v>
      </c>
      <c r="B241" s="17" t="s">
        <v>377</v>
      </c>
      <c r="C241">
        <v>32</v>
      </c>
      <c r="D241" s="17" t="s">
        <v>840</v>
      </c>
      <c r="E241" s="19">
        <v>10.81</v>
      </c>
      <c r="F241" s="19">
        <v>0.8367030000000001</v>
      </c>
      <c r="G241" s="20">
        <v>10.4</v>
      </c>
      <c r="H241" s="20">
        <v>12</v>
      </c>
      <c r="I241" s="19">
        <v>10.096290008553504</v>
      </c>
      <c r="J241" s="14">
        <v>0.14900001806903204</v>
      </c>
      <c r="L241" s="13">
        <v>35973.15</v>
      </c>
      <c r="M241">
        <f t="shared" si="7"/>
        <v>388869.7515</v>
      </c>
      <c r="N241">
        <f t="shared" si="7"/>
        <v>30098.842524450003</v>
      </c>
      <c r="O241">
        <f t="shared" si="7"/>
        <v>374120.76</v>
      </c>
      <c r="P241">
        <f t="shared" si="6"/>
        <v>431677.80000000005</v>
      </c>
      <c r="Q241">
        <f t="shared" si="6"/>
        <v>363195.35492119653</v>
      </c>
      <c r="R241">
        <f t="shared" si="6"/>
        <v>5360</v>
      </c>
    </row>
    <row r="242" spans="1:18" ht="12.75">
      <c r="A242" s="9">
        <v>239</v>
      </c>
      <c r="B242" s="17" t="s">
        <v>378</v>
      </c>
      <c r="C242">
        <v>32</v>
      </c>
      <c r="D242" s="17" t="s">
        <v>869</v>
      </c>
      <c r="E242" s="19">
        <v>11.32</v>
      </c>
      <c r="F242" s="19">
        <v>2.8477260000000006</v>
      </c>
      <c r="G242" s="20">
        <v>9.5</v>
      </c>
      <c r="H242" s="20">
        <v>11</v>
      </c>
      <c r="I242" s="19">
        <v>9.710040905899445</v>
      </c>
      <c r="J242" s="14">
        <v>0.1390000088474659</v>
      </c>
      <c r="L242" s="13">
        <v>31647.48</v>
      </c>
      <c r="M242">
        <f t="shared" si="7"/>
        <v>358249.4736</v>
      </c>
      <c r="N242">
        <f t="shared" si="7"/>
        <v>90123.35163048001</v>
      </c>
      <c r="O242">
        <f t="shared" si="7"/>
        <v>300651.06</v>
      </c>
      <c r="P242">
        <f t="shared" si="6"/>
        <v>348122.27999999997</v>
      </c>
      <c r="Q242">
        <f t="shared" si="6"/>
        <v>307298.3253686346</v>
      </c>
      <c r="R242">
        <f t="shared" si="6"/>
        <v>4399</v>
      </c>
    </row>
    <row r="243" spans="1:18" ht="12.75">
      <c r="A243" s="9">
        <v>240</v>
      </c>
      <c r="B243" s="17" t="s">
        <v>379</v>
      </c>
      <c r="C243">
        <v>32</v>
      </c>
      <c r="D243" s="17" t="s">
        <v>839</v>
      </c>
      <c r="E243" s="19">
        <v>14.52</v>
      </c>
      <c r="F243" s="19">
        <v>1.2036780000000002</v>
      </c>
      <c r="G243" s="20">
        <v>15.1</v>
      </c>
      <c r="H243" s="20">
        <v>15</v>
      </c>
      <c r="I243" s="19">
        <v>13.518015429491545</v>
      </c>
      <c r="J243" s="14">
        <v>0.20099997350231388</v>
      </c>
      <c r="L243" s="13">
        <v>36606.97</v>
      </c>
      <c r="M243">
        <f t="shared" si="7"/>
        <v>531533.2044</v>
      </c>
      <c r="N243">
        <f t="shared" si="7"/>
        <v>44063.00443566001</v>
      </c>
      <c r="O243">
        <f t="shared" si="7"/>
        <v>552765.247</v>
      </c>
      <c r="P243">
        <f t="shared" si="6"/>
        <v>549104.55</v>
      </c>
      <c r="Q243">
        <f t="shared" si="6"/>
        <v>494853.5852869341</v>
      </c>
      <c r="R243">
        <f t="shared" si="6"/>
        <v>7357.999999999999</v>
      </c>
    </row>
    <row r="244" spans="1:18" ht="12.75">
      <c r="A244" s="9">
        <v>241</v>
      </c>
      <c r="B244" s="17" t="s">
        <v>380</v>
      </c>
      <c r="C244">
        <v>32</v>
      </c>
      <c r="D244" s="17" t="s">
        <v>839</v>
      </c>
      <c r="E244" s="19">
        <v>12.67</v>
      </c>
      <c r="F244" s="19">
        <v>1.2183570000000001</v>
      </c>
      <c r="G244" s="20">
        <v>11.6</v>
      </c>
      <c r="H244" s="20">
        <v>13</v>
      </c>
      <c r="I244" s="19">
        <v>11.314350997048944</v>
      </c>
      <c r="J244" s="14">
        <v>0.15499999273119522</v>
      </c>
      <c r="L244" s="13">
        <v>34393.55</v>
      </c>
      <c r="M244">
        <f t="shared" si="7"/>
        <v>435766.2785</v>
      </c>
      <c r="N244">
        <f t="shared" si="7"/>
        <v>41903.62239735001</v>
      </c>
      <c r="O244">
        <f t="shared" si="7"/>
        <v>398965.18</v>
      </c>
      <c r="P244">
        <f t="shared" si="6"/>
        <v>447116.15</v>
      </c>
      <c r="Q244">
        <f t="shared" si="6"/>
        <v>389140.69673455274</v>
      </c>
      <c r="R244">
        <f t="shared" si="6"/>
        <v>5331</v>
      </c>
    </row>
    <row r="245" spans="1:18" ht="12.75">
      <c r="A245" s="9">
        <v>242</v>
      </c>
      <c r="B245" s="17" t="s">
        <v>381</v>
      </c>
      <c r="C245">
        <v>32</v>
      </c>
      <c r="D245" s="17" t="s">
        <v>839</v>
      </c>
      <c r="E245" s="19">
        <v>12.44</v>
      </c>
      <c r="F245" s="19">
        <v>1.8789120000000004</v>
      </c>
      <c r="G245" s="20">
        <v>15.5</v>
      </c>
      <c r="H245" s="20">
        <v>17</v>
      </c>
      <c r="I245" s="19">
        <v>13.824616030238722</v>
      </c>
      <c r="J245" s="14">
        <v>0.20799999004635908</v>
      </c>
      <c r="L245" s="13">
        <v>32149.04</v>
      </c>
      <c r="M245">
        <f t="shared" si="7"/>
        <v>399934.0576</v>
      </c>
      <c r="N245">
        <f t="shared" si="7"/>
        <v>60405.217044480014</v>
      </c>
      <c r="O245">
        <f t="shared" si="7"/>
        <v>498310.12</v>
      </c>
      <c r="P245">
        <f t="shared" si="6"/>
        <v>546533.68</v>
      </c>
      <c r="Q245">
        <f t="shared" si="6"/>
        <v>444448.1337407859</v>
      </c>
      <c r="R245">
        <f t="shared" si="6"/>
        <v>6687</v>
      </c>
    </row>
    <row r="246" spans="1:18" ht="12.75">
      <c r="A246" s="9">
        <v>243</v>
      </c>
      <c r="B246" s="17" t="s">
        <v>382</v>
      </c>
      <c r="C246">
        <v>34</v>
      </c>
      <c r="D246" s="17" t="s">
        <v>839</v>
      </c>
      <c r="E246" s="19">
        <v>12.51</v>
      </c>
      <c r="F246" s="19">
        <v>1.732122</v>
      </c>
      <c r="G246" s="20">
        <v>14.3</v>
      </c>
      <c r="H246" s="20">
        <v>15</v>
      </c>
      <c r="I246" s="19">
        <v>12.73539018290452</v>
      </c>
      <c r="J246" s="14">
        <v>0.1850000237466053</v>
      </c>
      <c r="L246" s="13">
        <v>35794.59</v>
      </c>
      <c r="M246">
        <f t="shared" si="7"/>
        <v>447790.32089999993</v>
      </c>
      <c r="N246">
        <f t="shared" si="7"/>
        <v>62000.59681997999</v>
      </c>
      <c r="O246">
        <f t="shared" si="7"/>
        <v>511862.637</v>
      </c>
      <c r="P246">
        <f t="shared" si="6"/>
        <v>536918.85</v>
      </c>
      <c r="Q246">
        <f t="shared" si="6"/>
        <v>455858.0700870923</v>
      </c>
      <c r="R246">
        <f t="shared" si="6"/>
        <v>6622</v>
      </c>
    </row>
    <row r="247" spans="1:18" ht="12.75">
      <c r="A247" s="9">
        <v>244</v>
      </c>
      <c r="B247" s="17" t="s">
        <v>384</v>
      </c>
      <c r="C247">
        <v>34</v>
      </c>
      <c r="D247" s="17" t="s">
        <v>841</v>
      </c>
      <c r="E247" s="19">
        <v>11.27</v>
      </c>
      <c r="F247" s="19">
        <v>1.3798260000000002</v>
      </c>
      <c r="G247" s="20">
        <v>12.4</v>
      </c>
      <c r="H247" s="20">
        <v>15</v>
      </c>
      <c r="I247" s="19">
        <v>11.885299775876385</v>
      </c>
      <c r="J247" s="14">
        <v>0.17199999894817308</v>
      </c>
      <c r="L247" s="13">
        <v>38029.07</v>
      </c>
      <c r="M247">
        <f t="shared" si="7"/>
        <v>428587.6189</v>
      </c>
      <c r="N247">
        <f t="shared" si="7"/>
        <v>52473.499541820005</v>
      </c>
      <c r="O247">
        <f t="shared" si="7"/>
        <v>471560.468</v>
      </c>
      <c r="P247">
        <f t="shared" si="6"/>
        <v>570436.05</v>
      </c>
      <c r="Q247">
        <f t="shared" si="6"/>
        <v>451986.8971477874</v>
      </c>
      <c r="R247">
        <f t="shared" si="6"/>
        <v>6541.000000000001</v>
      </c>
    </row>
    <row r="248" spans="1:18" ht="12.75">
      <c r="A248" s="9">
        <v>245</v>
      </c>
      <c r="B248" s="17" t="s">
        <v>386</v>
      </c>
      <c r="C248">
        <v>34</v>
      </c>
      <c r="D248" s="17" t="s">
        <v>841</v>
      </c>
      <c r="E248" s="19">
        <v>11.95</v>
      </c>
      <c r="F248" s="19">
        <v>1.9669860000000003</v>
      </c>
      <c r="G248" s="20">
        <v>14.4</v>
      </c>
      <c r="H248" s="20">
        <v>15</v>
      </c>
      <c r="I248" s="19">
        <v>12.63850456290858</v>
      </c>
      <c r="J248" s="14">
        <v>0.19099999915747684</v>
      </c>
      <c r="L248" s="13">
        <v>35607.33</v>
      </c>
      <c r="M248">
        <f t="shared" si="7"/>
        <v>425507.5935</v>
      </c>
      <c r="N248">
        <f t="shared" si="7"/>
        <v>70039.11960738001</v>
      </c>
      <c r="O248">
        <f t="shared" si="7"/>
        <v>512745.552</v>
      </c>
      <c r="P248">
        <f t="shared" si="6"/>
        <v>534109.9500000001</v>
      </c>
      <c r="Q248">
        <f t="shared" si="6"/>
        <v>450023.40267799154</v>
      </c>
      <c r="R248">
        <f t="shared" si="6"/>
        <v>6801</v>
      </c>
    </row>
    <row r="249" spans="1:18" ht="12.75">
      <c r="A249" s="9">
        <v>246</v>
      </c>
      <c r="B249" s="17" t="s">
        <v>388</v>
      </c>
      <c r="C249">
        <v>34</v>
      </c>
      <c r="D249" s="17" t="s">
        <v>841</v>
      </c>
      <c r="E249" s="19">
        <v>10.4</v>
      </c>
      <c r="F249" s="19">
        <v>1.6880849999999998</v>
      </c>
      <c r="G249" s="20">
        <v>11.7</v>
      </c>
      <c r="H249" s="20">
        <v>14</v>
      </c>
      <c r="I249" s="19">
        <v>11.103220813643876</v>
      </c>
      <c r="J249" s="14">
        <v>0.16300000407432105</v>
      </c>
      <c r="L249" s="13">
        <v>36815.95</v>
      </c>
      <c r="M249">
        <f t="shared" si="7"/>
        <v>382885.88</v>
      </c>
      <c r="N249">
        <f t="shared" si="7"/>
        <v>62148.45295574999</v>
      </c>
      <c r="O249">
        <f t="shared" si="7"/>
        <v>430746.61499999993</v>
      </c>
      <c r="P249">
        <f t="shared" si="6"/>
        <v>515423.29999999993</v>
      </c>
      <c r="Q249">
        <f t="shared" si="6"/>
        <v>408775.6223140722</v>
      </c>
      <c r="R249">
        <f t="shared" si="6"/>
        <v>6001</v>
      </c>
    </row>
    <row r="250" spans="1:18" ht="12.75">
      <c r="A250" s="9">
        <v>247</v>
      </c>
      <c r="B250" s="17" t="s">
        <v>390</v>
      </c>
      <c r="C250">
        <v>34</v>
      </c>
      <c r="D250" s="17" t="s">
        <v>841</v>
      </c>
      <c r="E250" s="19">
        <v>11.7</v>
      </c>
      <c r="F250" s="19">
        <v>1.8495540000000001</v>
      </c>
      <c r="G250" s="20">
        <v>11.8</v>
      </c>
      <c r="H250" s="20">
        <v>14</v>
      </c>
      <c r="I250" s="19">
        <v>11.443943993257443</v>
      </c>
      <c r="J250" s="14">
        <v>0.16499998799126722</v>
      </c>
      <c r="L250" s="13">
        <v>37472.73</v>
      </c>
      <c r="M250">
        <f t="shared" si="7"/>
        <v>438430.941</v>
      </c>
      <c r="N250">
        <f t="shared" si="7"/>
        <v>69307.83766242002</v>
      </c>
      <c r="O250">
        <f t="shared" si="7"/>
        <v>442178.21400000004</v>
      </c>
      <c r="P250">
        <f t="shared" si="6"/>
        <v>524618.2200000001</v>
      </c>
      <c r="Q250">
        <f t="shared" si="6"/>
        <v>428835.82339445804</v>
      </c>
      <c r="R250">
        <f t="shared" si="6"/>
        <v>6182.999999999999</v>
      </c>
    </row>
    <row r="251" spans="1:18" ht="12.75">
      <c r="A251" s="9">
        <v>248</v>
      </c>
      <c r="B251" s="17" t="s">
        <v>391</v>
      </c>
      <c r="C251">
        <v>35</v>
      </c>
      <c r="D251" s="17" t="s">
        <v>839</v>
      </c>
      <c r="E251" s="19">
        <v>13.99</v>
      </c>
      <c r="F251" s="19">
        <v>1.7468009999999998</v>
      </c>
      <c r="G251" s="20">
        <v>14.4</v>
      </c>
      <c r="H251" s="20">
        <v>17</v>
      </c>
      <c r="I251" s="19">
        <v>13.856718118114957</v>
      </c>
      <c r="J251" s="14">
        <v>0.1930000091944569</v>
      </c>
      <c r="L251" s="13">
        <v>35891.19</v>
      </c>
      <c r="M251">
        <f t="shared" si="7"/>
        <v>502117.7481</v>
      </c>
      <c r="N251">
        <f t="shared" si="7"/>
        <v>62694.76658319</v>
      </c>
      <c r="O251">
        <f t="shared" si="7"/>
        <v>516833.13600000006</v>
      </c>
      <c r="P251">
        <f t="shared" si="6"/>
        <v>610150.23</v>
      </c>
      <c r="Q251">
        <f t="shared" si="6"/>
        <v>497334.1027537064</v>
      </c>
      <c r="R251">
        <f t="shared" si="6"/>
        <v>6927</v>
      </c>
    </row>
    <row r="252" spans="1:18" ht="12.75">
      <c r="A252" s="9">
        <v>249</v>
      </c>
      <c r="B252" s="17" t="s">
        <v>392</v>
      </c>
      <c r="C252">
        <v>35</v>
      </c>
      <c r="D252" s="17" t="s">
        <v>839</v>
      </c>
      <c r="E252" s="19">
        <v>14.51</v>
      </c>
      <c r="F252" s="19">
        <v>1.8055170000000003</v>
      </c>
      <c r="G252" s="20">
        <v>16.4</v>
      </c>
      <c r="H252" s="20">
        <v>16</v>
      </c>
      <c r="I252" s="19">
        <v>14.247210551062173</v>
      </c>
      <c r="J252" s="14">
        <v>0.22499998424590503</v>
      </c>
      <c r="L252" s="13">
        <v>31737.78</v>
      </c>
      <c r="M252">
        <f t="shared" si="7"/>
        <v>460515.18779999996</v>
      </c>
      <c r="N252">
        <f t="shared" si="7"/>
        <v>57303.101332260005</v>
      </c>
      <c r="O252">
        <f t="shared" si="7"/>
        <v>520499.59199999995</v>
      </c>
      <c r="P252">
        <f t="shared" si="6"/>
        <v>507804.48</v>
      </c>
      <c r="Q252">
        <f t="shared" si="6"/>
        <v>452174.83408329</v>
      </c>
      <c r="R252">
        <f t="shared" si="6"/>
        <v>7141</v>
      </c>
    </row>
    <row r="253" spans="1:18" ht="12.75">
      <c r="A253" s="9">
        <v>250</v>
      </c>
      <c r="B253" s="17" t="s">
        <v>393</v>
      </c>
      <c r="C253">
        <v>35</v>
      </c>
      <c r="D253" s="17" t="s">
        <v>839</v>
      </c>
      <c r="E253" s="19">
        <v>14.01</v>
      </c>
      <c r="F253" s="19">
        <v>2.877084</v>
      </c>
      <c r="G253" s="20">
        <v>16.1</v>
      </c>
      <c r="H253" s="20">
        <v>17</v>
      </c>
      <c r="I253" s="19">
        <v>14.366180838568043</v>
      </c>
      <c r="J253" s="14">
        <v>0.22300003084622072</v>
      </c>
      <c r="L253" s="13">
        <v>27556.05</v>
      </c>
      <c r="M253">
        <f t="shared" si="7"/>
        <v>386060.2605</v>
      </c>
      <c r="N253">
        <f t="shared" si="7"/>
        <v>79281.0705582</v>
      </c>
      <c r="O253">
        <f t="shared" si="7"/>
        <v>443652.405</v>
      </c>
      <c r="P253">
        <f t="shared" si="6"/>
        <v>468452.85</v>
      </c>
      <c r="Q253">
        <f t="shared" si="6"/>
        <v>395875.1974966229</v>
      </c>
      <c r="R253">
        <f t="shared" si="6"/>
        <v>6145</v>
      </c>
    </row>
    <row r="254" spans="1:18" ht="12.75">
      <c r="A254" s="9">
        <v>251</v>
      </c>
      <c r="B254" s="17" t="s">
        <v>870</v>
      </c>
      <c r="C254">
        <v>35</v>
      </c>
      <c r="D254" s="17" t="s">
        <v>840</v>
      </c>
      <c r="E254" s="19">
        <v>11.65</v>
      </c>
      <c r="F254" s="19">
        <v>1.541295</v>
      </c>
      <c r="G254" s="20">
        <v>9.9</v>
      </c>
      <c r="H254" s="20">
        <v>14</v>
      </c>
      <c r="I254" s="19">
        <v>10.98284351037034</v>
      </c>
      <c r="J254" s="14">
        <v>0.15399998656976863</v>
      </c>
      <c r="L254" s="13">
        <v>31272.73</v>
      </c>
      <c r="M254">
        <f t="shared" si="7"/>
        <v>364327.3045</v>
      </c>
      <c r="N254">
        <f t="shared" si="7"/>
        <v>48200.50238535</v>
      </c>
      <c r="O254">
        <f t="shared" si="7"/>
        <v>309600.027</v>
      </c>
      <c r="P254">
        <f t="shared" si="6"/>
        <v>437818.22</v>
      </c>
      <c r="Q254">
        <f t="shared" si="6"/>
        <v>343463.49973206385</v>
      </c>
      <c r="R254">
        <f t="shared" si="6"/>
        <v>4816</v>
      </c>
    </row>
    <row r="255" spans="1:18" ht="12.75">
      <c r="A255" s="9">
        <v>252</v>
      </c>
      <c r="B255" s="17" t="s">
        <v>395</v>
      </c>
      <c r="C255">
        <v>35</v>
      </c>
      <c r="D255" s="17" t="s">
        <v>840</v>
      </c>
      <c r="E255" s="19">
        <v>10.86</v>
      </c>
      <c r="F255" s="19">
        <v>0.9541350000000001</v>
      </c>
      <c r="G255" s="20">
        <v>9.8</v>
      </c>
      <c r="H255" s="20">
        <v>14</v>
      </c>
      <c r="I255" s="19">
        <v>10.748339152331665</v>
      </c>
      <c r="J255" s="14">
        <v>0.15699997949289551</v>
      </c>
      <c r="L255" s="13">
        <v>33159.24</v>
      </c>
      <c r="M255">
        <f t="shared" si="7"/>
        <v>360109.3464</v>
      </c>
      <c r="N255">
        <f t="shared" si="7"/>
        <v>31638.3914574</v>
      </c>
      <c r="O255">
        <f t="shared" si="7"/>
        <v>324960.552</v>
      </c>
      <c r="P255">
        <f t="shared" si="6"/>
        <v>464229.36</v>
      </c>
      <c r="Q255">
        <f t="shared" si="6"/>
        <v>356406.75755356223</v>
      </c>
      <c r="R255">
        <f t="shared" si="6"/>
        <v>5206</v>
      </c>
    </row>
    <row r="256" spans="1:18" ht="12.75">
      <c r="A256" s="9">
        <v>253</v>
      </c>
      <c r="B256" s="17" t="s">
        <v>396</v>
      </c>
      <c r="C256">
        <v>35</v>
      </c>
      <c r="D256" s="17" t="s">
        <v>839</v>
      </c>
      <c r="E256" s="19">
        <v>13.42</v>
      </c>
      <c r="F256" s="19">
        <v>2.9358000000000004</v>
      </c>
      <c r="G256" s="20">
        <v>15.5</v>
      </c>
      <c r="H256" s="20">
        <v>17</v>
      </c>
      <c r="I256" s="19">
        <v>14.043686714187862</v>
      </c>
      <c r="J256" s="14">
        <v>0.21200002278602992</v>
      </c>
      <c r="L256" s="13">
        <v>33353.77</v>
      </c>
      <c r="M256">
        <f t="shared" si="7"/>
        <v>447607.59339999995</v>
      </c>
      <c r="N256">
        <f t="shared" si="7"/>
        <v>97919.99796600001</v>
      </c>
      <c r="O256">
        <f t="shared" si="7"/>
        <v>516983.43499999994</v>
      </c>
      <c r="P256">
        <f t="shared" si="6"/>
        <v>567014.09</v>
      </c>
      <c r="Q256">
        <f t="shared" si="6"/>
        <v>468409.89661707764</v>
      </c>
      <c r="R256">
        <f t="shared" si="6"/>
        <v>7071</v>
      </c>
    </row>
    <row r="257" spans="1:18" ht="12.75">
      <c r="A257" s="9">
        <v>254</v>
      </c>
      <c r="B257" s="17" t="s">
        <v>397</v>
      </c>
      <c r="C257">
        <v>36</v>
      </c>
      <c r="D257" s="17" t="s">
        <v>839</v>
      </c>
      <c r="E257" s="19">
        <v>12.8</v>
      </c>
      <c r="F257" s="19">
        <v>1.497258</v>
      </c>
      <c r="G257" s="20">
        <v>13</v>
      </c>
      <c r="H257" s="20">
        <v>16</v>
      </c>
      <c r="I257" s="19">
        <v>12.802492050855637</v>
      </c>
      <c r="J257" s="14">
        <v>0.18000000551555095</v>
      </c>
      <c r="L257" s="13">
        <v>36261.11</v>
      </c>
      <c r="M257">
        <f t="shared" si="7"/>
        <v>464142.20800000004</v>
      </c>
      <c r="N257">
        <f t="shared" si="7"/>
        <v>54292.23703638</v>
      </c>
      <c r="O257">
        <f t="shared" si="7"/>
        <v>471394.43</v>
      </c>
      <c r="P257">
        <f t="shared" si="6"/>
        <v>580177.76</v>
      </c>
      <c r="Q257">
        <f t="shared" si="6"/>
        <v>464232.57253020187</v>
      </c>
      <c r="R257">
        <f t="shared" si="6"/>
        <v>6527</v>
      </c>
    </row>
    <row r="258" spans="1:18" ht="12.75">
      <c r="A258" s="9">
        <v>255</v>
      </c>
      <c r="B258" s="17" t="s">
        <v>398</v>
      </c>
      <c r="C258">
        <v>61</v>
      </c>
      <c r="D258" s="17" t="s">
        <v>839</v>
      </c>
      <c r="E258" s="19">
        <v>13.36</v>
      </c>
      <c r="F258" s="19">
        <v>1.9376280000000004</v>
      </c>
      <c r="G258" s="20">
        <v>16.2</v>
      </c>
      <c r="H258" s="20">
        <v>17</v>
      </c>
      <c r="I258" s="19">
        <v>14.242552255021758</v>
      </c>
      <c r="J258" s="14">
        <v>0.22099999524219602</v>
      </c>
      <c r="L258" s="13">
        <v>33628.96</v>
      </c>
      <c r="M258">
        <f t="shared" si="7"/>
        <v>449282.9056</v>
      </c>
      <c r="N258">
        <f t="shared" si="7"/>
        <v>65160.41450688001</v>
      </c>
      <c r="O258">
        <f t="shared" si="7"/>
        <v>544789.152</v>
      </c>
      <c r="P258">
        <f t="shared" si="6"/>
        <v>571692.32</v>
      </c>
      <c r="Q258">
        <f t="shared" si="6"/>
        <v>478962.2200820365</v>
      </c>
      <c r="R258">
        <f t="shared" si="6"/>
        <v>7432</v>
      </c>
    </row>
    <row r="259" spans="1:18" ht="12.75">
      <c r="A259" s="9">
        <v>256</v>
      </c>
      <c r="B259" s="17" t="s">
        <v>399</v>
      </c>
      <c r="C259">
        <v>61</v>
      </c>
      <c r="D259" s="17" t="s">
        <v>839</v>
      </c>
      <c r="E259" s="19">
        <v>13.64</v>
      </c>
      <c r="F259" s="19">
        <v>2.084418</v>
      </c>
      <c r="G259" s="20">
        <v>16.8</v>
      </c>
      <c r="H259" s="20">
        <v>16</v>
      </c>
      <c r="I259" s="19">
        <v>14.171531321883984</v>
      </c>
      <c r="J259" s="14">
        <v>0.2249999868482589</v>
      </c>
      <c r="L259" s="13">
        <v>38017.78</v>
      </c>
      <c r="M259">
        <f t="shared" si="7"/>
        <v>518562.5192</v>
      </c>
      <c r="N259">
        <f t="shared" si="7"/>
        <v>79244.94495204</v>
      </c>
      <c r="O259">
        <f t="shared" si="7"/>
        <v>638698.704</v>
      </c>
      <c r="P259">
        <f t="shared" si="6"/>
        <v>608284.48</v>
      </c>
      <c r="Q259">
        <f t="shared" si="6"/>
        <v>538770.1600584944</v>
      </c>
      <c r="R259">
        <f t="shared" si="6"/>
        <v>8554</v>
      </c>
    </row>
    <row r="260" spans="1:18" ht="12.75">
      <c r="A260" s="9">
        <v>257</v>
      </c>
      <c r="B260" s="17" t="s">
        <v>400</v>
      </c>
      <c r="C260">
        <v>65</v>
      </c>
      <c r="D260" s="17" t="s">
        <v>839</v>
      </c>
      <c r="E260" s="19">
        <v>13.11</v>
      </c>
      <c r="F260" s="19">
        <v>1.3798260000000002</v>
      </c>
      <c r="G260" s="20">
        <v>15.1</v>
      </c>
      <c r="H260" s="20">
        <v>15</v>
      </c>
      <c r="I260" s="19">
        <v>13.13943660000107</v>
      </c>
      <c r="J260" s="14">
        <v>0.2020000056539442</v>
      </c>
      <c r="L260" s="13">
        <v>38910.89</v>
      </c>
      <c r="M260">
        <f t="shared" si="7"/>
        <v>510121.7679</v>
      </c>
      <c r="N260">
        <f t="shared" si="7"/>
        <v>53690.25770514001</v>
      </c>
      <c r="O260">
        <f t="shared" si="7"/>
        <v>587554.439</v>
      </c>
      <c r="P260">
        <f t="shared" si="6"/>
        <v>583663.35</v>
      </c>
      <c r="Q260">
        <f t="shared" si="6"/>
        <v>511267.1722046156</v>
      </c>
      <c r="R260">
        <f t="shared" si="6"/>
        <v>7860</v>
      </c>
    </row>
    <row r="261" spans="1:18" ht="12.75">
      <c r="A261" s="9">
        <v>258</v>
      </c>
      <c r="B261" s="17" t="s">
        <v>401</v>
      </c>
      <c r="C261">
        <v>65</v>
      </c>
      <c r="D261" s="17" t="s">
        <v>839</v>
      </c>
      <c r="E261" s="19">
        <v>14.02</v>
      </c>
      <c r="F261" s="19">
        <v>1.2770730000000001</v>
      </c>
      <c r="G261" s="20">
        <v>18.8</v>
      </c>
      <c r="H261" s="20">
        <v>18</v>
      </c>
      <c r="I261" s="19">
        <v>15.616715730055038</v>
      </c>
      <c r="J261" s="14">
        <v>0.23300001351537783</v>
      </c>
      <c r="L261" s="13">
        <v>39214.59</v>
      </c>
      <c r="M261">
        <f t="shared" si="7"/>
        <v>549788.5517999999</v>
      </c>
      <c r="N261">
        <f t="shared" si="7"/>
        <v>50079.89409507</v>
      </c>
      <c r="O261">
        <f t="shared" si="7"/>
        <v>737234.292</v>
      </c>
      <c r="P261">
        <f t="shared" si="6"/>
        <v>705862.6199999999</v>
      </c>
      <c r="Q261">
        <f t="shared" si="6"/>
        <v>612403.1045006589</v>
      </c>
      <c r="R261">
        <f t="shared" si="6"/>
        <v>9137</v>
      </c>
    </row>
    <row r="262" spans="1:18" ht="12.75">
      <c r="A262" s="9">
        <v>259</v>
      </c>
      <c r="B262" s="17" t="s">
        <v>402</v>
      </c>
      <c r="C262">
        <v>36</v>
      </c>
      <c r="D262" s="17" t="s">
        <v>839</v>
      </c>
      <c r="E262" s="19">
        <v>12.1</v>
      </c>
      <c r="F262" s="19">
        <v>0.8367030000000001</v>
      </c>
      <c r="G262" s="20">
        <v>13.4</v>
      </c>
      <c r="H262" s="20">
        <v>16</v>
      </c>
      <c r="I262" s="19">
        <v>12.741568564927913</v>
      </c>
      <c r="J262" s="14">
        <v>0.18200000554033502</v>
      </c>
      <c r="L262" s="13">
        <v>39708.79</v>
      </c>
      <c r="M262">
        <f t="shared" si="7"/>
        <v>480476.359</v>
      </c>
      <c r="N262">
        <f t="shared" si="7"/>
        <v>33224.463719370004</v>
      </c>
      <c r="O262">
        <f t="shared" si="7"/>
        <v>532097.7860000001</v>
      </c>
      <c r="P262">
        <f t="shared" si="6"/>
        <v>635340.64</v>
      </c>
      <c r="Q262">
        <f t="shared" si="6"/>
        <v>505952.2704153239</v>
      </c>
      <c r="R262">
        <f t="shared" si="6"/>
        <v>7227</v>
      </c>
    </row>
    <row r="263" spans="1:18" ht="12.75">
      <c r="A263" s="9">
        <v>260</v>
      </c>
      <c r="B263" s="17" t="s">
        <v>403</v>
      </c>
      <c r="C263">
        <v>36</v>
      </c>
      <c r="D263" s="17" t="s">
        <v>839</v>
      </c>
      <c r="E263" s="19">
        <v>11.78</v>
      </c>
      <c r="F263" s="19">
        <v>1.555974</v>
      </c>
      <c r="G263" s="20">
        <v>12.3</v>
      </c>
      <c r="H263" s="20">
        <v>14</v>
      </c>
      <c r="I263" s="19">
        <v>11.599840125354627</v>
      </c>
      <c r="J263" s="14">
        <v>0.17399998396313512</v>
      </c>
      <c r="L263" s="13">
        <v>36166.67</v>
      </c>
      <c r="M263">
        <f t="shared" si="7"/>
        <v>426043.37259999994</v>
      </c>
      <c r="N263">
        <f t="shared" si="7"/>
        <v>56274.398186579994</v>
      </c>
      <c r="O263">
        <f t="shared" si="7"/>
        <v>444850.041</v>
      </c>
      <c r="P263">
        <f t="shared" si="6"/>
        <v>506333.38</v>
      </c>
      <c r="Q263">
        <f t="shared" si="6"/>
        <v>419527.58986645937</v>
      </c>
      <c r="R263">
        <f t="shared" si="6"/>
        <v>6293</v>
      </c>
    </row>
    <row r="264" spans="1:18" ht="12.75">
      <c r="A264" s="9">
        <v>261</v>
      </c>
      <c r="B264" s="17" t="s">
        <v>405</v>
      </c>
      <c r="C264">
        <v>61</v>
      </c>
      <c r="D264" s="17" t="s">
        <v>839</v>
      </c>
      <c r="E264" s="19">
        <v>11.49</v>
      </c>
      <c r="F264" s="19">
        <v>2.084418</v>
      </c>
      <c r="G264" s="20">
        <v>14.6</v>
      </c>
      <c r="H264" s="20">
        <v>14</v>
      </c>
      <c r="I264" s="19">
        <v>12.266105887288763</v>
      </c>
      <c r="J264" s="14">
        <v>0.1969999940781565</v>
      </c>
      <c r="L264" s="13">
        <v>35461.93</v>
      </c>
      <c r="M264">
        <f t="shared" si="7"/>
        <v>407457.5757</v>
      </c>
      <c r="N264">
        <f t="shared" si="7"/>
        <v>73917.48520673999</v>
      </c>
      <c r="O264">
        <f t="shared" si="7"/>
        <v>517744.178</v>
      </c>
      <c r="P264">
        <f t="shared" si="6"/>
        <v>496467.02</v>
      </c>
      <c r="Q264">
        <f t="shared" si="6"/>
        <v>434979.78834762203</v>
      </c>
      <c r="R264">
        <f t="shared" si="6"/>
        <v>6986</v>
      </c>
    </row>
    <row r="265" spans="1:18" ht="12.75">
      <c r="A265" s="9">
        <v>262</v>
      </c>
      <c r="B265" s="17" t="s">
        <v>407</v>
      </c>
      <c r="C265">
        <v>65</v>
      </c>
      <c r="D265" s="17" t="s">
        <v>839</v>
      </c>
      <c r="E265" s="19">
        <v>11.62</v>
      </c>
      <c r="F265" s="19">
        <v>1.8495540000000001</v>
      </c>
      <c r="G265" s="20">
        <v>11.4</v>
      </c>
      <c r="H265" s="20">
        <v>14</v>
      </c>
      <c r="I265" s="19">
        <v>11.319067824001323</v>
      </c>
      <c r="J265" s="14">
        <v>0.16399998592042386</v>
      </c>
      <c r="L265" s="13">
        <v>36932.93</v>
      </c>
      <c r="M265">
        <f t="shared" si="7"/>
        <v>429160.6466</v>
      </c>
      <c r="N265">
        <f t="shared" si="7"/>
        <v>68309.44841322</v>
      </c>
      <c r="O265">
        <f t="shared" si="7"/>
        <v>421035.402</v>
      </c>
      <c r="P265">
        <f t="shared" si="6"/>
        <v>517061.02</v>
      </c>
      <c r="Q265">
        <f t="shared" si="6"/>
        <v>418046.33960909315</v>
      </c>
      <c r="R265">
        <f t="shared" si="6"/>
        <v>6057</v>
      </c>
    </row>
    <row r="266" spans="1:18" ht="12.75">
      <c r="A266" s="9">
        <v>263</v>
      </c>
      <c r="B266" s="17" t="s">
        <v>409</v>
      </c>
      <c r="C266">
        <v>36</v>
      </c>
      <c r="D266" s="17" t="s">
        <v>840</v>
      </c>
      <c r="E266" s="19">
        <v>10.24</v>
      </c>
      <c r="F266" s="19">
        <v>1.0128510000000002</v>
      </c>
      <c r="G266" s="20">
        <v>10.3</v>
      </c>
      <c r="H266" s="20">
        <v>13</v>
      </c>
      <c r="I266" s="19">
        <v>10.294970267553747</v>
      </c>
      <c r="J266" s="14">
        <v>0.15500001013639828</v>
      </c>
      <c r="L266" s="13">
        <v>34529.03</v>
      </c>
      <c r="M266">
        <f t="shared" si="7"/>
        <v>353577.2672</v>
      </c>
      <c r="N266">
        <f t="shared" si="7"/>
        <v>34972.76256453001</v>
      </c>
      <c r="O266">
        <f t="shared" si="7"/>
        <v>355649.009</v>
      </c>
      <c r="P266">
        <f t="shared" si="6"/>
        <v>448877.39</v>
      </c>
      <c r="Q266">
        <f t="shared" si="6"/>
        <v>355475.33721747133</v>
      </c>
      <c r="R266">
        <f t="shared" si="6"/>
        <v>5352</v>
      </c>
    </row>
    <row r="267" spans="1:18" ht="12.75">
      <c r="A267" s="9">
        <v>264</v>
      </c>
      <c r="B267" s="17" t="s">
        <v>411</v>
      </c>
      <c r="C267">
        <v>38</v>
      </c>
      <c r="D267" s="17" t="s">
        <v>840</v>
      </c>
      <c r="E267" s="19">
        <v>9.89</v>
      </c>
      <c r="F267" s="19">
        <v>1.8055170000000003</v>
      </c>
      <c r="G267" s="20">
        <v>10.3</v>
      </c>
      <c r="H267" s="20">
        <v>15</v>
      </c>
      <c r="I267" s="19">
        <v>11.07997801427821</v>
      </c>
      <c r="J267" s="14">
        <v>0.15699999830209085</v>
      </c>
      <c r="L267" s="13">
        <v>35337.58</v>
      </c>
      <c r="M267">
        <f t="shared" si="7"/>
        <v>349488.66620000004</v>
      </c>
      <c r="N267">
        <f t="shared" si="7"/>
        <v>63802.60142886001</v>
      </c>
      <c r="O267">
        <f t="shared" si="7"/>
        <v>363977.074</v>
      </c>
      <c r="P267">
        <f t="shared" si="6"/>
        <v>530063.7000000001</v>
      </c>
      <c r="Q267">
        <f t="shared" si="6"/>
        <v>391539.6094777974</v>
      </c>
      <c r="R267">
        <f t="shared" si="6"/>
        <v>5548</v>
      </c>
    </row>
    <row r="268" spans="1:18" ht="12.75">
      <c r="A268" s="9">
        <v>265</v>
      </c>
      <c r="B268" s="17" t="s">
        <v>412</v>
      </c>
      <c r="C268">
        <v>37</v>
      </c>
      <c r="D268" s="17" t="s">
        <v>839</v>
      </c>
      <c r="E268" s="19">
        <v>12.17</v>
      </c>
      <c r="F268" s="19">
        <v>2.113776</v>
      </c>
      <c r="G268" s="20">
        <v>14.6</v>
      </c>
      <c r="H268" s="20">
        <v>14</v>
      </c>
      <c r="I268" s="19">
        <v>12.42248876356173</v>
      </c>
      <c r="J268" s="14">
        <v>0.19899997996893454</v>
      </c>
      <c r="L268" s="13">
        <v>40437.19</v>
      </c>
      <c r="M268">
        <f t="shared" si="7"/>
        <v>492120.6023</v>
      </c>
      <c r="N268">
        <f t="shared" si="7"/>
        <v>85475.16172944</v>
      </c>
      <c r="O268">
        <f t="shared" si="7"/>
        <v>590382.974</v>
      </c>
      <c r="P268">
        <f t="shared" si="6"/>
        <v>566120.66</v>
      </c>
      <c r="Q268">
        <f t="shared" si="6"/>
        <v>502330.5384050108</v>
      </c>
      <c r="R268">
        <f t="shared" si="6"/>
        <v>8047</v>
      </c>
    </row>
    <row r="269" spans="1:18" ht="12.75">
      <c r="A269" s="9">
        <v>266</v>
      </c>
      <c r="B269" s="17" t="s">
        <v>414</v>
      </c>
      <c r="C269">
        <v>64</v>
      </c>
      <c r="D269" s="17" t="s">
        <v>841</v>
      </c>
      <c r="E269" s="19">
        <v>11.29</v>
      </c>
      <c r="F269" s="19">
        <v>1.7174430000000005</v>
      </c>
      <c r="G269" s="20">
        <v>12.1</v>
      </c>
      <c r="H269" s="20">
        <v>15</v>
      </c>
      <c r="I269" s="19">
        <v>11.811102542869316</v>
      </c>
      <c r="J269" s="14">
        <v>0.17099998435368632</v>
      </c>
      <c r="L269" s="13">
        <v>35152.05</v>
      </c>
      <c r="M269">
        <f t="shared" si="7"/>
        <v>396866.6445</v>
      </c>
      <c r="N269">
        <f t="shared" si="7"/>
        <v>60371.64220815002</v>
      </c>
      <c r="O269">
        <f t="shared" si="7"/>
        <v>425339.80500000005</v>
      </c>
      <c r="P269">
        <f t="shared" si="6"/>
        <v>527280.75</v>
      </c>
      <c r="Q269">
        <f t="shared" si="6"/>
        <v>415184.46714206936</v>
      </c>
      <c r="R269">
        <f t="shared" si="6"/>
        <v>6011</v>
      </c>
    </row>
    <row r="270" spans="1:18" ht="12.75">
      <c r="A270" s="9">
        <v>267</v>
      </c>
      <c r="B270" s="17" t="s">
        <v>871</v>
      </c>
      <c r="C270">
        <v>34</v>
      </c>
      <c r="D270" s="17" t="s">
        <v>839</v>
      </c>
      <c r="E270" s="19">
        <v>13.52</v>
      </c>
      <c r="F270" s="19">
        <v>2.0110230000000002</v>
      </c>
      <c r="G270" s="20">
        <v>18.6</v>
      </c>
      <c r="H270" s="20">
        <v>19</v>
      </c>
      <c r="I270" s="19">
        <v>15.798687071903156</v>
      </c>
      <c r="J270" s="14">
        <v>0.24599997879310528</v>
      </c>
      <c r="L270" s="13">
        <v>38666.67</v>
      </c>
      <c r="M270">
        <f t="shared" si="7"/>
        <v>522773.3784</v>
      </c>
      <c r="N270">
        <f t="shared" si="7"/>
        <v>77759.56270341</v>
      </c>
      <c r="O270">
        <f t="shared" si="7"/>
        <v>719200.062</v>
      </c>
      <c r="P270">
        <f t="shared" si="6"/>
        <v>734666.73</v>
      </c>
      <c r="Q270">
        <f t="shared" si="6"/>
        <v>610882.6194425456</v>
      </c>
      <c r="R270">
        <f t="shared" si="6"/>
        <v>9512</v>
      </c>
    </row>
    <row r="271" spans="1:18" ht="12.75">
      <c r="A271" s="9">
        <v>268</v>
      </c>
      <c r="B271" s="17" t="s">
        <v>872</v>
      </c>
      <c r="C271">
        <v>34</v>
      </c>
      <c r="D271" s="17" t="s">
        <v>839</v>
      </c>
      <c r="E271" s="19">
        <v>14.22</v>
      </c>
      <c r="F271" s="19">
        <v>2.304603</v>
      </c>
      <c r="G271" s="20">
        <v>20.1</v>
      </c>
      <c r="H271" s="20">
        <v>15</v>
      </c>
      <c r="I271" s="19">
        <v>15.320241994804208</v>
      </c>
      <c r="J271" s="14">
        <v>0.24699999555661384</v>
      </c>
      <c r="L271" s="13">
        <v>38259.11</v>
      </c>
      <c r="M271">
        <f t="shared" si="7"/>
        <v>544044.5442</v>
      </c>
      <c r="N271">
        <f t="shared" si="7"/>
        <v>88172.05968333001</v>
      </c>
      <c r="O271">
        <f t="shared" si="7"/>
        <v>769008.111</v>
      </c>
      <c r="P271">
        <f t="shared" si="6"/>
        <v>573886.65</v>
      </c>
      <c r="Q271">
        <f t="shared" si="6"/>
        <v>586138.8237058336</v>
      </c>
      <c r="R271">
        <f t="shared" si="6"/>
        <v>9450</v>
      </c>
    </row>
    <row r="272" spans="1:18" ht="12.75">
      <c r="A272" s="9">
        <v>269</v>
      </c>
      <c r="B272" s="17" t="s">
        <v>418</v>
      </c>
      <c r="C272">
        <v>37</v>
      </c>
      <c r="D272" s="17" t="s">
        <v>840</v>
      </c>
      <c r="E272" s="19">
        <v>9.8</v>
      </c>
      <c r="F272" s="19">
        <v>1.482579</v>
      </c>
      <c r="G272" s="20">
        <v>8.7</v>
      </c>
      <c r="H272" s="20">
        <v>11</v>
      </c>
      <c r="I272" s="19">
        <v>9.018433176097187</v>
      </c>
      <c r="J272" s="14">
        <v>0.11899999725384622</v>
      </c>
      <c r="L272" s="13">
        <v>32773.11</v>
      </c>
      <c r="M272">
        <f t="shared" si="7"/>
        <v>321176.478</v>
      </c>
      <c r="N272">
        <f t="shared" si="7"/>
        <v>48588.724650690005</v>
      </c>
      <c r="O272">
        <f t="shared" si="7"/>
        <v>285126.057</v>
      </c>
      <c r="P272">
        <f t="shared" si="6"/>
        <v>360504.21</v>
      </c>
      <c r="Q272">
        <f t="shared" si="6"/>
        <v>295562.10250788246</v>
      </c>
      <c r="R272">
        <f t="shared" si="6"/>
        <v>3900</v>
      </c>
    </row>
    <row r="273" spans="1:18" ht="12.75">
      <c r="A273" s="9">
        <v>270</v>
      </c>
      <c r="B273" s="17" t="s">
        <v>419</v>
      </c>
      <c r="C273">
        <v>37</v>
      </c>
      <c r="D273" s="17" t="s">
        <v>840</v>
      </c>
      <c r="E273" s="19">
        <v>11.12</v>
      </c>
      <c r="F273" s="19">
        <v>2.157813</v>
      </c>
      <c r="G273" s="20">
        <v>10.6</v>
      </c>
      <c r="H273" s="20">
        <v>13</v>
      </c>
      <c r="I273" s="19">
        <v>10.606697473209573</v>
      </c>
      <c r="J273" s="14">
        <v>0.1530000002548301</v>
      </c>
      <c r="L273" s="13">
        <v>39241.83</v>
      </c>
      <c r="M273">
        <f t="shared" si="7"/>
        <v>436369.1496</v>
      </c>
      <c r="N273">
        <f t="shared" si="7"/>
        <v>84676.53091779</v>
      </c>
      <c r="O273">
        <f t="shared" si="7"/>
        <v>415963.398</v>
      </c>
      <c r="P273">
        <f t="shared" si="7"/>
        <v>510143.79000000004</v>
      </c>
      <c r="Q273">
        <f t="shared" si="7"/>
        <v>416226.21910511964</v>
      </c>
      <c r="R273">
        <f t="shared" si="7"/>
        <v>6004</v>
      </c>
    </row>
    <row r="274" spans="1:18" ht="12.75">
      <c r="A274" s="9">
        <v>271</v>
      </c>
      <c r="B274" s="17" t="s">
        <v>420</v>
      </c>
      <c r="C274">
        <v>37</v>
      </c>
      <c r="D274" s="17" t="s">
        <v>840</v>
      </c>
      <c r="E274" s="19">
        <v>10.42</v>
      </c>
      <c r="F274" s="19">
        <v>1.6880849999999998</v>
      </c>
      <c r="G274" s="20">
        <v>10.4</v>
      </c>
      <c r="H274" s="20">
        <v>13</v>
      </c>
      <c r="I274" s="19">
        <v>10.367992467242331</v>
      </c>
      <c r="J274" s="14">
        <v>0.156</v>
      </c>
      <c r="L274" s="13">
        <v>36750</v>
      </c>
      <c r="M274">
        <f aca="true" t="shared" si="8" ref="M274:R316">$L274*E274</f>
        <v>382935</v>
      </c>
      <c r="N274">
        <f t="shared" si="8"/>
        <v>62037.12374999999</v>
      </c>
      <c r="O274">
        <f t="shared" si="8"/>
        <v>382200</v>
      </c>
      <c r="P274">
        <f t="shared" si="8"/>
        <v>477750</v>
      </c>
      <c r="Q274">
        <f t="shared" si="8"/>
        <v>381023.72317115567</v>
      </c>
      <c r="R274">
        <f t="shared" si="8"/>
        <v>5733</v>
      </c>
    </row>
    <row r="275" spans="1:18" ht="12.75">
      <c r="A275" s="9">
        <v>272</v>
      </c>
      <c r="B275" s="17" t="s">
        <v>421</v>
      </c>
      <c r="C275">
        <v>37</v>
      </c>
      <c r="D275" s="17" t="s">
        <v>841</v>
      </c>
      <c r="E275" s="19">
        <v>12.17</v>
      </c>
      <c r="F275" s="19">
        <v>1.9082700000000001</v>
      </c>
      <c r="G275" s="20">
        <v>14.3</v>
      </c>
      <c r="H275" s="20">
        <v>14</v>
      </c>
      <c r="I275" s="19">
        <v>12.318794535619894</v>
      </c>
      <c r="J275" s="14">
        <v>0.18599999008139262</v>
      </c>
      <c r="L275" s="13">
        <v>38311.83</v>
      </c>
      <c r="M275">
        <f t="shared" si="8"/>
        <v>466254.9711</v>
      </c>
      <c r="N275">
        <f t="shared" si="8"/>
        <v>73109.31583410001</v>
      </c>
      <c r="O275">
        <f t="shared" si="8"/>
        <v>547859.169</v>
      </c>
      <c r="P275">
        <f t="shared" si="8"/>
        <v>536365.62</v>
      </c>
      <c r="Q275">
        <f t="shared" si="8"/>
        <v>471955.56205359835</v>
      </c>
      <c r="R275">
        <f t="shared" si="8"/>
        <v>7126.000000000001</v>
      </c>
    </row>
    <row r="276" spans="1:18" ht="12.75">
      <c r="A276" s="9">
        <v>273</v>
      </c>
      <c r="B276" s="17" t="s">
        <v>422</v>
      </c>
      <c r="C276">
        <v>37</v>
      </c>
      <c r="D276" s="17" t="s">
        <v>841</v>
      </c>
      <c r="E276" s="19">
        <v>11.57</v>
      </c>
      <c r="F276" s="19">
        <v>2.289924</v>
      </c>
      <c r="G276" s="20">
        <v>11</v>
      </c>
      <c r="H276" s="20">
        <v>14</v>
      </c>
      <c r="I276" s="19">
        <v>11.210693898531092</v>
      </c>
      <c r="J276" s="14">
        <v>0.15599999242324408</v>
      </c>
      <c r="L276" s="13">
        <v>36955.13</v>
      </c>
      <c r="M276">
        <f t="shared" si="8"/>
        <v>427570.8541</v>
      </c>
      <c r="N276">
        <f t="shared" si="8"/>
        <v>84624.43911012</v>
      </c>
      <c r="O276">
        <f t="shared" si="8"/>
        <v>406506.43</v>
      </c>
      <c r="P276">
        <f t="shared" si="8"/>
        <v>517371.81999999995</v>
      </c>
      <c r="Q276">
        <f t="shared" si="8"/>
        <v>414292.6504104233</v>
      </c>
      <c r="R276">
        <f t="shared" si="8"/>
        <v>5765</v>
      </c>
    </row>
    <row r="277" spans="1:18" ht="12.75">
      <c r="A277" s="9">
        <v>274</v>
      </c>
      <c r="B277" s="17" t="s">
        <v>423</v>
      </c>
      <c r="C277">
        <v>37</v>
      </c>
      <c r="D277" s="17" t="s">
        <v>840</v>
      </c>
      <c r="E277" s="19">
        <v>10.08</v>
      </c>
      <c r="F277" s="19">
        <v>2.0403810000000004</v>
      </c>
      <c r="G277" s="20">
        <v>12</v>
      </c>
      <c r="H277" s="20">
        <v>15</v>
      </c>
      <c r="I277" s="19">
        <v>11.532790430540832</v>
      </c>
      <c r="J277" s="14">
        <v>0.16999999156606627</v>
      </c>
      <c r="L277" s="13">
        <v>35570.59</v>
      </c>
      <c r="M277">
        <f t="shared" si="8"/>
        <v>358551.5472</v>
      </c>
      <c r="N277">
        <f t="shared" si="8"/>
        <v>72577.55599479</v>
      </c>
      <c r="O277">
        <f t="shared" si="8"/>
        <v>426847.07999999996</v>
      </c>
      <c r="P277">
        <f t="shared" si="8"/>
        <v>533558.85</v>
      </c>
      <c r="Q277">
        <f t="shared" si="8"/>
        <v>410228.15996069135</v>
      </c>
      <c r="R277">
        <f t="shared" si="8"/>
        <v>6047.000000000001</v>
      </c>
    </row>
    <row r="278" spans="1:18" ht="12.75">
      <c r="A278" s="9">
        <v>275</v>
      </c>
      <c r="B278" s="17" t="s">
        <v>424</v>
      </c>
      <c r="C278">
        <v>38</v>
      </c>
      <c r="D278" s="17" t="s">
        <v>840</v>
      </c>
      <c r="E278" s="19">
        <v>12.78</v>
      </c>
      <c r="F278" s="19">
        <v>2.4954300000000003</v>
      </c>
      <c r="G278" s="20">
        <v>13.4</v>
      </c>
      <c r="H278" s="20">
        <v>12</v>
      </c>
      <c r="I278" s="19">
        <v>11.595908944932965</v>
      </c>
      <c r="J278" s="14">
        <v>0.17500000769027982</v>
      </c>
      <c r="L278" s="13">
        <v>32508.57</v>
      </c>
      <c r="M278">
        <f t="shared" si="8"/>
        <v>415459.5246</v>
      </c>
      <c r="N278">
        <f t="shared" si="8"/>
        <v>81122.86083510001</v>
      </c>
      <c r="O278">
        <f t="shared" si="8"/>
        <v>435614.838</v>
      </c>
      <c r="P278">
        <f t="shared" si="8"/>
        <v>390102.83999999997</v>
      </c>
      <c r="Q278">
        <f t="shared" si="8"/>
        <v>376966.41764997947</v>
      </c>
      <c r="R278">
        <f t="shared" si="8"/>
        <v>5689</v>
      </c>
    </row>
    <row r="279" spans="1:18" ht="12.75">
      <c r="A279" s="9">
        <v>276</v>
      </c>
      <c r="B279" s="17" t="s">
        <v>425</v>
      </c>
      <c r="C279">
        <v>38</v>
      </c>
      <c r="D279" s="17" t="s">
        <v>840</v>
      </c>
      <c r="E279" s="19">
        <v>11.99</v>
      </c>
      <c r="F279" s="19">
        <v>2.7596520000000004</v>
      </c>
      <c r="G279" s="20">
        <v>15.5</v>
      </c>
      <c r="H279" s="20">
        <v>14</v>
      </c>
      <c r="I279" s="19">
        <v>12.709831405631174</v>
      </c>
      <c r="J279" s="14">
        <v>0.20400002566038059</v>
      </c>
      <c r="L279" s="13">
        <v>32735.29</v>
      </c>
      <c r="M279">
        <f t="shared" si="8"/>
        <v>392496.12710000004</v>
      </c>
      <c r="N279">
        <f t="shared" si="8"/>
        <v>90338.00851908002</v>
      </c>
      <c r="O279">
        <f t="shared" si="8"/>
        <v>507396.995</v>
      </c>
      <c r="P279">
        <f t="shared" si="8"/>
        <v>458294.06</v>
      </c>
      <c r="Q279">
        <f t="shared" si="8"/>
        <v>416060.01691444416</v>
      </c>
      <c r="R279">
        <f t="shared" si="8"/>
        <v>6678</v>
      </c>
    </row>
    <row r="280" spans="1:18" ht="12.75">
      <c r="A280" s="9">
        <v>277</v>
      </c>
      <c r="B280" s="17" t="s">
        <v>426</v>
      </c>
      <c r="C280">
        <v>46</v>
      </c>
      <c r="D280" s="17" t="s">
        <v>840</v>
      </c>
      <c r="E280" s="19">
        <v>9.62</v>
      </c>
      <c r="F280" s="19">
        <v>1.6880849999999998</v>
      </c>
      <c r="G280" s="20">
        <v>8.5</v>
      </c>
      <c r="H280" s="20">
        <v>14</v>
      </c>
      <c r="I280" s="19">
        <v>10.206708187644645</v>
      </c>
      <c r="J280" s="14">
        <v>0.12899999217655034</v>
      </c>
      <c r="L280" s="13">
        <v>34511.63</v>
      </c>
      <c r="M280">
        <f t="shared" si="8"/>
        <v>332001.8806</v>
      </c>
      <c r="N280">
        <f t="shared" si="8"/>
        <v>58258.56492854999</v>
      </c>
      <c r="O280">
        <f t="shared" si="8"/>
        <v>293348.855</v>
      </c>
      <c r="P280">
        <f t="shared" si="8"/>
        <v>483162.81999999995</v>
      </c>
      <c r="Q280">
        <f t="shared" si="8"/>
        <v>352250.1364899626</v>
      </c>
      <c r="R280">
        <f t="shared" si="8"/>
        <v>4452</v>
      </c>
    </row>
    <row r="281" spans="1:18" ht="12.75">
      <c r="A281" s="9">
        <v>278</v>
      </c>
      <c r="B281" s="17" t="s">
        <v>428</v>
      </c>
      <c r="C281">
        <v>38</v>
      </c>
      <c r="D281" s="17" t="s">
        <v>840</v>
      </c>
      <c r="E281" s="19">
        <v>9.74</v>
      </c>
      <c r="F281" s="19">
        <v>2.113776</v>
      </c>
      <c r="G281" s="20">
        <v>9.2</v>
      </c>
      <c r="H281" s="20">
        <v>10</v>
      </c>
      <c r="I281" s="19">
        <v>8.785183917425098</v>
      </c>
      <c r="J281" s="14">
        <v>0.128</v>
      </c>
      <c r="L281" s="13">
        <v>32000</v>
      </c>
      <c r="M281">
        <f t="shared" si="8"/>
        <v>311680</v>
      </c>
      <c r="N281">
        <f t="shared" si="8"/>
        <v>67640.83200000001</v>
      </c>
      <c r="O281">
        <f t="shared" si="8"/>
        <v>294400</v>
      </c>
      <c r="P281">
        <f t="shared" si="8"/>
        <v>320000</v>
      </c>
      <c r="Q281">
        <f t="shared" si="8"/>
        <v>281125.88535760314</v>
      </c>
      <c r="R281">
        <f t="shared" si="8"/>
        <v>4096</v>
      </c>
    </row>
    <row r="282" spans="1:18" ht="12.75">
      <c r="A282" s="9">
        <v>279</v>
      </c>
      <c r="B282" s="17" t="s">
        <v>430</v>
      </c>
      <c r="C282">
        <v>38</v>
      </c>
      <c r="D282" s="17" t="s">
        <v>840</v>
      </c>
      <c r="E282" s="19">
        <v>9.75</v>
      </c>
      <c r="F282" s="19">
        <v>1.438542</v>
      </c>
      <c r="G282" s="20">
        <v>9.6</v>
      </c>
      <c r="H282" s="20">
        <v>12</v>
      </c>
      <c r="I282" s="19">
        <v>9.603279675736085</v>
      </c>
      <c r="J282" s="14">
        <v>0.1479999877101941</v>
      </c>
      <c r="L282" s="13">
        <v>32547.3</v>
      </c>
      <c r="M282">
        <f t="shared" si="8"/>
        <v>317336.175</v>
      </c>
      <c r="N282">
        <f t="shared" si="8"/>
        <v>46820.6580366</v>
      </c>
      <c r="O282">
        <f t="shared" si="8"/>
        <v>312454.07999999996</v>
      </c>
      <c r="P282">
        <f t="shared" si="8"/>
        <v>390567.6</v>
      </c>
      <c r="Q282">
        <f t="shared" si="8"/>
        <v>312560.8245900851</v>
      </c>
      <c r="R282">
        <f t="shared" si="8"/>
        <v>4817</v>
      </c>
    </row>
    <row r="283" spans="1:18" ht="12.75">
      <c r="A283" s="9">
        <v>280</v>
      </c>
      <c r="B283" s="17" t="s">
        <v>431</v>
      </c>
      <c r="C283">
        <v>38</v>
      </c>
      <c r="D283" s="17" t="s">
        <v>840</v>
      </c>
      <c r="E283" s="19">
        <v>11.99</v>
      </c>
      <c r="F283" s="19">
        <v>1.9376280000000004</v>
      </c>
      <c r="G283" s="20">
        <v>12.3</v>
      </c>
      <c r="H283" s="20">
        <v>13</v>
      </c>
      <c r="I283" s="19">
        <v>11.311238221682066</v>
      </c>
      <c r="J283" s="14">
        <v>0.1659999786533337</v>
      </c>
      <c r="L283" s="13">
        <v>33728.92</v>
      </c>
      <c r="M283">
        <f t="shared" si="8"/>
        <v>404409.7508</v>
      </c>
      <c r="N283">
        <f t="shared" si="8"/>
        <v>65354.09980176001</v>
      </c>
      <c r="O283">
        <f t="shared" si="8"/>
        <v>414865.716</v>
      </c>
      <c r="P283">
        <f t="shared" si="8"/>
        <v>438475.95999999996</v>
      </c>
      <c r="Q283">
        <f t="shared" si="8"/>
        <v>381515.84908005665</v>
      </c>
      <c r="R283">
        <f t="shared" si="8"/>
        <v>5599</v>
      </c>
    </row>
    <row r="284" spans="1:18" ht="12.75">
      <c r="A284" s="9">
        <v>281</v>
      </c>
      <c r="B284" s="17" t="s">
        <v>433</v>
      </c>
      <c r="C284">
        <v>38</v>
      </c>
      <c r="D284" s="17" t="s">
        <v>840</v>
      </c>
      <c r="E284" s="19">
        <v>11.81</v>
      </c>
      <c r="F284" s="19">
        <v>1.7468009999999998</v>
      </c>
      <c r="G284" s="20">
        <v>13.2</v>
      </c>
      <c r="H284" s="20">
        <v>14</v>
      </c>
      <c r="I284" s="19">
        <v>11.873976734066124</v>
      </c>
      <c r="J284" s="14">
        <v>0.1819999854026319</v>
      </c>
      <c r="L284" s="13">
        <v>34252.75</v>
      </c>
      <c r="M284">
        <f t="shared" si="8"/>
        <v>404524.97750000004</v>
      </c>
      <c r="N284">
        <f t="shared" si="8"/>
        <v>59832.737952749994</v>
      </c>
      <c r="O284">
        <f t="shared" si="8"/>
        <v>452136.3</v>
      </c>
      <c r="P284">
        <f t="shared" si="8"/>
        <v>479538.5</v>
      </c>
      <c r="Q284">
        <f t="shared" si="8"/>
        <v>406716.3565777834</v>
      </c>
      <c r="R284">
        <f t="shared" si="8"/>
        <v>6234</v>
      </c>
    </row>
    <row r="285" spans="1:18" ht="12.75">
      <c r="A285" s="9">
        <v>282</v>
      </c>
      <c r="B285" s="17" t="s">
        <v>435</v>
      </c>
      <c r="C285">
        <v>38</v>
      </c>
      <c r="D285" s="17" t="s">
        <v>840</v>
      </c>
      <c r="E285" s="19">
        <v>11.1</v>
      </c>
      <c r="F285" s="19">
        <v>1.5706530000000003</v>
      </c>
      <c r="G285" s="20">
        <v>10.7</v>
      </c>
      <c r="H285" s="20">
        <v>14</v>
      </c>
      <c r="I285" s="19">
        <v>11.01138540428613</v>
      </c>
      <c r="J285" s="14">
        <v>0.1639999918436949</v>
      </c>
      <c r="L285" s="13">
        <v>34329.27</v>
      </c>
      <c r="M285">
        <f t="shared" si="8"/>
        <v>381054.89699999994</v>
      </c>
      <c r="N285">
        <f t="shared" si="8"/>
        <v>53919.370913310006</v>
      </c>
      <c r="O285">
        <f t="shared" si="8"/>
        <v>367323.18899999995</v>
      </c>
      <c r="P285">
        <f t="shared" si="8"/>
        <v>480609.77999999997</v>
      </c>
      <c r="Q285">
        <f t="shared" si="8"/>
        <v>378012.8226177977</v>
      </c>
      <c r="R285">
        <f t="shared" si="8"/>
        <v>5630</v>
      </c>
    </row>
    <row r="286" spans="1:18" ht="12.75">
      <c r="A286" s="9">
        <v>283</v>
      </c>
      <c r="B286" s="17" t="s">
        <v>436</v>
      </c>
      <c r="C286">
        <v>39</v>
      </c>
      <c r="D286" s="17" t="s">
        <v>839</v>
      </c>
      <c r="E286" s="19">
        <v>14.18</v>
      </c>
      <c r="F286" s="19">
        <v>2.0257020000000003</v>
      </c>
      <c r="G286" s="20">
        <v>17.5</v>
      </c>
      <c r="H286" s="20">
        <v>18</v>
      </c>
      <c r="I286" s="19">
        <v>15.201320737519172</v>
      </c>
      <c r="J286" s="14">
        <v>0.2409999686452655</v>
      </c>
      <c r="L286" s="13">
        <v>34763.49</v>
      </c>
      <c r="M286">
        <f t="shared" si="8"/>
        <v>492946.28819999995</v>
      </c>
      <c r="N286">
        <f t="shared" si="8"/>
        <v>70420.47121998001</v>
      </c>
      <c r="O286">
        <f t="shared" si="8"/>
        <v>608361.075</v>
      </c>
      <c r="P286">
        <f t="shared" si="8"/>
        <v>625742.82</v>
      </c>
      <c r="Q286">
        <f t="shared" si="8"/>
        <v>528450.9614455403</v>
      </c>
      <c r="R286">
        <f t="shared" si="8"/>
        <v>8378</v>
      </c>
    </row>
    <row r="287" spans="1:18" ht="12.75">
      <c r="A287" s="9">
        <v>284</v>
      </c>
      <c r="B287" s="17" t="s">
        <v>437</v>
      </c>
      <c r="C287">
        <v>39</v>
      </c>
      <c r="D287" s="17" t="s">
        <v>839</v>
      </c>
      <c r="E287" s="19">
        <v>11.96</v>
      </c>
      <c r="F287" s="19">
        <v>1.5266160000000002</v>
      </c>
      <c r="G287" s="20">
        <v>16.5</v>
      </c>
      <c r="H287" s="20">
        <v>15</v>
      </c>
      <c r="I287" s="19">
        <v>13.380034684524132</v>
      </c>
      <c r="J287" s="14">
        <v>0.2280000187963742</v>
      </c>
      <c r="L287" s="13">
        <v>31921.05</v>
      </c>
      <c r="M287">
        <f t="shared" si="8"/>
        <v>381775.75800000003</v>
      </c>
      <c r="N287">
        <f t="shared" si="8"/>
        <v>48731.185666800004</v>
      </c>
      <c r="O287">
        <f t="shared" si="8"/>
        <v>526697.325</v>
      </c>
      <c r="P287">
        <f t="shared" si="8"/>
        <v>478815.75</v>
      </c>
      <c r="Q287">
        <f t="shared" si="8"/>
        <v>427104.756166429</v>
      </c>
      <c r="R287">
        <f t="shared" si="8"/>
        <v>7278</v>
      </c>
    </row>
    <row r="288" spans="1:18" ht="12.75">
      <c r="A288" s="9">
        <v>285</v>
      </c>
      <c r="B288" s="17" t="s">
        <v>439</v>
      </c>
      <c r="C288">
        <v>39</v>
      </c>
      <c r="D288" s="17" t="s">
        <v>839</v>
      </c>
      <c r="E288" s="19">
        <v>14.82</v>
      </c>
      <c r="F288" s="19">
        <v>2.34864</v>
      </c>
      <c r="G288" s="20">
        <v>17.7</v>
      </c>
      <c r="H288" s="20">
        <v>17</v>
      </c>
      <c r="I288" s="19">
        <v>15.083292385542551</v>
      </c>
      <c r="J288" s="14">
        <v>0.2260000219526796</v>
      </c>
      <c r="L288" s="13">
        <v>35530.97</v>
      </c>
      <c r="M288">
        <f t="shared" si="8"/>
        <v>526568.9754</v>
      </c>
      <c r="N288">
        <f t="shared" si="8"/>
        <v>83449.4573808</v>
      </c>
      <c r="O288">
        <f t="shared" si="8"/>
        <v>628898.169</v>
      </c>
      <c r="P288">
        <f t="shared" si="8"/>
        <v>604026.49</v>
      </c>
      <c r="Q288">
        <f t="shared" si="8"/>
        <v>535924.0092519409</v>
      </c>
      <c r="R288">
        <f t="shared" si="8"/>
        <v>8030</v>
      </c>
    </row>
    <row r="289" spans="1:18" ht="12.75">
      <c r="A289" s="9">
        <v>286</v>
      </c>
      <c r="B289" s="17" t="s">
        <v>440</v>
      </c>
      <c r="C289">
        <v>39</v>
      </c>
      <c r="D289" s="17" t="s">
        <v>839</v>
      </c>
      <c r="E289" s="19">
        <v>16.75</v>
      </c>
      <c r="F289" s="19">
        <v>1.7174430000000005</v>
      </c>
      <c r="G289" s="20">
        <v>21</v>
      </c>
      <c r="H289" s="20">
        <v>20</v>
      </c>
      <c r="I289" s="19">
        <v>17.642506499371876</v>
      </c>
      <c r="J289" s="14">
        <v>0.28899997937849164</v>
      </c>
      <c r="L289" s="13">
        <v>33460.21</v>
      </c>
      <c r="M289">
        <f t="shared" si="8"/>
        <v>560458.5175</v>
      </c>
      <c r="N289">
        <f t="shared" si="8"/>
        <v>57466.003443030015</v>
      </c>
      <c r="O289">
        <f t="shared" si="8"/>
        <v>702664.41</v>
      </c>
      <c r="P289">
        <f t="shared" si="8"/>
        <v>669204.2</v>
      </c>
      <c r="Q289">
        <f t="shared" si="8"/>
        <v>590321.9723953478</v>
      </c>
      <c r="R289">
        <f t="shared" si="8"/>
        <v>9670</v>
      </c>
    </row>
    <row r="290" spans="1:18" ht="12.75">
      <c r="A290" s="9">
        <v>287</v>
      </c>
      <c r="B290" s="17" t="s">
        <v>441</v>
      </c>
      <c r="C290">
        <v>58</v>
      </c>
      <c r="D290" s="17" t="s">
        <v>839</v>
      </c>
      <c r="E290" s="19">
        <v>15.7</v>
      </c>
      <c r="F290" s="19">
        <v>2.5541460000000002</v>
      </c>
      <c r="G290" s="20">
        <v>21.7</v>
      </c>
      <c r="H290" s="20">
        <v>19</v>
      </c>
      <c r="I290" s="19">
        <v>17.370159688146188</v>
      </c>
      <c r="J290" s="14">
        <v>0.26899998131748</v>
      </c>
      <c r="L290" s="13">
        <v>35327.14</v>
      </c>
      <c r="M290">
        <f t="shared" si="8"/>
        <v>554636.098</v>
      </c>
      <c r="N290">
        <f t="shared" si="8"/>
        <v>90230.67332244001</v>
      </c>
      <c r="O290">
        <f t="shared" si="8"/>
        <v>766598.938</v>
      </c>
      <c r="P290">
        <f t="shared" si="8"/>
        <v>671215.66</v>
      </c>
      <c r="Q290">
        <f t="shared" si="8"/>
        <v>613638.0631254967</v>
      </c>
      <c r="R290">
        <f t="shared" si="8"/>
        <v>9503</v>
      </c>
    </row>
    <row r="291" spans="1:18" ht="12.75">
      <c r="A291" s="9">
        <v>288</v>
      </c>
      <c r="B291" s="17" t="s">
        <v>442</v>
      </c>
      <c r="C291">
        <v>39</v>
      </c>
      <c r="D291" s="17" t="s">
        <v>839</v>
      </c>
      <c r="E291" s="19">
        <v>12.68</v>
      </c>
      <c r="F291" s="19">
        <v>2.143134</v>
      </c>
      <c r="G291" s="20">
        <v>18</v>
      </c>
      <c r="H291" s="20">
        <v>17</v>
      </c>
      <c r="I291" s="19">
        <v>14.733655858189826</v>
      </c>
      <c r="J291" s="14">
        <v>0.24200002070904822</v>
      </c>
      <c r="L291" s="13">
        <v>33801.65</v>
      </c>
      <c r="M291">
        <f t="shared" si="8"/>
        <v>428604.922</v>
      </c>
      <c r="N291">
        <f t="shared" si="8"/>
        <v>72441.4653711</v>
      </c>
      <c r="O291">
        <f t="shared" si="8"/>
        <v>608429.7000000001</v>
      </c>
      <c r="P291">
        <f t="shared" si="8"/>
        <v>574628.05</v>
      </c>
      <c r="Q291">
        <f t="shared" si="8"/>
        <v>498021.8785389821</v>
      </c>
      <c r="R291">
        <f t="shared" si="8"/>
        <v>8180</v>
      </c>
    </row>
    <row r="292" spans="1:18" ht="12.75">
      <c r="A292" s="9">
        <v>289</v>
      </c>
      <c r="B292" s="17" t="s">
        <v>444</v>
      </c>
      <c r="C292">
        <v>39</v>
      </c>
      <c r="D292" s="17" t="s">
        <v>839</v>
      </c>
      <c r="E292" s="19">
        <v>14.64</v>
      </c>
      <c r="F292" s="19">
        <v>2.113776</v>
      </c>
      <c r="G292" s="20">
        <v>17.8</v>
      </c>
      <c r="H292" s="20">
        <v>17</v>
      </c>
      <c r="I292" s="19">
        <v>15.073704581986284</v>
      </c>
      <c r="J292" s="14">
        <v>0.23700000202910962</v>
      </c>
      <c r="L292" s="13">
        <v>34497.89</v>
      </c>
      <c r="M292">
        <f t="shared" si="8"/>
        <v>505049.1096</v>
      </c>
      <c r="N292">
        <f t="shared" si="8"/>
        <v>72920.81193264</v>
      </c>
      <c r="O292">
        <f t="shared" si="8"/>
        <v>614062.442</v>
      </c>
      <c r="P292">
        <f t="shared" si="8"/>
        <v>586464.13</v>
      </c>
      <c r="Q292">
        <f t="shared" si="8"/>
        <v>520011.0025618588</v>
      </c>
      <c r="R292">
        <f t="shared" si="8"/>
        <v>8176</v>
      </c>
    </row>
    <row r="293" spans="1:18" ht="12.75">
      <c r="A293" s="9">
        <v>290</v>
      </c>
      <c r="B293" s="17" t="s">
        <v>445</v>
      </c>
      <c r="C293">
        <v>39</v>
      </c>
      <c r="D293" s="17" t="s">
        <v>839</v>
      </c>
      <c r="E293" s="19">
        <v>14.41</v>
      </c>
      <c r="F293" s="19">
        <v>1.4238630000000003</v>
      </c>
      <c r="G293" s="20">
        <v>17.4</v>
      </c>
      <c r="H293" s="20">
        <v>18</v>
      </c>
      <c r="I293" s="19">
        <v>15.217252974242509</v>
      </c>
      <c r="J293" s="14">
        <v>0.24599999641268688</v>
      </c>
      <c r="L293" s="13">
        <v>33451.22</v>
      </c>
      <c r="M293">
        <f t="shared" si="8"/>
        <v>482032.0802</v>
      </c>
      <c r="N293">
        <f t="shared" si="8"/>
        <v>47629.95446286001</v>
      </c>
      <c r="O293">
        <f t="shared" si="8"/>
        <v>582051.228</v>
      </c>
      <c r="P293">
        <f t="shared" si="8"/>
        <v>602121.96</v>
      </c>
      <c r="Q293">
        <f t="shared" si="8"/>
        <v>509035.6770370405</v>
      </c>
      <c r="R293">
        <f t="shared" si="8"/>
        <v>8229</v>
      </c>
    </row>
    <row r="294" spans="1:18" ht="12.75">
      <c r="A294" s="9">
        <v>291</v>
      </c>
      <c r="B294" s="17" t="s">
        <v>446</v>
      </c>
      <c r="C294">
        <v>58</v>
      </c>
      <c r="D294" s="17" t="s">
        <v>839</v>
      </c>
      <c r="E294" s="19">
        <v>16.1</v>
      </c>
      <c r="F294" s="19">
        <v>2.9358000000000004</v>
      </c>
      <c r="G294" s="20">
        <v>20.8</v>
      </c>
      <c r="H294" s="20">
        <v>19</v>
      </c>
      <c r="I294" s="19">
        <v>17.11584558556215</v>
      </c>
      <c r="J294" s="14">
        <v>0.26099997770220984</v>
      </c>
      <c r="L294" s="13">
        <v>34532.57</v>
      </c>
      <c r="M294">
        <f t="shared" si="8"/>
        <v>555974.3770000001</v>
      </c>
      <c r="N294">
        <f t="shared" si="8"/>
        <v>101380.71900600001</v>
      </c>
      <c r="O294">
        <f t="shared" si="8"/>
        <v>718277.456</v>
      </c>
      <c r="P294">
        <f t="shared" si="8"/>
        <v>656118.83</v>
      </c>
      <c r="Q294">
        <f t="shared" si="8"/>
        <v>591054.1357926158</v>
      </c>
      <c r="R294">
        <f t="shared" si="8"/>
        <v>9013</v>
      </c>
    </row>
    <row r="295" spans="1:18" ht="12.75">
      <c r="A295" s="9">
        <v>292</v>
      </c>
      <c r="B295" s="17" t="s">
        <v>447</v>
      </c>
      <c r="C295">
        <v>58</v>
      </c>
      <c r="D295" s="17" t="s">
        <v>839</v>
      </c>
      <c r="E295" s="19">
        <v>12.97</v>
      </c>
      <c r="F295" s="19">
        <v>2.4954300000000003</v>
      </c>
      <c r="G295" s="20">
        <v>14.6</v>
      </c>
      <c r="H295" s="20">
        <v>14</v>
      </c>
      <c r="I295" s="19">
        <v>12.627234146089346</v>
      </c>
      <c r="J295" s="14">
        <v>0.18199999758018948</v>
      </c>
      <c r="L295" s="13">
        <v>33060.44</v>
      </c>
      <c r="M295">
        <f t="shared" si="8"/>
        <v>428793.90680000006</v>
      </c>
      <c r="N295">
        <f t="shared" si="8"/>
        <v>82500.01378920002</v>
      </c>
      <c r="O295">
        <f t="shared" si="8"/>
        <v>482682.424</v>
      </c>
      <c r="P295">
        <f t="shared" si="8"/>
        <v>462846.16000000003</v>
      </c>
      <c r="Q295">
        <f t="shared" si="8"/>
        <v>417461.9168527381</v>
      </c>
      <c r="R295">
        <f t="shared" si="8"/>
        <v>6017</v>
      </c>
    </row>
    <row r="296" spans="1:18" ht="12.75">
      <c r="A296" s="9">
        <v>293</v>
      </c>
      <c r="B296" s="17" t="s">
        <v>448</v>
      </c>
      <c r="C296">
        <v>40</v>
      </c>
      <c r="D296" s="17" t="s">
        <v>840</v>
      </c>
      <c r="E296" s="19">
        <v>10.44</v>
      </c>
      <c r="F296" s="19">
        <v>0.807345</v>
      </c>
      <c r="G296" s="20">
        <v>11</v>
      </c>
      <c r="H296" s="20">
        <v>13</v>
      </c>
      <c r="I296" s="19">
        <v>10.5270800734781</v>
      </c>
      <c r="J296" s="14">
        <v>0.15499998820395827</v>
      </c>
      <c r="L296" s="13">
        <v>33909.68</v>
      </c>
      <c r="M296">
        <f t="shared" si="8"/>
        <v>354017.05919999996</v>
      </c>
      <c r="N296">
        <f t="shared" si="8"/>
        <v>27376.8105996</v>
      </c>
      <c r="O296">
        <f t="shared" si="8"/>
        <v>373006.48</v>
      </c>
      <c r="P296">
        <f t="shared" si="8"/>
        <v>440825.84</v>
      </c>
      <c r="Q296">
        <f t="shared" si="8"/>
        <v>356969.9166260189</v>
      </c>
      <c r="R296">
        <f t="shared" si="8"/>
        <v>5256</v>
      </c>
    </row>
    <row r="297" spans="1:18" ht="12.75">
      <c r="A297" s="9">
        <v>294</v>
      </c>
      <c r="B297" s="17" t="s">
        <v>449</v>
      </c>
      <c r="C297">
        <v>40</v>
      </c>
      <c r="D297" s="17" t="s">
        <v>840</v>
      </c>
      <c r="E297" s="19">
        <v>12.13</v>
      </c>
      <c r="F297" s="19">
        <v>2.084418</v>
      </c>
      <c r="G297" s="20">
        <v>12.6</v>
      </c>
      <c r="H297" s="20">
        <v>15</v>
      </c>
      <c r="I297" s="19">
        <v>12.147035338800658</v>
      </c>
      <c r="J297" s="14">
        <v>0.18199997720250807</v>
      </c>
      <c r="L297" s="13">
        <v>34214.29</v>
      </c>
      <c r="M297">
        <f t="shared" si="8"/>
        <v>415019.33770000003</v>
      </c>
      <c r="N297">
        <f t="shared" si="8"/>
        <v>71316.88193322</v>
      </c>
      <c r="O297">
        <f t="shared" si="8"/>
        <v>431100.054</v>
      </c>
      <c r="P297">
        <f t="shared" si="8"/>
        <v>513214.35000000003</v>
      </c>
      <c r="Q297">
        <f t="shared" si="8"/>
        <v>415602.18972197396</v>
      </c>
      <c r="R297">
        <f t="shared" si="8"/>
        <v>6227</v>
      </c>
    </row>
    <row r="298" spans="1:18" ht="12.75">
      <c r="A298" s="9">
        <v>295</v>
      </c>
      <c r="B298" s="17" t="s">
        <v>450</v>
      </c>
      <c r="C298">
        <v>40</v>
      </c>
      <c r="D298" s="17" t="s">
        <v>840</v>
      </c>
      <c r="E298" s="19">
        <v>9.99</v>
      </c>
      <c r="F298" s="19">
        <v>1.0128510000000002</v>
      </c>
      <c r="G298" s="20">
        <v>8.5</v>
      </c>
      <c r="H298" s="20">
        <v>13</v>
      </c>
      <c r="I298" s="19">
        <v>9.83837432931104</v>
      </c>
      <c r="J298" s="14">
        <v>0.12399999085593957</v>
      </c>
      <c r="L298" s="13">
        <v>30620.97</v>
      </c>
      <c r="M298">
        <f t="shared" si="8"/>
        <v>305903.4903</v>
      </c>
      <c r="N298">
        <f t="shared" si="8"/>
        <v>31014.480085470008</v>
      </c>
      <c r="O298">
        <f t="shared" si="8"/>
        <v>260278.245</v>
      </c>
      <c r="P298">
        <f t="shared" si="8"/>
        <v>398072.61</v>
      </c>
      <c r="Q298">
        <f t="shared" si="8"/>
        <v>301260.5651866035</v>
      </c>
      <c r="R298">
        <f t="shared" si="8"/>
        <v>3797</v>
      </c>
    </row>
    <row r="299" spans="1:18" ht="12.75">
      <c r="A299" s="9">
        <v>296</v>
      </c>
      <c r="B299" s="17" t="s">
        <v>451</v>
      </c>
      <c r="C299">
        <v>40</v>
      </c>
      <c r="D299" s="17" t="s">
        <v>839</v>
      </c>
      <c r="E299" s="19">
        <v>15.68</v>
      </c>
      <c r="F299" s="19">
        <v>0.8220240000000002</v>
      </c>
      <c r="G299" s="20">
        <v>23.6</v>
      </c>
      <c r="H299" s="20">
        <v>21</v>
      </c>
      <c r="I299" s="19">
        <v>18.72478005256756</v>
      </c>
      <c r="J299" s="14">
        <v>0.2999999719547563</v>
      </c>
      <c r="L299" s="13">
        <v>35656.67</v>
      </c>
      <c r="M299">
        <f t="shared" si="8"/>
        <v>559096.5856</v>
      </c>
      <c r="N299">
        <f t="shared" si="8"/>
        <v>29310.638500080007</v>
      </c>
      <c r="O299">
        <f t="shared" si="8"/>
        <v>841497.412</v>
      </c>
      <c r="P299">
        <f t="shared" si="8"/>
        <v>748790.07</v>
      </c>
      <c r="Q299">
        <f t="shared" si="8"/>
        <v>667663.3031569842</v>
      </c>
      <c r="R299">
        <f t="shared" si="8"/>
        <v>10697</v>
      </c>
    </row>
    <row r="300" spans="1:18" ht="12.75">
      <c r="A300" s="9">
        <v>297</v>
      </c>
      <c r="B300" s="17" t="s">
        <v>452</v>
      </c>
      <c r="C300">
        <v>40</v>
      </c>
      <c r="D300" s="17" t="s">
        <v>839</v>
      </c>
      <c r="E300" s="19">
        <v>13.47</v>
      </c>
      <c r="F300" s="19">
        <v>0.807345</v>
      </c>
      <c r="G300" s="20">
        <v>24</v>
      </c>
      <c r="H300" s="20">
        <v>20</v>
      </c>
      <c r="I300" s="19">
        <v>18.238727048378603</v>
      </c>
      <c r="J300" s="14">
        <v>0.29199997404204325</v>
      </c>
      <c r="L300" s="13">
        <v>36982.88</v>
      </c>
      <c r="M300">
        <f t="shared" si="8"/>
        <v>498159.3936</v>
      </c>
      <c r="N300">
        <f t="shared" si="8"/>
        <v>29857.9432536</v>
      </c>
      <c r="O300">
        <f t="shared" si="8"/>
        <v>887589.1199999999</v>
      </c>
      <c r="P300">
        <f t="shared" si="8"/>
        <v>739657.6</v>
      </c>
      <c r="Q300">
        <f t="shared" si="8"/>
        <v>674520.65378294</v>
      </c>
      <c r="R300">
        <f t="shared" si="8"/>
        <v>10799</v>
      </c>
    </row>
    <row r="301" spans="1:18" ht="12.75">
      <c r="A301" s="9">
        <v>298</v>
      </c>
      <c r="B301" s="17" t="s">
        <v>453</v>
      </c>
      <c r="C301">
        <v>40</v>
      </c>
      <c r="D301" s="17" t="s">
        <v>839</v>
      </c>
      <c r="E301" s="19">
        <v>14.99</v>
      </c>
      <c r="F301" s="19">
        <v>0.9247770000000001</v>
      </c>
      <c r="G301" s="20">
        <v>22.7</v>
      </c>
      <c r="H301" s="20">
        <v>19</v>
      </c>
      <c r="I301" s="19">
        <v>17.631694455375428</v>
      </c>
      <c r="J301" s="14">
        <v>0.28499997225197427</v>
      </c>
      <c r="L301" s="13">
        <v>36038.6</v>
      </c>
      <c r="M301">
        <f t="shared" si="8"/>
        <v>540218.614</v>
      </c>
      <c r="N301">
        <f t="shared" si="8"/>
        <v>33327.6683922</v>
      </c>
      <c r="O301">
        <f t="shared" si="8"/>
        <v>818076.22</v>
      </c>
      <c r="P301">
        <f t="shared" si="8"/>
        <v>684733.4</v>
      </c>
      <c r="Q301">
        <f t="shared" si="8"/>
        <v>635421.5837994928</v>
      </c>
      <c r="R301">
        <f t="shared" si="8"/>
        <v>10271</v>
      </c>
    </row>
    <row r="302" spans="1:18" ht="12.75">
      <c r="A302" s="9">
        <v>299</v>
      </c>
      <c r="B302" s="17" t="s">
        <v>454</v>
      </c>
      <c r="C302">
        <v>41</v>
      </c>
      <c r="D302" s="17" t="s">
        <v>840</v>
      </c>
      <c r="E302" s="19">
        <v>10.29</v>
      </c>
      <c r="F302" s="19">
        <v>1.8789120000000004</v>
      </c>
      <c r="G302" s="20">
        <v>10</v>
      </c>
      <c r="H302" s="20">
        <v>13</v>
      </c>
      <c r="I302" s="19">
        <v>10.238579810113412</v>
      </c>
      <c r="J302" s="14">
        <v>0.14699998909410467</v>
      </c>
      <c r="L302" s="13">
        <v>34843.54</v>
      </c>
      <c r="M302">
        <f t="shared" si="8"/>
        <v>358540.0266</v>
      </c>
      <c r="N302">
        <f t="shared" si="8"/>
        <v>65467.945428480016</v>
      </c>
      <c r="O302">
        <f t="shared" si="8"/>
        <v>348435.4</v>
      </c>
      <c r="P302">
        <f t="shared" si="8"/>
        <v>452966.02</v>
      </c>
      <c r="Q302">
        <f t="shared" si="8"/>
        <v>356748.3651568791</v>
      </c>
      <c r="R302">
        <f t="shared" si="8"/>
        <v>5122</v>
      </c>
    </row>
    <row r="303" spans="1:18" ht="12.75">
      <c r="A303" s="9">
        <v>300</v>
      </c>
      <c r="B303" s="17" t="s">
        <v>873</v>
      </c>
      <c r="C303">
        <v>41</v>
      </c>
      <c r="D303" s="17" t="s">
        <v>839</v>
      </c>
      <c r="E303" s="19">
        <v>14.51</v>
      </c>
      <c r="F303" s="19">
        <v>2.422035</v>
      </c>
      <c r="G303" s="20">
        <v>17.2</v>
      </c>
      <c r="H303" s="20">
        <v>16</v>
      </c>
      <c r="I303" s="19">
        <v>14.523384037159406</v>
      </c>
      <c r="J303" s="14">
        <v>0.21999998322744727</v>
      </c>
      <c r="L303" s="13">
        <v>35772.73</v>
      </c>
      <c r="M303">
        <f t="shared" si="8"/>
        <v>519062.31230000005</v>
      </c>
      <c r="N303">
        <f t="shared" si="8"/>
        <v>86642.80410555</v>
      </c>
      <c r="O303">
        <f t="shared" si="8"/>
        <v>615290.956</v>
      </c>
      <c r="P303">
        <f t="shared" si="8"/>
        <v>572363.68</v>
      </c>
      <c r="Q303">
        <f t="shared" si="8"/>
        <v>519541.09584761347</v>
      </c>
      <c r="R303">
        <f t="shared" si="8"/>
        <v>7870</v>
      </c>
    </row>
    <row r="304" spans="1:18" ht="12.75">
      <c r="A304" s="9">
        <v>301</v>
      </c>
      <c r="B304" s="17" t="s">
        <v>874</v>
      </c>
      <c r="C304">
        <v>41</v>
      </c>
      <c r="D304" s="17" t="s">
        <v>839</v>
      </c>
      <c r="E304" s="19">
        <v>13.19</v>
      </c>
      <c r="F304" s="19">
        <v>2.113776</v>
      </c>
      <c r="G304" s="20">
        <v>17.5</v>
      </c>
      <c r="H304" s="20">
        <v>13</v>
      </c>
      <c r="I304" s="19">
        <v>13.508711438960736</v>
      </c>
      <c r="J304" s="14">
        <v>0.21699999461070424</v>
      </c>
      <c r="L304" s="13">
        <v>37110.6</v>
      </c>
      <c r="M304">
        <f t="shared" si="8"/>
        <v>489488.81399999995</v>
      </c>
      <c r="N304">
        <f t="shared" si="8"/>
        <v>78443.4956256</v>
      </c>
      <c r="O304">
        <f t="shared" si="8"/>
        <v>649435.5</v>
      </c>
      <c r="P304">
        <f t="shared" si="8"/>
        <v>482437.8</v>
      </c>
      <c r="Q304">
        <f t="shared" si="8"/>
        <v>501316.3867266963</v>
      </c>
      <c r="R304">
        <f t="shared" si="8"/>
        <v>8053</v>
      </c>
    </row>
    <row r="305" spans="1:18" ht="12.75">
      <c r="A305" s="9">
        <v>302</v>
      </c>
      <c r="B305" s="17" t="s">
        <v>457</v>
      </c>
      <c r="C305">
        <v>41</v>
      </c>
      <c r="D305" s="17" t="s">
        <v>840</v>
      </c>
      <c r="E305" s="19">
        <v>11.5</v>
      </c>
      <c r="F305" s="19">
        <v>1.6880849999999998</v>
      </c>
      <c r="G305" s="20">
        <v>14</v>
      </c>
      <c r="H305" s="20">
        <v>15</v>
      </c>
      <c r="I305" s="19">
        <v>12.409850295727853</v>
      </c>
      <c r="J305" s="14">
        <v>0.19400001899265934</v>
      </c>
      <c r="L305" s="13">
        <v>40015.46</v>
      </c>
      <c r="M305">
        <f t="shared" si="8"/>
        <v>460177.79</v>
      </c>
      <c r="N305">
        <f t="shared" si="8"/>
        <v>67549.4977941</v>
      </c>
      <c r="O305">
        <f t="shared" si="8"/>
        <v>560216.44</v>
      </c>
      <c r="P305">
        <f t="shared" si="8"/>
        <v>600231.9</v>
      </c>
      <c r="Q305">
        <f t="shared" si="8"/>
        <v>496585.8681146861</v>
      </c>
      <c r="R305">
        <f t="shared" si="8"/>
        <v>7763</v>
      </c>
    </row>
    <row r="306" spans="1:18" ht="12.75">
      <c r="A306" s="9">
        <v>303</v>
      </c>
      <c r="B306" s="17" t="s">
        <v>458</v>
      </c>
      <c r="C306">
        <v>41</v>
      </c>
      <c r="D306" s="17" t="s">
        <v>839</v>
      </c>
      <c r="E306" s="19">
        <v>12.9</v>
      </c>
      <c r="F306" s="19">
        <v>2.2605660000000003</v>
      </c>
      <c r="G306" s="20">
        <v>15.9</v>
      </c>
      <c r="H306" s="20">
        <v>15</v>
      </c>
      <c r="I306" s="19">
        <v>13.366736317157185</v>
      </c>
      <c r="J306" s="14">
        <v>0.20799997985716212</v>
      </c>
      <c r="L306" s="13">
        <v>39716.35</v>
      </c>
      <c r="M306">
        <f t="shared" si="8"/>
        <v>512340.915</v>
      </c>
      <c r="N306">
        <f t="shared" si="8"/>
        <v>89781.4304541</v>
      </c>
      <c r="O306">
        <f t="shared" si="8"/>
        <v>631489.965</v>
      </c>
      <c r="P306">
        <f t="shared" si="8"/>
        <v>595745.25</v>
      </c>
      <c r="Q306">
        <f t="shared" si="8"/>
        <v>530877.9779299258</v>
      </c>
      <c r="R306">
        <f t="shared" si="8"/>
        <v>8261</v>
      </c>
    </row>
    <row r="307" spans="1:18" ht="12.75">
      <c r="A307" s="9">
        <v>304</v>
      </c>
      <c r="B307" s="17" t="s">
        <v>459</v>
      </c>
      <c r="C307">
        <v>70</v>
      </c>
      <c r="D307" s="17" t="s">
        <v>839</v>
      </c>
      <c r="E307" s="19">
        <v>12.81</v>
      </c>
      <c r="F307" s="19">
        <v>1.8935910000000005</v>
      </c>
      <c r="G307" s="20">
        <v>16.1</v>
      </c>
      <c r="H307" s="20">
        <v>13</v>
      </c>
      <c r="I307" s="19">
        <v>12.84588323433128</v>
      </c>
      <c r="J307" s="14">
        <v>0.20800000811905375</v>
      </c>
      <c r="L307" s="13">
        <v>39413.46</v>
      </c>
      <c r="M307">
        <f t="shared" si="8"/>
        <v>504886.4226</v>
      </c>
      <c r="N307">
        <f t="shared" si="8"/>
        <v>74632.97313486002</v>
      </c>
      <c r="O307">
        <f t="shared" si="8"/>
        <v>634556.706</v>
      </c>
      <c r="P307">
        <f t="shared" si="8"/>
        <v>512374.98</v>
      </c>
      <c r="Q307">
        <f t="shared" si="8"/>
        <v>506300.70502098656</v>
      </c>
      <c r="R307">
        <f t="shared" si="8"/>
        <v>8198</v>
      </c>
    </row>
    <row r="308" spans="1:18" ht="12.75">
      <c r="A308" s="9">
        <v>305</v>
      </c>
      <c r="B308" s="17" t="s">
        <v>460</v>
      </c>
      <c r="C308">
        <v>41</v>
      </c>
      <c r="D308" s="17" t="s">
        <v>841</v>
      </c>
      <c r="E308" s="19">
        <v>10.96</v>
      </c>
      <c r="F308" s="19">
        <v>1.555974</v>
      </c>
      <c r="G308" s="20">
        <v>10.9</v>
      </c>
      <c r="H308" s="20">
        <v>12</v>
      </c>
      <c r="I308" s="19">
        <v>10.278290936202357</v>
      </c>
      <c r="J308" s="14">
        <v>0.15699997678317992</v>
      </c>
      <c r="L308" s="13">
        <v>33165.61</v>
      </c>
      <c r="M308">
        <f t="shared" si="8"/>
        <v>363495.08560000005</v>
      </c>
      <c r="N308">
        <f t="shared" si="8"/>
        <v>51604.82685414</v>
      </c>
      <c r="O308">
        <f t="shared" si="8"/>
        <v>361505.14900000003</v>
      </c>
      <c r="P308">
        <f t="shared" si="8"/>
        <v>397987.32</v>
      </c>
      <c r="Q308">
        <f t="shared" si="8"/>
        <v>340885.78865662223</v>
      </c>
      <c r="R308">
        <f t="shared" si="8"/>
        <v>5207</v>
      </c>
    </row>
    <row r="309" spans="1:18" ht="12.75">
      <c r="A309" s="9">
        <v>306</v>
      </c>
      <c r="B309" s="17" t="s">
        <v>461</v>
      </c>
      <c r="C309">
        <v>41</v>
      </c>
      <c r="D309" s="17" t="s">
        <v>840</v>
      </c>
      <c r="E309" s="19">
        <v>9.91</v>
      </c>
      <c r="F309" s="19">
        <v>1.2770730000000001</v>
      </c>
      <c r="G309" s="20">
        <v>8.4</v>
      </c>
      <c r="H309" s="20">
        <v>11</v>
      </c>
      <c r="I309" s="19">
        <v>8.982506212940832</v>
      </c>
      <c r="J309" s="14">
        <v>0.12299999921001926</v>
      </c>
      <c r="L309" s="13">
        <v>37975.61</v>
      </c>
      <c r="M309">
        <f t="shared" si="8"/>
        <v>376338.2951</v>
      </c>
      <c r="N309">
        <f t="shared" si="8"/>
        <v>48497.626189530005</v>
      </c>
      <c r="O309">
        <f t="shared" si="8"/>
        <v>318995.124</v>
      </c>
      <c r="P309">
        <f t="shared" si="8"/>
        <v>417731.71</v>
      </c>
      <c r="Q309">
        <f t="shared" si="8"/>
        <v>341116.152765218</v>
      </c>
      <c r="R309">
        <f t="shared" si="8"/>
        <v>4671</v>
      </c>
    </row>
    <row r="310" spans="1:18" ht="12.75">
      <c r="A310" s="9">
        <v>307</v>
      </c>
      <c r="B310" s="17" t="s">
        <v>462</v>
      </c>
      <c r="C310">
        <v>43</v>
      </c>
      <c r="D310" s="17" t="s">
        <v>839</v>
      </c>
      <c r="E310" s="19">
        <v>11.45</v>
      </c>
      <c r="F310" s="19">
        <v>2.0110230000000002</v>
      </c>
      <c r="G310" s="20">
        <v>15.4</v>
      </c>
      <c r="H310" s="20">
        <v>17</v>
      </c>
      <c r="I310" s="19">
        <v>13.605718035725978</v>
      </c>
      <c r="J310" s="14">
        <v>0.2009999801853332</v>
      </c>
      <c r="L310" s="13">
        <v>37850.75</v>
      </c>
      <c r="M310">
        <f t="shared" si="8"/>
        <v>433391.08749999997</v>
      </c>
      <c r="N310">
        <f t="shared" si="8"/>
        <v>76118.72881725001</v>
      </c>
      <c r="O310">
        <f t="shared" si="8"/>
        <v>582901.55</v>
      </c>
      <c r="P310">
        <f t="shared" si="8"/>
        <v>643462.75</v>
      </c>
      <c r="Q310">
        <f t="shared" si="8"/>
        <v>514986.63194075506</v>
      </c>
      <c r="R310">
        <f t="shared" si="8"/>
        <v>7608</v>
      </c>
    </row>
    <row r="311" spans="1:18" ht="12.75">
      <c r="A311" s="9">
        <v>308</v>
      </c>
      <c r="B311" s="17" t="s">
        <v>463</v>
      </c>
      <c r="C311">
        <v>43</v>
      </c>
      <c r="D311" s="17" t="s">
        <v>840</v>
      </c>
      <c r="E311" s="19">
        <v>10.48</v>
      </c>
      <c r="F311" s="19">
        <v>1.9229490000000002</v>
      </c>
      <c r="G311" s="20">
        <v>12.1</v>
      </c>
      <c r="H311" s="20">
        <v>13</v>
      </c>
      <c r="I311" s="19">
        <v>10.862400359149701</v>
      </c>
      <c r="J311" s="14">
        <v>0.1580000130309289</v>
      </c>
      <c r="L311" s="13">
        <v>36835.44</v>
      </c>
      <c r="M311">
        <f t="shared" si="8"/>
        <v>386035.41120000003</v>
      </c>
      <c r="N311">
        <f t="shared" si="8"/>
        <v>70832.67251256002</v>
      </c>
      <c r="O311">
        <f t="shared" si="8"/>
        <v>445708.824</v>
      </c>
      <c r="P311">
        <f t="shared" si="8"/>
        <v>478860.72000000003</v>
      </c>
      <c r="Q311">
        <f t="shared" si="8"/>
        <v>400121.29668543726</v>
      </c>
      <c r="R311">
        <f t="shared" si="8"/>
        <v>5820</v>
      </c>
    </row>
    <row r="312" spans="1:18" ht="12.75">
      <c r="A312" s="9">
        <v>309</v>
      </c>
      <c r="B312" s="17" t="s">
        <v>464</v>
      </c>
      <c r="C312">
        <v>42</v>
      </c>
      <c r="D312" s="17" t="s">
        <v>839</v>
      </c>
      <c r="E312" s="19">
        <v>9.74</v>
      </c>
      <c r="F312" s="19">
        <v>1.6880849999999998</v>
      </c>
      <c r="G312" s="20">
        <v>12.9</v>
      </c>
      <c r="H312" s="20">
        <v>14</v>
      </c>
      <c r="I312" s="19">
        <v>11.331188698594774</v>
      </c>
      <c r="J312" s="14">
        <v>0.17699998780093049</v>
      </c>
      <c r="L312" s="13">
        <v>35248.59</v>
      </c>
      <c r="M312">
        <f t="shared" si="8"/>
        <v>343321.2666</v>
      </c>
      <c r="N312">
        <f t="shared" si="8"/>
        <v>59502.61605014999</v>
      </c>
      <c r="O312">
        <f t="shared" si="8"/>
        <v>454706.811</v>
      </c>
      <c r="P312">
        <f t="shared" si="8"/>
        <v>493480.25999999995</v>
      </c>
      <c r="Q312">
        <f t="shared" si="8"/>
        <v>399408.42464940075</v>
      </c>
      <c r="R312">
        <f t="shared" si="8"/>
        <v>6239</v>
      </c>
    </row>
    <row r="313" spans="1:18" ht="12.75">
      <c r="A313" s="9">
        <v>310</v>
      </c>
      <c r="B313" s="17" t="s">
        <v>465</v>
      </c>
      <c r="C313">
        <v>44</v>
      </c>
      <c r="D313" s="17" t="s">
        <v>840</v>
      </c>
      <c r="E313" s="19">
        <v>10.01</v>
      </c>
      <c r="F313" s="19">
        <v>1.8642330000000003</v>
      </c>
      <c r="G313" s="20">
        <v>9.7</v>
      </c>
      <c r="H313" s="20">
        <v>10</v>
      </c>
      <c r="I313" s="19">
        <v>9.006327741926448</v>
      </c>
      <c r="J313" s="14">
        <v>0.13400001808367315</v>
      </c>
      <c r="L313" s="13">
        <v>33179.1</v>
      </c>
      <c r="M313">
        <f t="shared" si="8"/>
        <v>332122.79099999997</v>
      </c>
      <c r="N313">
        <f t="shared" si="8"/>
        <v>61853.57313030001</v>
      </c>
      <c r="O313">
        <f t="shared" si="8"/>
        <v>321837.26999999996</v>
      </c>
      <c r="P313">
        <f t="shared" si="8"/>
        <v>331791</v>
      </c>
      <c r="Q313">
        <f t="shared" si="8"/>
        <v>298821.8487821518</v>
      </c>
      <c r="R313">
        <f t="shared" si="8"/>
        <v>4446</v>
      </c>
    </row>
    <row r="314" spans="1:18" ht="12.75">
      <c r="A314" s="9">
        <v>311</v>
      </c>
      <c r="B314" s="17" t="s">
        <v>466</v>
      </c>
      <c r="C314">
        <v>43</v>
      </c>
      <c r="D314" s="17" t="s">
        <v>839</v>
      </c>
      <c r="E314" s="19">
        <v>10.11</v>
      </c>
      <c r="F314" s="19">
        <v>2.245887</v>
      </c>
      <c r="G314" s="20">
        <v>9.8</v>
      </c>
      <c r="H314" s="20">
        <v>12</v>
      </c>
      <c r="I314" s="19">
        <v>9.755648363306022</v>
      </c>
      <c r="J314" s="14">
        <v>0.12600000740631934</v>
      </c>
      <c r="L314" s="13">
        <v>32404.76</v>
      </c>
      <c r="M314">
        <f t="shared" si="8"/>
        <v>327612.1236</v>
      </c>
      <c r="N314">
        <f t="shared" si="8"/>
        <v>72777.42922212</v>
      </c>
      <c r="O314">
        <f t="shared" si="8"/>
        <v>317566.648</v>
      </c>
      <c r="P314">
        <f t="shared" si="8"/>
        <v>388857.12</v>
      </c>
      <c r="Q314">
        <f t="shared" si="8"/>
        <v>316129.4438573244</v>
      </c>
      <c r="R314">
        <f t="shared" si="8"/>
        <v>4083.0000000000005</v>
      </c>
    </row>
    <row r="315" spans="1:18" ht="12.75">
      <c r="A315" s="9">
        <v>312</v>
      </c>
      <c r="B315" s="17" t="s">
        <v>467</v>
      </c>
      <c r="C315">
        <v>42</v>
      </c>
      <c r="D315" s="17" t="s">
        <v>841</v>
      </c>
      <c r="E315" s="19">
        <v>11.3</v>
      </c>
      <c r="F315" s="19">
        <v>1.100925</v>
      </c>
      <c r="G315" s="20">
        <v>14.1</v>
      </c>
      <c r="H315" s="20">
        <v>14</v>
      </c>
      <c r="I315" s="19">
        <v>12.045804316595909</v>
      </c>
      <c r="J315" s="14">
        <v>0.1869999752191674</v>
      </c>
      <c r="L315" s="13">
        <v>36721.93</v>
      </c>
      <c r="M315">
        <f t="shared" si="8"/>
        <v>414957.809</v>
      </c>
      <c r="N315">
        <f t="shared" si="8"/>
        <v>40428.090785249995</v>
      </c>
      <c r="O315">
        <f t="shared" si="8"/>
        <v>517779.213</v>
      </c>
      <c r="P315">
        <f t="shared" si="8"/>
        <v>514107.02</v>
      </c>
      <c r="Q315">
        <f t="shared" si="8"/>
        <v>442345.1829077328</v>
      </c>
      <c r="R315">
        <f t="shared" si="8"/>
        <v>6867</v>
      </c>
    </row>
    <row r="316" spans="1:18" ht="12.75">
      <c r="A316" s="9">
        <v>313</v>
      </c>
      <c r="B316" s="17" t="s">
        <v>468</v>
      </c>
      <c r="C316">
        <v>44</v>
      </c>
      <c r="D316" s="17" t="s">
        <v>840</v>
      </c>
      <c r="E316" s="19">
        <v>10.69</v>
      </c>
      <c r="F316" s="19">
        <v>1.497258</v>
      </c>
      <c r="G316" s="20">
        <v>11.6</v>
      </c>
      <c r="H316" s="20">
        <v>12</v>
      </c>
      <c r="I316" s="19">
        <v>10.411089036774118</v>
      </c>
      <c r="J316" s="14">
        <v>0.15399999121412067</v>
      </c>
      <c r="L316" s="13">
        <v>36422.08</v>
      </c>
      <c r="M316">
        <f t="shared" si="8"/>
        <v>389352.0352</v>
      </c>
      <c r="N316">
        <f t="shared" si="8"/>
        <v>54533.250656640004</v>
      </c>
      <c r="O316">
        <f t="shared" si="8"/>
        <v>422496.128</v>
      </c>
      <c r="P316">
        <f aca="true" t="shared" si="9" ref="P316:R379">$L316*H316</f>
        <v>437064.96</v>
      </c>
      <c r="Q316">
        <f t="shared" si="9"/>
        <v>379193.5177845099</v>
      </c>
      <c r="R316">
        <f t="shared" si="9"/>
        <v>5609</v>
      </c>
    </row>
    <row r="317" spans="1:18" ht="12.75">
      <c r="A317" s="9">
        <v>314</v>
      </c>
      <c r="B317" s="17" t="s">
        <v>469</v>
      </c>
      <c r="C317">
        <v>44</v>
      </c>
      <c r="D317" s="17" t="s">
        <v>839</v>
      </c>
      <c r="E317" s="19">
        <v>11.58</v>
      </c>
      <c r="F317" s="19">
        <v>1.8201960000000004</v>
      </c>
      <c r="G317" s="20">
        <v>17</v>
      </c>
      <c r="H317" s="20">
        <v>17</v>
      </c>
      <c r="I317" s="19">
        <v>14.17172298331216</v>
      </c>
      <c r="J317" s="14">
        <v>0.22500003033571933</v>
      </c>
      <c r="L317" s="13">
        <v>32964.44</v>
      </c>
      <c r="M317">
        <f aca="true" t="shared" si="10" ref="M317:R380">$L317*E317</f>
        <v>381728.21520000004</v>
      </c>
      <c r="N317">
        <f t="shared" si="10"/>
        <v>60001.74183024002</v>
      </c>
      <c r="O317">
        <f t="shared" si="10"/>
        <v>560395.48</v>
      </c>
      <c r="P317">
        <f t="shared" si="9"/>
        <v>560395.48</v>
      </c>
      <c r="Q317">
        <f t="shared" si="9"/>
        <v>467162.9119800147</v>
      </c>
      <c r="R317">
        <f t="shared" si="9"/>
        <v>7417</v>
      </c>
    </row>
    <row r="318" spans="1:18" ht="12.75">
      <c r="A318" s="9">
        <v>315</v>
      </c>
      <c r="B318" s="17" t="s">
        <v>470</v>
      </c>
      <c r="C318">
        <v>42</v>
      </c>
      <c r="D318" s="17" t="s">
        <v>839</v>
      </c>
      <c r="E318" s="19">
        <v>12.58</v>
      </c>
      <c r="F318" s="19">
        <v>1.9082700000000001</v>
      </c>
      <c r="G318" s="20">
        <v>13.2</v>
      </c>
      <c r="H318" s="20">
        <v>16</v>
      </c>
      <c r="I318" s="19">
        <v>12.802631328797693</v>
      </c>
      <c r="J318" s="14">
        <v>0.17899998606905446</v>
      </c>
      <c r="L318" s="13">
        <v>39480.45</v>
      </c>
      <c r="M318">
        <f t="shared" si="10"/>
        <v>496664.061</v>
      </c>
      <c r="N318">
        <f t="shared" si="10"/>
        <v>75339.3583215</v>
      </c>
      <c r="O318">
        <f t="shared" si="10"/>
        <v>521141.93999999994</v>
      </c>
      <c r="P318">
        <f t="shared" si="9"/>
        <v>631687.2</v>
      </c>
      <c r="Q318">
        <f t="shared" si="9"/>
        <v>505453.64604503085</v>
      </c>
      <c r="R318">
        <f t="shared" si="9"/>
        <v>7067.000000000001</v>
      </c>
    </row>
    <row r="319" spans="1:18" ht="12.75">
      <c r="A319" s="9">
        <v>316</v>
      </c>
      <c r="B319" s="17" t="s">
        <v>471</v>
      </c>
      <c r="C319">
        <v>42</v>
      </c>
      <c r="D319" s="17" t="s">
        <v>840</v>
      </c>
      <c r="E319" s="19">
        <v>10.57</v>
      </c>
      <c r="F319" s="19">
        <v>2.568825</v>
      </c>
      <c r="G319" s="20">
        <v>10.2</v>
      </c>
      <c r="H319" s="20">
        <v>11</v>
      </c>
      <c r="I319" s="19">
        <v>9.64602780162968</v>
      </c>
      <c r="J319" s="14">
        <v>0.13700000599631448</v>
      </c>
      <c r="L319" s="13">
        <v>31686.13</v>
      </c>
      <c r="M319">
        <f t="shared" si="10"/>
        <v>334922.39410000003</v>
      </c>
      <c r="N319">
        <f t="shared" si="10"/>
        <v>81396.12289725</v>
      </c>
      <c r="O319">
        <f t="shared" si="10"/>
        <v>323198.526</v>
      </c>
      <c r="P319">
        <f t="shared" si="9"/>
        <v>348547.43</v>
      </c>
      <c r="Q319">
        <f t="shared" si="9"/>
        <v>305645.2909060523</v>
      </c>
      <c r="R319">
        <f t="shared" si="9"/>
        <v>4341</v>
      </c>
    </row>
    <row r="320" spans="1:18" ht="12.75">
      <c r="A320" s="9">
        <v>317</v>
      </c>
      <c r="B320" s="17" t="s">
        <v>473</v>
      </c>
      <c r="C320">
        <v>42</v>
      </c>
      <c r="D320" s="17" t="s">
        <v>840</v>
      </c>
      <c r="E320" s="19">
        <v>9.97</v>
      </c>
      <c r="F320" s="19">
        <v>1.3357890000000001</v>
      </c>
      <c r="G320" s="20">
        <v>9.2</v>
      </c>
      <c r="H320" s="20">
        <v>11</v>
      </c>
      <c r="I320" s="19">
        <v>9.18851203193446</v>
      </c>
      <c r="J320" s="14">
        <v>0.12999999068100423</v>
      </c>
      <c r="L320" s="13">
        <v>32192.31</v>
      </c>
      <c r="M320">
        <f t="shared" si="10"/>
        <v>320957.33070000005</v>
      </c>
      <c r="N320">
        <f t="shared" si="10"/>
        <v>43002.13358259</v>
      </c>
      <c r="O320">
        <f t="shared" si="10"/>
        <v>296169.252</v>
      </c>
      <c r="P320">
        <f t="shared" si="9"/>
        <v>354115.41000000003</v>
      </c>
      <c r="Q320">
        <f t="shared" si="9"/>
        <v>295799.42777076404</v>
      </c>
      <c r="R320">
        <f t="shared" si="9"/>
        <v>4185</v>
      </c>
    </row>
    <row r="321" spans="1:18" ht="12.75">
      <c r="A321" s="9">
        <v>318</v>
      </c>
      <c r="B321" s="17" t="s">
        <v>474</v>
      </c>
      <c r="C321">
        <v>43</v>
      </c>
      <c r="D321" s="17" t="s">
        <v>840</v>
      </c>
      <c r="E321" s="19">
        <v>9.71</v>
      </c>
      <c r="F321" s="19">
        <v>1.9376280000000004</v>
      </c>
      <c r="G321" s="20">
        <v>8.1</v>
      </c>
      <c r="H321" s="20">
        <v>10</v>
      </c>
      <c r="I321" s="19">
        <v>8.497362787346175</v>
      </c>
      <c r="J321" s="14">
        <v>0.10699999812115894</v>
      </c>
      <c r="L321" s="13">
        <v>31934.58</v>
      </c>
      <c r="M321">
        <f t="shared" si="10"/>
        <v>310084.77180000005</v>
      </c>
      <c r="N321">
        <f t="shared" si="10"/>
        <v>61877.33637624001</v>
      </c>
      <c r="O321">
        <f t="shared" si="10"/>
        <v>258670.098</v>
      </c>
      <c r="P321">
        <f t="shared" si="9"/>
        <v>319345.80000000005</v>
      </c>
      <c r="Q321">
        <f t="shared" si="9"/>
        <v>271359.7117215294</v>
      </c>
      <c r="R321">
        <f t="shared" si="9"/>
        <v>3417</v>
      </c>
    </row>
    <row r="322" spans="1:18" ht="12.75">
      <c r="A322" s="9">
        <v>319</v>
      </c>
      <c r="B322" s="17" t="s">
        <v>475</v>
      </c>
      <c r="C322">
        <v>43</v>
      </c>
      <c r="D322" s="17" t="s">
        <v>840</v>
      </c>
      <c r="E322" s="19">
        <v>13.13</v>
      </c>
      <c r="F322" s="19">
        <v>3.2587380000000006</v>
      </c>
      <c r="G322" s="20">
        <v>15.8</v>
      </c>
      <c r="H322" s="20">
        <v>15</v>
      </c>
      <c r="I322" s="19">
        <v>13.396784449942304</v>
      </c>
      <c r="J322" s="14">
        <v>0.2020000195577672</v>
      </c>
      <c r="L322" s="13">
        <v>37836.63</v>
      </c>
      <c r="M322">
        <f t="shared" si="10"/>
        <v>496794.9519</v>
      </c>
      <c r="N322">
        <f t="shared" si="10"/>
        <v>123299.66397294002</v>
      </c>
      <c r="O322">
        <f t="shared" si="10"/>
        <v>597818.754</v>
      </c>
      <c r="P322">
        <f t="shared" si="9"/>
        <v>567549.45</v>
      </c>
      <c r="Q322">
        <f t="shared" si="9"/>
        <v>506889.1764222204</v>
      </c>
      <c r="R322">
        <f t="shared" si="9"/>
        <v>7643.000000000001</v>
      </c>
    </row>
    <row r="323" spans="1:18" ht="12.75">
      <c r="A323" s="9">
        <v>320</v>
      </c>
      <c r="B323" s="17" t="s">
        <v>476</v>
      </c>
      <c r="C323">
        <v>44</v>
      </c>
      <c r="D323" s="17" t="s">
        <v>840</v>
      </c>
      <c r="E323" s="19">
        <v>9.18</v>
      </c>
      <c r="F323" s="19">
        <v>1.61469</v>
      </c>
      <c r="G323" s="20">
        <v>10.1</v>
      </c>
      <c r="H323" s="20">
        <v>10</v>
      </c>
      <c r="I323" s="19">
        <v>8.887626927834173</v>
      </c>
      <c r="J323" s="14">
        <v>0.14299998198425423</v>
      </c>
      <c r="L323" s="13">
        <v>35524.48</v>
      </c>
      <c r="M323">
        <f t="shared" si="10"/>
        <v>326114.72640000004</v>
      </c>
      <c r="N323">
        <f t="shared" si="10"/>
        <v>57361.0226112</v>
      </c>
      <c r="O323">
        <f t="shared" si="10"/>
        <v>358797.248</v>
      </c>
      <c r="P323">
        <f t="shared" si="9"/>
        <v>355244.80000000005</v>
      </c>
      <c r="Q323">
        <f t="shared" si="9"/>
        <v>315728.3250453065</v>
      </c>
      <c r="R323">
        <f t="shared" si="9"/>
        <v>5080</v>
      </c>
    </row>
    <row r="324" spans="1:18" ht="12.75">
      <c r="A324" s="9">
        <v>321</v>
      </c>
      <c r="B324" s="17" t="s">
        <v>477</v>
      </c>
      <c r="C324">
        <v>43</v>
      </c>
      <c r="D324" s="17" t="s">
        <v>840</v>
      </c>
      <c r="E324" s="19">
        <v>10</v>
      </c>
      <c r="F324" s="19">
        <v>3.111948</v>
      </c>
      <c r="G324" s="20">
        <v>12.2</v>
      </c>
      <c r="H324" s="20">
        <v>13</v>
      </c>
      <c r="I324" s="19">
        <v>10.802954717226315</v>
      </c>
      <c r="J324" s="14">
        <v>0.16</v>
      </c>
      <c r="L324" s="13">
        <v>34912.5</v>
      </c>
      <c r="M324">
        <f t="shared" si="10"/>
        <v>349125</v>
      </c>
      <c r="N324">
        <f t="shared" si="10"/>
        <v>108645.88455</v>
      </c>
      <c r="O324">
        <f t="shared" si="10"/>
        <v>425932.5</v>
      </c>
      <c r="P324">
        <f t="shared" si="9"/>
        <v>453862.5</v>
      </c>
      <c r="Q324">
        <f t="shared" si="9"/>
        <v>377158.15656516375</v>
      </c>
      <c r="R324">
        <f t="shared" si="9"/>
        <v>5586</v>
      </c>
    </row>
    <row r="325" spans="1:18" ht="12.75">
      <c r="A325" s="9">
        <v>322</v>
      </c>
      <c r="B325" s="17" t="s">
        <v>478</v>
      </c>
      <c r="C325">
        <v>43</v>
      </c>
      <c r="D325" s="17" t="s">
        <v>839</v>
      </c>
      <c r="E325" s="19">
        <v>13.38</v>
      </c>
      <c r="F325" s="19">
        <v>2.4954300000000003</v>
      </c>
      <c r="G325" s="20">
        <v>15.8</v>
      </c>
      <c r="H325" s="20">
        <v>17</v>
      </c>
      <c r="I325" s="19">
        <v>14.12314740776406</v>
      </c>
      <c r="J325" s="14">
        <v>0.20999998897927113</v>
      </c>
      <c r="L325" s="13">
        <v>36295.24</v>
      </c>
      <c r="M325">
        <f t="shared" si="10"/>
        <v>485630.3112</v>
      </c>
      <c r="N325">
        <f t="shared" si="10"/>
        <v>90572.2307532</v>
      </c>
      <c r="O325">
        <f t="shared" si="10"/>
        <v>573464.792</v>
      </c>
      <c r="P325">
        <f t="shared" si="9"/>
        <v>617019.08</v>
      </c>
      <c r="Q325">
        <f t="shared" si="9"/>
        <v>512603.0247201744</v>
      </c>
      <c r="R325">
        <f t="shared" si="9"/>
        <v>7622</v>
      </c>
    </row>
    <row r="326" spans="1:18" ht="12.75">
      <c r="A326" s="9">
        <v>323</v>
      </c>
      <c r="B326" s="17" t="s">
        <v>479</v>
      </c>
      <c r="C326">
        <v>42</v>
      </c>
      <c r="D326" s="17" t="s">
        <v>840</v>
      </c>
      <c r="E326" s="19">
        <v>8.97</v>
      </c>
      <c r="F326" s="19">
        <v>2.4954300000000003</v>
      </c>
      <c r="G326" s="20">
        <v>10.8</v>
      </c>
      <c r="H326" s="20">
        <v>11</v>
      </c>
      <c r="I326" s="19">
        <v>9.405325319280172</v>
      </c>
      <c r="J326" s="14">
        <v>0.14600001224430367</v>
      </c>
      <c r="L326" s="13">
        <v>37568.49</v>
      </c>
      <c r="M326">
        <f t="shared" si="10"/>
        <v>336989.3553</v>
      </c>
      <c r="N326">
        <f t="shared" si="10"/>
        <v>93749.5370007</v>
      </c>
      <c r="O326">
        <f t="shared" si="10"/>
        <v>405739.692</v>
      </c>
      <c r="P326">
        <f t="shared" si="9"/>
        <v>413253.38999999996</v>
      </c>
      <c r="Q326">
        <f t="shared" si="9"/>
        <v>353343.8702041239</v>
      </c>
      <c r="R326">
        <f t="shared" si="9"/>
        <v>5485</v>
      </c>
    </row>
    <row r="327" spans="1:18" ht="12.75">
      <c r="A327" s="9">
        <v>324</v>
      </c>
      <c r="B327" s="17" t="s">
        <v>480</v>
      </c>
      <c r="C327">
        <v>45</v>
      </c>
      <c r="D327" s="17" t="s">
        <v>841</v>
      </c>
      <c r="E327" s="19">
        <v>11.79</v>
      </c>
      <c r="F327" s="19">
        <v>2.877084</v>
      </c>
      <c r="G327" s="20">
        <v>14</v>
      </c>
      <c r="H327" s="20">
        <v>14</v>
      </c>
      <c r="I327" s="19">
        <v>12.136561389017485</v>
      </c>
      <c r="J327" s="14">
        <v>0.18499999730163366</v>
      </c>
      <c r="L327" s="13">
        <v>37059.46</v>
      </c>
      <c r="M327">
        <f t="shared" si="10"/>
        <v>436931.03339999996</v>
      </c>
      <c r="N327">
        <f t="shared" si="10"/>
        <v>106623.17941463999</v>
      </c>
      <c r="O327">
        <f t="shared" si="10"/>
        <v>518832.44</v>
      </c>
      <c r="P327">
        <f t="shared" si="9"/>
        <v>518832.44</v>
      </c>
      <c r="Q327">
        <f t="shared" si="9"/>
        <v>449774.4113338379</v>
      </c>
      <c r="R327">
        <f t="shared" si="9"/>
        <v>6856.000000000001</v>
      </c>
    </row>
    <row r="328" spans="1:18" ht="12.75">
      <c r="A328" s="9">
        <v>325</v>
      </c>
      <c r="B328" s="17" t="s">
        <v>481</v>
      </c>
      <c r="C328">
        <v>45</v>
      </c>
      <c r="D328" s="17" t="s">
        <v>840</v>
      </c>
      <c r="E328" s="19">
        <v>9.86</v>
      </c>
      <c r="F328" s="19">
        <v>1.4238630000000003</v>
      </c>
      <c r="G328" s="20">
        <v>11</v>
      </c>
      <c r="H328" s="20">
        <v>12</v>
      </c>
      <c r="I328" s="19">
        <v>10.01703095792113</v>
      </c>
      <c r="J328" s="14">
        <v>0.16699999450054903</v>
      </c>
      <c r="L328" s="13">
        <v>32730.54</v>
      </c>
      <c r="M328">
        <f t="shared" si="10"/>
        <v>322723.1244</v>
      </c>
      <c r="N328">
        <f t="shared" si="10"/>
        <v>46603.80487602001</v>
      </c>
      <c r="O328">
        <f t="shared" si="10"/>
        <v>360035.94</v>
      </c>
      <c r="P328">
        <f t="shared" si="9"/>
        <v>392766.48</v>
      </c>
      <c r="Q328">
        <f t="shared" si="9"/>
        <v>327862.8324494758</v>
      </c>
      <c r="R328">
        <f t="shared" si="9"/>
        <v>5466</v>
      </c>
    </row>
    <row r="329" spans="1:18" ht="12.75">
      <c r="A329" s="9">
        <v>326</v>
      </c>
      <c r="B329" s="17" t="s">
        <v>482</v>
      </c>
      <c r="C329">
        <v>45</v>
      </c>
      <c r="D329" s="17" t="s">
        <v>839</v>
      </c>
      <c r="E329" s="19">
        <v>11.79</v>
      </c>
      <c r="F329" s="19">
        <v>2.0403810000000004</v>
      </c>
      <c r="G329" s="20">
        <v>10.9</v>
      </c>
      <c r="H329" s="20">
        <v>14</v>
      </c>
      <c r="I329" s="19">
        <v>11.244116601462231</v>
      </c>
      <c r="J329" s="14">
        <v>0.15599997477447217</v>
      </c>
      <c r="L329" s="13">
        <v>30128.21</v>
      </c>
      <c r="M329">
        <f t="shared" si="10"/>
        <v>355211.59589999996</v>
      </c>
      <c r="N329">
        <f t="shared" si="10"/>
        <v>61473.02724801001</v>
      </c>
      <c r="O329">
        <f t="shared" si="10"/>
        <v>328397.489</v>
      </c>
      <c r="P329">
        <f t="shared" si="9"/>
        <v>421794.94</v>
      </c>
      <c r="Q329">
        <f t="shared" si="9"/>
        <v>338765.1062333404</v>
      </c>
      <c r="R329">
        <f t="shared" si="9"/>
        <v>4700</v>
      </c>
    </row>
    <row r="330" spans="1:18" ht="12.75">
      <c r="A330" s="9">
        <v>327</v>
      </c>
      <c r="B330" s="17" t="s">
        <v>483</v>
      </c>
      <c r="C330">
        <v>45</v>
      </c>
      <c r="D330" s="17" t="s">
        <v>839</v>
      </c>
      <c r="E330" s="19">
        <v>12.62</v>
      </c>
      <c r="F330" s="19">
        <v>2.7743310000000005</v>
      </c>
      <c r="G330" s="20">
        <v>13.4</v>
      </c>
      <c r="H330" s="20">
        <v>15</v>
      </c>
      <c r="I330" s="19">
        <v>12.499933072146327</v>
      </c>
      <c r="J330" s="14">
        <v>0.18099998380814897</v>
      </c>
      <c r="L330" s="13">
        <v>40143.65</v>
      </c>
      <c r="M330">
        <f t="shared" si="10"/>
        <v>506612.863</v>
      </c>
      <c r="N330">
        <f t="shared" si="10"/>
        <v>111371.77264815003</v>
      </c>
      <c r="O330">
        <f t="shared" si="10"/>
        <v>537924.91</v>
      </c>
      <c r="P330">
        <f t="shared" si="9"/>
        <v>602154.75</v>
      </c>
      <c r="Q330">
        <f t="shared" si="9"/>
        <v>501792.9382716669</v>
      </c>
      <c r="R330">
        <f t="shared" si="9"/>
        <v>7266</v>
      </c>
    </row>
    <row r="331" spans="1:18" ht="12.75">
      <c r="A331" s="9">
        <v>328</v>
      </c>
      <c r="B331" s="17" t="s">
        <v>484</v>
      </c>
      <c r="C331">
        <v>29</v>
      </c>
      <c r="D331" s="17" t="s">
        <v>841</v>
      </c>
      <c r="E331" s="19">
        <v>9.07</v>
      </c>
      <c r="F331" s="19">
        <v>0.9394560000000002</v>
      </c>
      <c r="G331" s="20">
        <v>7.8</v>
      </c>
      <c r="H331" s="20">
        <v>9</v>
      </c>
      <c r="I331" s="19">
        <v>7.871009195931873</v>
      </c>
      <c r="J331" s="14">
        <v>0.10899999639715242</v>
      </c>
      <c r="L331" s="13">
        <v>36082.57</v>
      </c>
      <c r="M331">
        <f t="shared" si="10"/>
        <v>327268.9099</v>
      </c>
      <c r="N331">
        <f t="shared" si="10"/>
        <v>33897.986881920006</v>
      </c>
      <c r="O331">
        <f t="shared" si="10"/>
        <v>281444.046</v>
      </c>
      <c r="P331">
        <f t="shared" si="9"/>
        <v>324743.13</v>
      </c>
      <c r="Q331">
        <f t="shared" si="9"/>
        <v>284006.2402828555</v>
      </c>
      <c r="R331">
        <f t="shared" si="9"/>
        <v>3933</v>
      </c>
    </row>
    <row r="332" spans="1:18" ht="12.75">
      <c r="A332" s="9">
        <v>329</v>
      </c>
      <c r="B332" s="17" t="s">
        <v>485</v>
      </c>
      <c r="C332">
        <v>45</v>
      </c>
      <c r="D332" s="17" t="s">
        <v>839</v>
      </c>
      <c r="E332" s="19">
        <v>9.88</v>
      </c>
      <c r="F332" s="19">
        <v>1.7027640000000004</v>
      </c>
      <c r="G332" s="20">
        <v>10.6</v>
      </c>
      <c r="H332" s="20">
        <v>12</v>
      </c>
      <c r="I332" s="19">
        <v>9.906107236429952</v>
      </c>
      <c r="J332" s="14">
        <v>0.15199998283092322</v>
      </c>
      <c r="L332" s="13">
        <v>37276.32</v>
      </c>
      <c r="M332">
        <f t="shared" si="10"/>
        <v>368290.04160000006</v>
      </c>
      <c r="N332">
        <f t="shared" si="10"/>
        <v>63472.77574848002</v>
      </c>
      <c r="O332">
        <f t="shared" si="10"/>
        <v>395128.99199999997</v>
      </c>
      <c r="P332">
        <f t="shared" si="9"/>
        <v>447315.83999999997</v>
      </c>
      <c r="Q332">
        <f t="shared" si="9"/>
        <v>369263.22329947853</v>
      </c>
      <c r="R332">
        <f t="shared" si="9"/>
        <v>5666</v>
      </c>
    </row>
    <row r="333" spans="1:18" ht="12.75">
      <c r="A333" s="9">
        <v>330</v>
      </c>
      <c r="B333" s="17" t="s">
        <v>486</v>
      </c>
      <c r="C333">
        <v>45</v>
      </c>
      <c r="D333" s="17" t="s">
        <v>840</v>
      </c>
      <c r="E333" s="19">
        <v>9.97</v>
      </c>
      <c r="F333" s="19">
        <v>1.8935910000000005</v>
      </c>
      <c r="G333" s="20">
        <v>9.6</v>
      </c>
      <c r="H333" s="20">
        <v>12</v>
      </c>
      <c r="I333" s="19">
        <v>9.66431854479627</v>
      </c>
      <c r="J333" s="14">
        <v>0.13900000031019863</v>
      </c>
      <c r="L333" s="13">
        <v>32237.41</v>
      </c>
      <c r="M333">
        <f t="shared" si="10"/>
        <v>321406.97770000005</v>
      </c>
      <c r="N333">
        <f t="shared" si="10"/>
        <v>61044.469439310014</v>
      </c>
      <c r="O333">
        <f t="shared" si="10"/>
        <v>309479.136</v>
      </c>
      <c r="P333">
        <f t="shared" si="9"/>
        <v>386848.92</v>
      </c>
      <c r="Q333">
        <f t="shared" si="9"/>
        <v>311552.5992992007</v>
      </c>
      <c r="R333">
        <f t="shared" si="9"/>
        <v>4481</v>
      </c>
    </row>
    <row r="334" spans="1:18" ht="12.75">
      <c r="A334" s="9">
        <v>331</v>
      </c>
      <c r="B334" s="17" t="s">
        <v>487</v>
      </c>
      <c r="C334">
        <v>71</v>
      </c>
      <c r="D334" s="17" t="s">
        <v>839</v>
      </c>
      <c r="E334" s="19">
        <v>9.72</v>
      </c>
      <c r="F334" s="19">
        <v>0.9100980000000002</v>
      </c>
      <c r="G334" s="20">
        <v>8.9</v>
      </c>
      <c r="H334" s="20">
        <v>11</v>
      </c>
      <c r="I334" s="19">
        <v>9.039999802671119</v>
      </c>
      <c r="J334" s="14">
        <v>0.1260000103980591</v>
      </c>
      <c r="L334" s="13">
        <v>32698.41</v>
      </c>
      <c r="M334">
        <f t="shared" si="10"/>
        <v>317828.5452</v>
      </c>
      <c r="N334">
        <f t="shared" si="10"/>
        <v>29758.757544180007</v>
      </c>
      <c r="O334">
        <f t="shared" si="10"/>
        <v>291015.849</v>
      </c>
      <c r="P334">
        <f t="shared" si="9"/>
        <v>359682.51</v>
      </c>
      <c r="Q334">
        <f t="shared" si="9"/>
        <v>295593.6199476593</v>
      </c>
      <c r="R334">
        <f t="shared" si="9"/>
        <v>4120</v>
      </c>
    </row>
    <row r="335" spans="1:18" ht="12.75">
      <c r="A335" s="9">
        <v>332</v>
      </c>
      <c r="B335" s="17" t="s">
        <v>488</v>
      </c>
      <c r="C335">
        <v>47</v>
      </c>
      <c r="D335" s="17" t="s">
        <v>840</v>
      </c>
      <c r="E335" s="19">
        <v>10.68</v>
      </c>
      <c r="F335" s="19">
        <v>0.866061</v>
      </c>
      <c r="G335" s="20">
        <v>11</v>
      </c>
      <c r="H335" s="20">
        <v>12</v>
      </c>
      <c r="I335" s="19">
        <v>10.226367152115877</v>
      </c>
      <c r="J335" s="14">
        <v>0.14999998740765721</v>
      </c>
      <c r="L335" s="13">
        <v>39706.67</v>
      </c>
      <c r="M335">
        <f t="shared" si="10"/>
        <v>424067.23559999996</v>
      </c>
      <c r="N335">
        <f t="shared" si="10"/>
        <v>34388.398326869996</v>
      </c>
      <c r="O335">
        <f t="shared" si="10"/>
        <v>436773.37</v>
      </c>
      <c r="P335">
        <f t="shared" si="9"/>
        <v>476480.04</v>
      </c>
      <c r="Q335">
        <f t="shared" si="9"/>
        <v>406054.9858079049</v>
      </c>
      <c r="R335">
        <f t="shared" si="9"/>
        <v>5956</v>
      </c>
    </row>
    <row r="336" spans="1:18" ht="12.75">
      <c r="A336" s="9">
        <v>333</v>
      </c>
      <c r="B336" s="17" t="s">
        <v>489</v>
      </c>
      <c r="C336">
        <v>62</v>
      </c>
      <c r="D336" s="17" t="s">
        <v>840</v>
      </c>
      <c r="E336" s="19">
        <v>10.66</v>
      </c>
      <c r="F336" s="19">
        <v>1.9669860000000003</v>
      </c>
      <c r="G336" s="20">
        <v>12.1</v>
      </c>
      <c r="H336" s="20">
        <v>14</v>
      </c>
      <c r="I336" s="19">
        <v>11.275761101262846</v>
      </c>
      <c r="J336" s="14">
        <v>0.16399999357492678</v>
      </c>
      <c r="L336" s="13">
        <v>37353.66</v>
      </c>
      <c r="M336">
        <f t="shared" si="10"/>
        <v>398190.01560000004</v>
      </c>
      <c r="N336">
        <f t="shared" si="10"/>
        <v>73474.12626876002</v>
      </c>
      <c r="O336">
        <f t="shared" si="10"/>
        <v>451979.286</v>
      </c>
      <c r="P336">
        <f t="shared" si="9"/>
        <v>522951.24000000005</v>
      </c>
      <c r="Q336">
        <f t="shared" si="9"/>
        <v>421190.946417798</v>
      </c>
      <c r="R336">
        <f t="shared" si="9"/>
        <v>6126</v>
      </c>
    </row>
    <row r="337" spans="1:18" ht="12.75">
      <c r="A337" s="9">
        <v>334</v>
      </c>
      <c r="B337" s="17" t="s">
        <v>491</v>
      </c>
      <c r="C337">
        <v>47</v>
      </c>
      <c r="D337" s="17" t="s">
        <v>840</v>
      </c>
      <c r="E337" s="19">
        <v>10.39</v>
      </c>
      <c r="F337" s="19">
        <v>1.6440480000000004</v>
      </c>
      <c r="G337" s="20">
        <v>9.2</v>
      </c>
      <c r="H337" s="20">
        <v>11</v>
      </c>
      <c r="I337" s="19">
        <v>9.31762373470681</v>
      </c>
      <c r="J337" s="14">
        <v>0.1270000142908721</v>
      </c>
      <c r="L337" s="13">
        <v>37086.61</v>
      </c>
      <c r="M337">
        <f t="shared" si="10"/>
        <v>385329.8779</v>
      </c>
      <c r="N337">
        <f t="shared" si="10"/>
        <v>60972.166997280015</v>
      </c>
      <c r="O337">
        <f t="shared" si="10"/>
        <v>341196.812</v>
      </c>
      <c r="P337">
        <f t="shared" si="9"/>
        <v>407952.71</v>
      </c>
      <c r="Q337">
        <f t="shared" si="9"/>
        <v>345559.07757581497</v>
      </c>
      <c r="R337">
        <f t="shared" si="9"/>
        <v>4710</v>
      </c>
    </row>
    <row r="338" spans="1:18" ht="12.75">
      <c r="A338" s="9">
        <v>335</v>
      </c>
      <c r="B338" s="17" t="s">
        <v>492</v>
      </c>
      <c r="C338">
        <v>48</v>
      </c>
      <c r="D338" s="17" t="s">
        <v>841</v>
      </c>
      <c r="E338" s="19">
        <v>10.72</v>
      </c>
      <c r="F338" s="19">
        <v>1.585332</v>
      </c>
      <c r="G338" s="20">
        <v>9.9</v>
      </c>
      <c r="H338" s="20">
        <v>12</v>
      </c>
      <c r="I338" s="19">
        <v>9.944870488308736</v>
      </c>
      <c r="J338" s="14">
        <v>0.1380000087730457</v>
      </c>
      <c r="L338" s="13">
        <v>34195.65</v>
      </c>
      <c r="M338">
        <f t="shared" si="10"/>
        <v>366577.368</v>
      </c>
      <c r="N338">
        <f t="shared" si="10"/>
        <v>54211.4582058</v>
      </c>
      <c r="O338">
        <f t="shared" si="10"/>
        <v>338536.935</v>
      </c>
      <c r="P338">
        <f t="shared" si="9"/>
        <v>410347.80000000005</v>
      </c>
      <c r="Q338">
        <f t="shared" si="9"/>
        <v>340071.31051353464</v>
      </c>
      <c r="R338">
        <f t="shared" si="9"/>
        <v>4719</v>
      </c>
    </row>
    <row r="339" spans="1:18" ht="12.75">
      <c r="A339" s="9">
        <v>336</v>
      </c>
      <c r="B339" s="17" t="s">
        <v>493</v>
      </c>
      <c r="C339">
        <v>48</v>
      </c>
      <c r="D339" s="17" t="s">
        <v>840</v>
      </c>
      <c r="E339" s="19">
        <v>10.07</v>
      </c>
      <c r="F339" s="19">
        <v>1.409184</v>
      </c>
      <c r="G339" s="20">
        <v>8.7</v>
      </c>
      <c r="H339" s="20">
        <v>11</v>
      </c>
      <c r="I339" s="19">
        <v>9.099159343454481</v>
      </c>
      <c r="J339" s="14">
        <v>0.11699999075098887</v>
      </c>
      <c r="L339" s="13">
        <v>32435.9</v>
      </c>
      <c r="M339">
        <f t="shared" si="10"/>
        <v>326629.51300000004</v>
      </c>
      <c r="N339">
        <f t="shared" si="10"/>
        <v>45708.151305600004</v>
      </c>
      <c r="O339">
        <f t="shared" si="10"/>
        <v>282192.33</v>
      </c>
      <c r="P339">
        <f t="shared" si="9"/>
        <v>356794.9</v>
      </c>
      <c r="Q339">
        <f t="shared" si="9"/>
        <v>295139.42254835524</v>
      </c>
      <c r="R339">
        <f t="shared" si="9"/>
        <v>3795</v>
      </c>
    </row>
    <row r="340" spans="1:18" ht="12.75">
      <c r="A340" s="9">
        <v>337</v>
      </c>
      <c r="B340" s="17" t="s">
        <v>494</v>
      </c>
      <c r="C340">
        <v>48</v>
      </c>
      <c r="D340" s="17" t="s">
        <v>840</v>
      </c>
      <c r="E340" s="19">
        <v>11.38</v>
      </c>
      <c r="F340" s="19">
        <v>1.6880849999999998</v>
      </c>
      <c r="G340" s="20">
        <v>13</v>
      </c>
      <c r="H340" s="20">
        <v>15</v>
      </c>
      <c r="I340" s="19">
        <v>12.079661259978806</v>
      </c>
      <c r="J340" s="14">
        <v>0.17299997727091598</v>
      </c>
      <c r="L340" s="13">
        <v>34757.23</v>
      </c>
      <c r="M340">
        <f t="shared" si="10"/>
        <v>395537.2774000001</v>
      </c>
      <c r="N340">
        <f t="shared" si="10"/>
        <v>58673.15860455</v>
      </c>
      <c r="O340">
        <f t="shared" si="10"/>
        <v>451843.99000000005</v>
      </c>
      <c r="P340">
        <f t="shared" si="9"/>
        <v>521358.45000000007</v>
      </c>
      <c r="Q340">
        <f t="shared" si="9"/>
        <v>419855.5647351732</v>
      </c>
      <c r="R340">
        <f t="shared" si="9"/>
        <v>6013</v>
      </c>
    </row>
    <row r="341" spans="1:18" ht="12.75">
      <c r="A341" s="9">
        <v>338</v>
      </c>
      <c r="B341" s="17" t="s">
        <v>495</v>
      </c>
      <c r="C341">
        <v>48</v>
      </c>
      <c r="D341" s="17" t="s">
        <v>840</v>
      </c>
      <c r="E341" s="19">
        <v>12.36</v>
      </c>
      <c r="F341" s="19">
        <v>1.071567</v>
      </c>
      <c r="G341" s="20">
        <v>14.4</v>
      </c>
      <c r="H341" s="20">
        <v>16</v>
      </c>
      <c r="I341" s="19">
        <v>13.08983472668124</v>
      </c>
      <c r="J341" s="14">
        <v>0.19099999771120435</v>
      </c>
      <c r="L341" s="13">
        <v>34952.88</v>
      </c>
      <c r="M341">
        <f t="shared" si="10"/>
        <v>432017.59679999994</v>
      </c>
      <c r="N341">
        <f t="shared" si="10"/>
        <v>37454.35276295999</v>
      </c>
      <c r="O341">
        <f t="shared" si="10"/>
        <v>503321.47199999995</v>
      </c>
      <c r="P341">
        <f t="shared" si="9"/>
        <v>559246.08</v>
      </c>
      <c r="Q341">
        <f t="shared" si="9"/>
        <v>457527.42242152215</v>
      </c>
      <c r="R341">
        <f t="shared" si="9"/>
        <v>6676</v>
      </c>
    </row>
    <row r="342" spans="1:18" ht="12.75">
      <c r="A342" s="9">
        <v>339</v>
      </c>
      <c r="B342" s="17" t="s">
        <v>496</v>
      </c>
      <c r="C342">
        <v>46</v>
      </c>
      <c r="D342" s="17" t="s">
        <v>840</v>
      </c>
      <c r="E342" s="19">
        <v>10.55</v>
      </c>
      <c r="F342" s="19">
        <v>1.4679000000000002</v>
      </c>
      <c r="G342" s="20">
        <v>9.3</v>
      </c>
      <c r="H342" s="20">
        <v>12</v>
      </c>
      <c r="I342" s="19">
        <v>9.75203665870834</v>
      </c>
      <c r="J342" s="14">
        <v>0.13100001649794346</v>
      </c>
      <c r="L342" s="13">
        <v>31519.08</v>
      </c>
      <c r="M342">
        <f t="shared" si="10"/>
        <v>332526.29400000005</v>
      </c>
      <c r="N342">
        <f t="shared" si="10"/>
        <v>46266.85753200001</v>
      </c>
      <c r="O342">
        <f t="shared" si="10"/>
        <v>293127.444</v>
      </c>
      <c r="P342">
        <f t="shared" si="9"/>
        <v>378228.96</v>
      </c>
      <c r="Q342">
        <f t="shared" si="9"/>
        <v>307375.22360876086</v>
      </c>
      <c r="R342">
        <f t="shared" si="9"/>
        <v>4129</v>
      </c>
    </row>
    <row r="343" spans="1:18" ht="12.75">
      <c r="A343" s="9">
        <v>340</v>
      </c>
      <c r="B343" s="17" t="s">
        <v>497</v>
      </c>
      <c r="C343">
        <v>46</v>
      </c>
      <c r="D343" s="17" t="s">
        <v>840</v>
      </c>
      <c r="E343" s="19">
        <v>10.31</v>
      </c>
      <c r="F343" s="19">
        <v>1.7174430000000005</v>
      </c>
      <c r="G343" s="20">
        <v>9.3</v>
      </c>
      <c r="H343" s="20">
        <v>12</v>
      </c>
      <c r="I343" s="19">
        <v>9.684603394069908</v>
      </c>
      <c r="J343" s="14">
        <v>0.13700000982298974</v>
      </c>
      <c r="L343" s="13">
        <v>32576.64</v>
      </c>
      <c r="M343">
        <f t="shared" si="10"/>
        <v>335865.1584</v>
      </c>
      <c r="N343">
        <f t="shared" si="10"/>
        <v>55948.52233152001</v>
      </c>
      <c r="O343">
        <f t="shared" si="10"/>
        <v>302962.75200000004</v>
      </c>
      <c r="P343">
        <f t="shared" si="9"/>
        <v>390919.68</v>
      </c>
      <c r="Q343">
        <f t="shared" si="9"/>
        <v>315491.8383113935</v>
      </c>
      <c r="R343">
        <f t="shared" si="9"/>
        <v>4463</v>
      </c>
    </row>
    <row r="344" spans="1:18" ht="12.75">
      <c r="A344" s="9">
        <v>341</v>
      </c>
      <c r="B344" s="17" t="s">
        <v>499</v>
      </c>
      <c r="C344">
        <v>47</v>
      </c>
      <c r="D344" s="17" t="s">
        <v>840</v>
      </c>
      <c r="E344" s="19">
        <v>9.23</v>
      </c>
      <c r="F344" s="19">
        <v>1.1596410000000001</v>
      </c>
      <c r="G344" s="20">
        <v>8.5</v>
      </c>
      <c r="H344" s="20">
        <v>10</v>
      </c>
      <c r="I344" s="19">
        <v>8.43668633234944</v>
      </c>
      <c r="J344" s="14">
        <v>0.12100000308909888</v>
      </c>
      <c r="L344" s="13">
        <v>32371.9</v>
      </c>
      <c r="M344">
        <f t="shared" si="10"/>
        <v>298792.63700000005</v>
      </c>
      <c r="N344">
        <f t="shared" si="10"/>
        <v>37539.7824879</v>
      </c>
      <c r="O344">
        <f t="shared" si="10"/>
        <v>275161.15</v>
      </c>
      <c r="P344">
        <f t="shared" si="9"/>
        <v>323719</v>
      </c>
      <c r="Q344">
        <f t="shared" si="9"/>
        <v>273111.5662821829</v>
      </c>
      <c r="R344">
        <f t="shared" si="9"/>
        <v>3917</v>
      </c>
    </row>
    <row r="345" spans="1:18" ht="12.75">
      <c r="A345" s="9">
        <v>342</v>
      </c>
      <c r="B345" s="17" t="s">
        <v>501</v>
      </c>
      <c r="C345">
        <v>62</v>
      </c>
      <c r="D345" s="17" t="s">
        <v>840</v>
      </c>
      <c r="E345" s="19">
        <v>9.51</v>
      </c>
      <c r="F345" s="19">
        <v>1.32111</v>
      </c>
      <c r="G345" s="20">
        <v>10.7</v>
      </c>
      <c r="H345" s="20">
        <v>12</v>
      </c>
      <c r="I345" s="19">
        <v>9.843766939668692</v>
      </c>
      <c r="J345" s="14">
        <v>0.15700001773190353</v>
      </c>
      <c r="L345" s="13">
        <v>34401.27</v>
      </c>
      <c r="M345">
        <f t="shared" si="10"/>
        <v>327156.07769999997</v>
      </c>
      <c r="N345">
        <f t="shared" si="10"/>
        <v>45447.86180969999</v>
      </c>
      <c r="O345">
        <f t="shared" si="10"/>
        <v>368093.5889999999</v>
      </c>
      <c r="P345">
        <f t="shared" si="9"/>
        <v>412815.24</v>
      </c>
      <c r="Q345">
        <f t="shared" si="9"/>
        <v>338638.08430861635</v>
      </c>
      <c r="R345">
        <f t="shared" si="9"/>
        <v>5401</v>
      </c>
    </row>
    <row r="346" spans="1:18" ht="12.75">
      <c r="A346" s="9">
        <v>343</v>
      </c>
      <c r="B346" s="17" t="s">
        <v>502</v>
      </c>
      <c r="C346">
        <v>48</v>
      </c>
      <c r="D346" s="17" t="s">
        <v>839</v>
      </c>
      <c r="E346" s="19">
        <v>12.46</v>
      </c>
      <c r="F346" s="19">
        <v>1.3945050000000003</v>
      </c>
      <c r="G346" s="20">
        <v>15.1</v>
      </c>
      <c r="H346" s="20">
        <v>17</v>
      </c>
      <c r="I346" s="19">
        <v>13.703411582245671</v>
      </c>
      <c r="J346" s="14">
        <v>0.1959999705862167</v>
      </c>
      <c r="L346" s="13">
        <v>32637.76</v>
      </c>
      <c r="M346">
        <f t="shared" si="10"/>
        <v>406666.48960000003</v>
      </c>
      <c r="N346">
        <f t="shared" si="10"/>
        <v>45513.51950880001</v>
      </c>
      <c r="O346">
        <f t="shared" si="10"/>
        <v>492830.176</v>
      </c>
      <c r="P346">
        <f t="shared" si="9"/>
        <v>554841.9199999999</v>
      </c>
      <c r="Q346">
        <f t="shared" si="9"/>
        <v>447248.65840255446</v>
      </c>
      <c r="R346">
        <f t="shared" si="9"/>
        <v>6397</v>
      </c>
    </row>
    <row r="347" spans="1:18" ht="12.75">
      <c r="A347" s="9">
        <v>344</v>
      </c>
      <c r="B347" s="17" t="s">
        <v>503</v>
      </c>
      <c r="C347">
        <v>48</v>
      </c>
      <c r="D347" s="17" t="s">
        <v>841</v>
      </c>
      <c r="E347" s="19">
        <v>14.3</v>
      </c>
      <c r="F347" s="19">
        <v>1.541295</v>
      </c>
      <c r="G347" s="20">
        <v>19.2</v>
      </c>
      <c r="H347" s="20">
        <v>16</v>
      </c>
      <c r="I347" s="19">
        <v>15.219640932072227</v>
      </c>
      <c r="J347" s="14">
        <v>0.24500002886783126</v>
      </c>
      <c r="L347" s="13">
        <v>39836.73</v>
      </c>
      <c r="M347">
        <f t="shared" si="10"/>
        <v>569665.2390000001</v>
      </c>
      <c r="N347">
        <f t="shared" si="10"/>
        <v>61400.15276535001</v>
      </c>
      <c r="O347">
        <f t="shared" si="10"/>
        <v>764865.216</v>
      </c>
      <c r="P347">
        <f t="shared" si="9"/>
        <v>637387.68</v>
      </c>
      <c r="Q347">
        <f t="shared" si="9"/>
        <v>606300.7265079097</v>
      </c>
      <c r="R347">
        <f t="shared" si="9"/>
        <v>9760</v>
      </c>
    </row>
    <row r="348" spans="1:18" ht="12.75">
      <c r="A348" s="9">
        <v>345</v>
      </c>
      <c r="B348" s="17" t="s">
        <v>504</v>
      </c>
      <c r="C348">
        <v>46</v>
      </c>
      <c r="D348" s="17" t="s">
        <v>840</v>
      </c>
      <c r="E348" s="19">
        <v>8.47</v>
      </c>
      <c r="F348" s="19">
        <v>1.8642330000000003</v>
      </c>
      <c r="G348" s="20">
        <v>8.8</v>
      </c>
      <c r="H348" s="20">
        <v>10</v>
      </c>
      <c r="I348" s="19">
        <v>8.310207010733446</v>
      </c>
      <c r="J348" s="14">
        <v>0.12400001135589013</v>
      </c>
      <c r="L348" s="13">
        <v>31701.61</v>
      </c>
      <c r="M348">
        <f t="shared" si="10"/>
        <v>268512.63670000003</v>
      </c>
      <c r="N348">
        <f t="shared" si="10"/>
        <v>59099.18751513001</v>
      </c>
      <c r="O348">
        <f t="shared" si="10"/>
        <v>278974.168</v>
      </c>
      <c r="P348">
        <f t="shared" si="9"/>
        <v>317016.1</v>
      </c>
      <c r="Q348">
        <f t="shared" si="9"/>
        <v>263446.94167353754</v>
      </c>
      <c r="R348">
        <f t="shared" si="9"/>
        <v>3931</v>
      </c>
    </row>
    <row r="349" spans="1:18" ht="12.75">
      <c r="A349" s="9">
        <v>346</v>
      </c>
      <c r="B349" s="17" t="s">
        <v>875</v>
      </c>
      <c r="C349">
        <v>46</v>
      </c>
      <c r="D349" s="17" t="s">
        <v>839</v>
      </c>
      <c r="E349" s="19">
        <v>13.75</v>
      </c>
      <c r="F349" s="19">
        <v>2.05506</v>
      </c>
      <c r="G349" s="20">
        <v>18</v>
      </c>
      <c r="H349" s="20">
        <v>18</v>
      </c>
      <c r="I349" s="19">
        <v>15.280745444278507</v>
      </c>
      <c r="J349" s="14">
        <v>0.22900001932269262</v>
      </c>
      <c r="L349" s="13">
        <v>38296.94</v>
      </c>
      <c r="M349">
        <f t="shared" si="10"/>
        <v>526582.925</v>
      </c>
      <c r="N349">
        <f t="shared" si="10"/>
        <v>78702.50951640001</v>
      </c>
      <c r="O349">
        <f t="shared" si="10"/>
        <v>689344.92</v>
      </c>
      <c r="P349">
        <f t="shared" si="9"/>
        <v>689344.92</v>
      </c>
      <c r="Q349">
        <f t="shared" si="9"/>
        <v>585205.7914348074</v>
      </c>
      <c r="R349">
        <f t="shared" si="9"/>
        <v>8770</v>
      </c>
    </row>
    <row r="350" spans="1:18" ht="12.75">
      <c r="A350" s="9">
        <v>347</v>
      </c>
      <c r="B350" s="17" t="s">
        <v>876</v>
      </c>
      <c r="C350">
        <v>46</v>
      </c>
      <c r="D350" s="17" t="s">
        <v>839</v>
      </c>
      <c r="E350" s="19">
        <v>13.99</v>
      </c>
      <c r="F350" s="19">
        <v>2.392677000000001</v>
      </c>
      <c r="G350" s="20">
        <v>18</v>
      </c>
      <c r="H350" s="20">
        <v>19</v>
      </c>
      <c r="I350" s="19">
        <v>15.68756573026706</v>
      </c>
      <c r="J350" s="14">
        <v>0.23200002981868642</v>
      </c>
      <c r="L350" s="13">
        <v>37560.34</v>
      </c>
      <c r="M350">
        <f t="shared" si="10"/>
        <v>525469.1566</v>
      </c>
      <c r="N350">
        <f t="shared" si="10"/>
        <v>89869.76163018003</v>
      </c>
      <c r="O350">
        <f t="shared" si="10"/>
        <v>676086.1199999999</v>
      </c>
      <c r="P350">
        <f t="shared" si="9"/>
        <v>713646.46</v>
      </c>
      <c r="Q350">
        <f t="shared" si="9"/>
        <v>589230.302601179</v>
      </c>
      <c r="R350">
        <f t="shared" si="9"/>
        <v>8714</v>
      </c>
    </row>
    <row r="351" spans="1:18" ht="12.75">
      <c r="A351" s="9">
        <v>348</v>
      </c>
      <c r="B351" s="17" t="s">
        <v>507</v>
      </c>
      <c r="C351">
        <v>47</v>
      </c>
      <c r="D351" s="17" t="s">
        <v>841</v>
      </c>
      <c r="E351" s="19">
        <v>9.65</v>
      </c>
      <c r="F351" s="19">
        <v>1.8055170000000003</v>
      </c>
      <c r="G351" s="20">
        <v>10.5</v>
      </c>
      <c r="H351" s="20">
        <v>11</v>
      </c>
      <c r="I351" s="19">
        <v>9.466309949679417</v>
      </c>
      <c r="J351" s="14">
        <v>0.15299998787638763</v>
      </c>
      <c r="L351" s="13">
        <v>37117.65</v>
      </c>
      <c r="M351">
        <f t="shared" si="10"/>
        <v>358185.3225</v>
      </c>
      <c r="N351">
        <f t="shared" si="10"/>
        <v>67016.54807505001</v>
      </c>
      <c r="O351">
        <f t="shared" si="10"/>
        <v>389735.325</v>
      </c>
      <c r="P351">
        <f t="shared" si="9"/>
        <v>408294.15</v>
      </c>
      <c r="Q351">
        <f t="shared" si="9"/>
        <v>351367.1795037182</v>
      </c>
      <c r="R351">
        <f t="shared" si="9"/>
        <v>5679</v>
      </c>
    </row>
    <row r="352" spans="1:18" ht="12.75">
      <c r="A352" s="9">
        <v>349</v>
      </c>
      <c r="B352" s="17" t="s">
        <v>508</v>
      </c>
      <c r="C352">
        <v>63</v>
      </c>
      <c r="D352" s="17" t="s">
        <v>841</v>
      </c>
      <c r="E352" s="19">
        <v>11.05</v>
      </c>
      <c r="F352" s="19">
        <v>0.9834930000000002</v>
      </c>
      <c r="G352" s="20">
        <v>13.2</v>
      </c>
      <c r="H352" s="20">
        <v>17</v>
      </c>
      <c r="I352" s="19">
        <v>12.888168907857885</v>
      </c>
      <c r="J352" s="14">
        <v>0.18500000143388626</v>
      </c>
      <c r="L352" s="13">
        <v>34870.27</v>
      </c>
      <c r="M352">
        <f t="shared" si="10"/>
        <v>385316.4835</v>
      </c>
      <c r="N352">
        <f t="shared" si="10"/>
        <v>34294.66645311</v>
      </c>
      <c r="O352">
        <f t="shared" si="10"/>
        <v>460287.56399999995</v>
      </c>
      <c r="P352">
        <f t="shared" si="9"/>
        <v>592794.59</v>
      </c>
      <c r="Q352">
        <f t="shared" si="9"/>
        <v>449413.9296226095</v>
      </c>
      <c r="R352">
        <f t="shared" si="9"/>
        <v>6451</v>
      </c>
    </row>
    <row r="353" spans="1:18" ht="12.75">
      <c r="A353" s="9">
        <v>350</v>
      </c>
      <c r="B353" s="17" t="s">
        <v>509</v>
      </c>
      <c r="C353">
        <v>44</v>
      </c>
      <c r="D353" s="17" t="s">
        <v>840</v>
      </c>
      <c r="E353" s="19">
        <v>10.35</v>
      </c>
      <c r="F353" s="19">
        <v>1.658727</v>
      </c>
      <c r="G353" s="20">
        <v>11</v>
      </c>
      <c r="H353" s="20">
        <v>13</v>
      </c>
      <c r="I353" s="19">
        <v>10.50814308256833</v>
      </c>
      <c r="J353" s="14">
        <v>0.1410000154945072</v>
      </c>
      <c r="L353" s="13">
        <v>32914.89</v>
      </c>
      <c r="M353">
        <f t="shared" si="10"/>
        <v>340669.1115</v>
      </c>
      <c r="N353">
        <f t="shared" si="10"/>
        <v>54596.81674503</v>
      </c>
      <c r="O353">
        <f t="shared" si="10"/>
        <v>362063.79</v>
      </c>
      <c r="P353">
        <f t="shared" si="9"/>
        <v>427893.57</v>
      </c>
      <c r="Q353">
        <f t="shared" si="9"/>
        <v>345874.3736669975</v>
      </c>
      <c r="R353">
        <f t="shared" si="9"/>
        <v>4641</v>
      </c>
    </row>
    <row r="354" spans="1:18" ht="12.75">
      <c r="A354" s="9">
        <v>351</v>
      </c>
      <c r="B354" s="17" t="s">
        <v>510</v>
      </c>
      <c r="C354">
        <v>49</v>
      </c>
      <c r="D354" s="17" t="s">
        <v>839</v>
      </c>
      <c r="E354" s="19">
        <v>10.07</v>
      </c>
      <c r="F354" s="19">
        <v>1.3357890000000001</v>
      </c>
      <c r="G354" s="20">
        <v>13.2</v>
      </c>
      <c r="H354" s="20">
        <v>14</v>
      </c>
      <c r="I354" s="19">
        <v>11.489908497039984</v>
      </c>
      <c r="J354" s="14">
        <v>0.18399997792110662</v>
      </c>
      <c r="L354" s="13">
        <v>36233.7</v>
      </c>
      <c r="M354">
        <f t="shared" si="10"/>
        <v>364873.359</v>
      </c>
      <c r="N354">
        <f t="shared" si="10"/>
        <v>48400.5778893</v>
      </c>
      <c r="O354">
        <f t="shared" si="10"/>
        <v>478284.8399999999</v>
      </c>
      <c r="P354">
        <f t="shared" si="9"/>
        <v>507271.79999999993</v>
      </c>
      <c r="Q354">
        <f t="shared" si="9"/>
        <v>416321.89750919765</v>
      </c>
      <c r="R354">
        <f t="shared" si="9"/>
        <v>6667</v>
      </c>
    </row>
    <row r="355" spans="1:18" ht="12.75">
      <c r="A355" s="9">
        <v>352</v>
      </c>
      <c r="B355" s="17" t="s">
        <v>511</v>
      </c>
      <c r="C355">
        <v>44</v>
      </c>
      <c r="D355" s="17" t="s">
        <v>840</v>
      </c>
      <c r="E355" s="19">
        <v>9.72</v>
      </c>
      <c r="F355" s="19">
        <v>1.511937</v>
      </c>
      <c r="G355" s="20">
        <v>10</v>
      </c>
      <c r="H355" s="20">
        <v>11</v>
      </c>
      <c r="I355" s="19">
        <v>9.333943737464672</v>
      </c>
      <c r="J355" s="14">
        <v>0.135999993161534</v>
      </c>
      <c r="L355" s="13">
        <v>35095.59</v>
      </c>
      <c r="M355">
        <f t="shared" si="10"/>
        <v>341129.1348</v>
      </c>
      <c r="N355">
        <f t="shared" si="10"/>
        <v>53062.32105783</v>
      </c>
      <c r="O355">
        <f t="shared" si="10"/>
        <v>350955.89999999997</v>
      </c>
      <c r="P355">
        <f t="shared" si="9"/>
        <v>386051.49</v>
      </c>
      <c r="Q355">
        <f t="shared" si="9"/>
        <v>327580.2624931277</v>
      </c>
      <c r="R355">
        <f t="shared" si="9"/>
        <v>4773</v>
      </c>
    </row>
    <row r="356" spans="1:18" ht="12.75">
      <c r="A356" s="9">
        <v>353</v>
      </c>
      <c r="B356" s="17" t="s">
        <v>512</v>
      </c>
      <c r="C356">
        <v>49</v>
      </c>
      <c r="D356" s="17" t="s">
        <v>840</v>
      </c>
      <c r="E356" s="19">
        <v>10.44</v>
      </c>
      <c r="F356" s="19">
        <v>1.8935910000000005</v>
      </c>
      <c r="G356" s="20">
        <v>11.8</v>
      </c>
      <c r="H356" s="20">
        <v>12</v>
      </c>
      <c r="I356" s="19">
        <v>10.412511913963657</v>
      </c>
      <c r="J356" s="14">
        <v>0.15400000470049613</v>
      </c>
      <c r="L356" s="13">
        <v>34038.96</v>
      </c>
      <c r="M356">
        <f t="shared" si="10"/>
        <v>355366.7424</v>
      </c>
      <c r="N356">
        <f t="shared" si="10"/>
        <v>64455.86830536001</v>
      </c>
      <c r="O356">
        <f t="shared" si="10"/>
        <v>401659.728</v>
      </c>
      <c r="P356">
        <f t="shared" si="9"/>
        <v>408467.52</v>
      </c>
      <c r="Q356">
        <f t="shared" si="9"/>
        <v>354431.07653893234</v>
      </c>
      <c r="R356">
        <f t="shared" si="9"/>
        <v>5242</v>
      </c>
    </row>
    <row r="357" spans="1:18" ht="12.75">
      <c r="A357" s="9">
        <v>354</v>
      </c>
      <c r="B357" s="17" t="s">
        <v>513</v>
      </c>
      <c r="C357">
        <v>49</v>
      </c>
      <c r="D357" s="17" t="s">
        <v>840</v>
      </c>
      <c r="E357" s="19">
        <v>9.95</v>
      </c>
      <c r="F357" s="19">
        <v>1.7908380000000002</v>
      </c>
      <c r="G357" s="20">
        <v>10.5</v>
      </c>
      <c r="H357" s="20">
        <v>11</v>
      </c>
      <c r="I357" s="19">
        <v>9.545893607373749</v>
      </c>
      <c r="J357" s="14">
        <v>0.14199998923109414</v>
      </c>
      <c r="L357" s="13">
        <v>33429.58</v>
      </c>
      <c r="M357">
        <f t="shared" si="10"/>
        <v>332624.321</v>
      </c>
      <c r="N357">
        <f t="shared" si="10"/>
        <v>59866.96218804001</v>
      </c>
      <c r="O357">
        <f t="shared" si="10"/>
        <v>351010.59</v>
      </c>
      <c r="P357">
        <f t="shared" si="9"/>
        <v>367725.38</v>
      </c>
      <c r="Q357">
        <f t="shared" si="9"/>
        <v>319115.21401918936</v>
      </c>
      <c r="R357">
        <f t="shared" si="9"/>
        <v>4747</v>
      </c>
    </row>
    <row r="358" spans="1:18" ht="12.75">
      <c r="A358" s="9">
        <v>355</v>
      </c>
      <c r="B358" s="17" t="s">
        <v>515</v>
      </c>
      <c r="C358">
        <v>44</v>
      </c>
      <c r="D358" s="17" t="s">
        <v>840</v>
      </c>
      <c r="E358" s="19">
        <v>9.88</v>
      </c>
      <c r="F358" s="19">
        <v>1.1889990000000001</v>
      </c>
      <c r="G358" s="20">
        <v>12.5</v>
      </c>
      <c r="H358" s="20">
        <v>12</v>
      </c>
      <c r="I358" s="19">
        <v>10.512634965248557</v>
      </c>
      <c r="J358" s="14">
        <v>0.17100000976619723</v>
      </c>
      <c r="L358" s="13">
        <v>32766.08</v>
      </c>
      <c r="M358">
        <f t="shared" si="10"/>
        <v>323728.8704</v>
      </c>
      <c r="N358">
        <f t="shared" si="10"/>
        <v>38958.83635392001</v>
      </c>
      <c r="O358">
        <f t="shared" si="10"/>
        <v>409576</v>
      </c>
      <c r="P358">
        <f t="shared" si="9"/>
        <v>393192.96</v>
      </c>
      <c r="Q358">
        <f t="shared" si="9"/>
        <v>344457.8382821315</v>
      </c>
      <c r="R358">
        <f t="shared" si="9"/>
        <v>5603</v>
      </c>
    </row>
    <row r="359" spans="1:18" ht="12.75">
      <c r="A359" s="9">
        <v>356</v>
      </c>
      <c r="B359" s="17" t="s">
        <v>517</v>
      </c>
      <c r="C359">
        <v>49</v>
      </c>
      <c r="D359" s="17" t="s">
        <v>840</v>
      </c>
      <c r="E359" s="19">
        <v>9.88</v>
      </c>
      <c r="F359" s="19">
        <v>1.7468009999999998</v>
      </c>
      <c r="G359" s="20">
        <v>10.5</v>
      </c>
      <c r="H359" s="20">
        <v>11</v>
      </c>
      <c r="I359" s="19">
        <v>9.526597036706116</v>
      </c>
      <c r="J359" s="14">
        <v>0.1449999820783441</v>
      </c>
      <c r="L359" s="13">
        <v>36268.97</v>
      </c>
      <c r="M359">
        <f t="shared" si="10"/>
        <v>358337.42360000004</v>
      </c>
      <c r="N359">
        <f t="shared" si="10"/>
        <v>63354.67306497</v>
      </c>
      <c r="O359">
        <f t="shared" si="10"/>
        <v>380824.185</v>
      </c>
      <c r="P359">
        <f t="shared" si="9"/>
        <v>398958.67000000004</v>
      </c>
      <c r="Q359">
        <f t="shared" si="9"/>
        <v>345519.86212638306</v>
      </c>
      <c r="R359">
        <f t="shared" si="9"/>
        <v>5259</v>
      </c>
    </row>
    <row r="360" spans="1:18" ht="12.75">
      <c r="A360" s="9">
        <v>357</v>
      </c>
      <c r="B360" s="17" t="s">
        <v>519</v>
      </c>
      <c r="C360">
        <v>49</v>
      </c>
      <c r="D360" s="17" t="s">
        <v>839</v>
      </c>
      <c r="E360" s="19">
        <v>10.18</v>
      </c>
      <c r="F360" s="19">
        <v>1.056888</v>
      </c>
      <c r="G360" s="20">
        <v>10.8</v>
      </c>
      <c r="H360" s="20">
        <v>11</v>
      </c>
      <c r="I360" s="19">
        <v>9.696614105776579</v>
      </c>
      <c r="J360" s="14">
        <v>0.14699999413974005</v>
      </c>
      <c r="L360" s="13">
        <v>32421.77</v>
      </c>
      <c r="M360">
        <f t="shared" si="10"/>
        <v>330053.6186</v>
      </c>
      <c r="N360">
        <f t="shared" si="10"/>
        <v>34266.17965176</v>
      </c>
      <c r="O360">
        <f t="shared" si="10"/>
        <v>350155.11600000004</v>
      </c>
      <c r="P360">
        <f t="shared" si="9"/>
        <v>356639.47000000003</v>
      </c>
      <c r="Q360">
        <f t="shared" si="9"/>
        <v>314381.3923162439</v>
      </c>
      <c r="R360">
        <f t="shared" si="9"/>
        <v>4766</v>
      </c>
    </row>
    <row r="361" spans="1:18" ht="12.75">
      <c r="A361" s="9">
        <v>358</v>
      </c>
      <c r="B361" s="17" t="s">
        <v>520</v>
      </c>
      <c r="C361">
        <v>44</v>
      </c>
      <c r="D361" s="17" t="s">
        <v>839</v>
      </c>
      <c r="E361" s="19">
        <v>10.51</v>
      </c>
      <c r="F361" s="19">
        <v>1.115604</v>
      </c>
      <c r="G361" s="20">
        <v>15.7</v>
      </c>
      <c r="H361" s="20">
        <v>16</v>
      </c>
      <c r="I361" s="19">
        <v>13.165640428518135</v>
      </c>
      <c r="J361" s="14">
        <v>0.2050000044282835</v>
      </c>
      <c r="L361" s="13">
        <v>33873.17</v>
      </c>
      <c r="M361">
        <f t="shared" si="10"/>
        <v>356007.0167</v>
      </c>
      <c r="N361">
        <f t="shared" si="10"/>
        <v>37789.04394468</v>
      </c>
      <c r="O361">
        <f t="shared" si="10"/>
        <v>531808.769</v>
      </c>
      <c r="P361">
        <f t="shared" si="9"/>
        <v>541970.72</v>
      </c>
      <c r="Q361">
        <f t="shared" si="9"/>
        <v>445961.9763940676</v>
      </c>
      <c r="R361">
        <f t="shared" si="9"/>
        <v>6944</v>
      </c>
    </row>
    <row r="362" spans="1:18" ht="12.75">
      <c r="A362" s="9">
        <v>359</v>
      </c>
      <c r="B362" s="17" t="s">
        <v>521</v>
      </c>
      <c r="C362">
        <v>49</v>
      </c>
      <c r="D362" s="17" t="s">
        <v>839</v>
      </c>
      <c r="E362" s="19">
        <v>10.7</v>
      </c>
      <c r="F362" s="19">
        <v>2.172492</v>
      </c>
      <c r="G362" s="20">
        <v>12.5</v>
      </c>
      <c r="H362" s="20">
        <v>13</v>
      </c>
      <c r="I362" s="19">
        <v>11.042139709493684</v>
      </c>
      <c r="J362" s="14">
        <v>0.16600000160438147</v>
      </c>
      <c r="L362" s="13">
        <v>37397.59</v>
      </c>
      <c r="M362">
        <f t="shared" si="10"/>
        <v>400154.21299999993</v>
      </c>
      <c r="N362">
        <f t="shared" si="10"/>
        <v>81245.96509427999</v>
      </c>
      <c r="O362">
        <f t="shared" si="10"/>
        <v>467469.87499999994</v>
      </c>
      <c r="P362">
        <f t="shared" si="9"/>
        <v>486168.6699999999</v>
      </c>
      <c r="Q362">
        <f t="shared" si="9"/>
        <v>412949.41357836383</v>
      </c>
      <c r="R362">
        <f t="shared" si="9"/>
        <v>6208</v>
      </c>
    </row>
    <row r="363" spans="1:18" ht="12.75">
      <c r="A363" s="9">
        <v>360</v>
      </c>
      <c r="B363" s="17" t="s">
        <v>522</v>
      </c>
      <c r="C363">
        <v>49</v>
      </c>
      <c r="D363" s="17" t="s">
        <v>839</v>
      </c>
      <c r="E363" s="19">
        <v>10.97</v>
      </c>
      <c r="F363" s="19">
        <v>1.0128510000000002</v>
      </c>
      <c r="G363" s="20">
        <v>13.8</v>
      </c>
      <c r="H363" s="20">
        <v>14</v>
      </c>
      <c r="I363" s="19">
        <v>11.872049556086523</v>
      </c>
      <c r="J363" s="14">
        <v>0.1950000170082876</v>
      </c>
      <c r="L363" s="13">
        <v>35276.92</v>
      </c>
      <c r="M363">
        <f t="shared" si="10"/>
        <v>386987.8124</v>
      </c>
      <c r="N363">
        <f t="shared" si="10"/>
        <v>35730.263698920004</v>
      </c>
      <c r="O363">
        <f t="shared" si="10"/>
        <v>486821.496</v>
      </c>
      <c r="P363">
        <f t="shared" si="9"/>
        <v>493876.88</v>
      </c>
      <c r="Q363">
        <f t="shared" si="9"/>
        <v>418809.34242609976</v>
      </c>
      <c r="R363">
        <f t="shared" si="9"/>
        <v>6879</v>
      </c>
    </row>
    <row r="364" spans="1:18" ht="12.75">
      <c r="A364" s="9">
        <v>361</v>
      </c>
      <c r="B364" s="17" t="s">
        <v>523</v>
      </c>
      <c r="C364">
        <v>50</v>
      </c>
      <c r="D364" s="17" t="s">
        <v>840</v>
      </c>
      <c r="E364" s="19">
        <v>10.7</v>
      </c>
      <c r="F364" s="19">
        <v>2.2605660000000003</v>
      </c>
      <c r="G364" s="20">
        <v>12.5</v>
      </c>
      <c r="H364" s="20">
        <v>14</v>
      </c>
      <c r="I364" s="19">
        <v>11.404835239114668</v>
      </c>
      <c r="J364" s="14">
        <v>0.17199999442824768</v>
      </c>
      <c r="L364" s="13">
        <v>35895.35</v>
      </c>
      <c r="M364">
        <f t="shared" si="10"/>
        <v>384080.24499999994</v>
      </c>
      <c r="N364">
        <f t="shared" si="10"/>
        <v>81143.80776810001</v>
      </c>
      <c r="O364">
        <f t="shared" si="10"/>
        <v>448691.875</v>
      </c>
      <c r="P364">
        <f t="shared" si="9"/>
        <v>502534.89999999997</v>
      </c>
      <c r="Q364">
        <f t="shared" si="9"/>
        <v>409380.55260035465</v>
      </c>
      <c r="R364">
        <f t="shared" si="9"/>
        <v>6174</v>
      </c>
    </row>
    <row r="365" spans="1:18" ht="12.75">
      <c r="A365" s="9">
        <v>362</v>
      </c>
      <c r="B365" s="17" t="s">
        <v>524</v>
      </c>
      <c r="C365">
        <v>50</v>
      </c>
      <c r="D365" s="17" t="s">
        <v>840</v>
      </c>
      <c r="E365" s="19">
        <v>10.57</v>
      </c>
      <c r="F365" s="19">
        <v>1.9816650000000002</v>
      </c>
      <c r="G365" s="20">
        <v>13.2</v>
      </c>
      <c r="H365" s="20">
        <v>14</v>
      </c>
      <c r="I365" s="19">
        <v>11.59324454552406</v>
      </c>
      <c r="J365" s="14">
        <v>0.17900000054807103</v>
      </c>
      <c r="L365" s="13">
        <v>36491.62</v>
      </c>
      <c r="M365">
        <f t="shared" si="10"/>
        <v>385716.4234</v>
      </c>
      <c r="N365">
        <f t="shared" si="10"/>
        <v>72314.16614730001</v>
      </c>
      <c r="O365">
        <f t="shared" si="10"/>
        <v>481689.384</v>
      </c>
      <c r="P365">
        <f t="shared" si="9"/>
        <v>510882.68000000005</v>
      </c>
      <c r="Q365">
        <f t="shared" si="9"/>
        <v>423056.2745223367</v>
      </c>
      <c r="R365">
        <f t="shared" si="9"/>
        <v>6532</v>
      </c>
    </row>
    <row r="366" spans="1:18" ht="12.75">
      <c r="A366" s="9">
        <v>363</v>
      </c>
      <c r="B366" s="17" t="s">
        <v>525</v>
      </c>
      <c r="C366">
        <v>51</v>
      </c>
      <c r="D366" s="17" t="s">
        <v>839</v>
      </c>
      <c r="E366" s="19">
        <v>11.79</v>
      </c>
      <c r="F366" s="19">
        <v>0.8367030000000001</v>
      </c>
      <c r="G366" s="20">
        <v>12.2</v>
      </c>
      <c r="H366" s="20">
        <v>12</v>
      </c>
      <c r="I366" s="19">
        <v>10.902227255259223</v>
      </c>
      <c r="J366" s="14">
        <v>0.1519999887573973</v>
      </c>
      <c r="L366" s="13">
        <v>35578.95</v>
      </c>
      <c r="M366">
        <f t="shared" si="10"/>
        <v>419475.8204999999</v>
      </c>
      <c r="N366">
        <f t="shared" si="10"/>
        <v>29769.01420185</v>
      </c>
      <c r="O366">
        <f t="shared" si="10"/>
        <v>434063.18999999994</v>
      </c>
      <c r="P366">
        <f t="shared" si="9"/>
        <v>426947.39999999997</v>
      </c>
      <c r="Q366">
        <f t="shared" si="9"/>
        <v>387889.7984035051</v>
      </c>
      <c r="R366">
        <f t="shared" si="9"/>
        <v>5408</v>
      </c>
    </row>
    <row r="367" spans="1:18" ht="12.75">
      <c r="A367" s="9">
        <v>364</v>
      </c>
      <c r="B367" s="17" t="s">
        <v>526</v>
      </c>
      <c r="C367">
        <v>51</v>
      </c>
      <c r="D367" s="17" t="s">
        <v>839</v>
      </c>
      <c r="E367" s="19">
        <v>11.67</v>
      </c>
      <c r="F367" s="19">
        <v>2.3339610000000004</v>
      </c>
      <c r="G367" s="20">
        <v>12.1</v>
      </c>
      <c r="H367" s="20">
        <v>14</v>
      </c>
      <c r="I367" s="19">
        <v>11.521446696473264</v>
      </c>
      <c r="J367" s="14">
        <v>0.16099998686071926</v>
      </c>
      <c r="L367" s="13">
        <v>34248.45</v>
      </c>
      <c r="M367">
        <f t="shared" si="10"/>
        <v>399679.4115</v>
      </c>
      <c r="N367">
        <f t="shared" si="10"/>
        <v>79934.54661045001</v>
      </c>
      <c r="O367">
        <f t="shared" si="10"/>
        <v>414406.24499999994</v>
      </c>
      <c r="P367">
        <f t="shared" si="9"/>
        <v>479478.29999999993</v>
      </c>
      <c r="Q367">
        <f t="shared" si="9"/>
        <v>394591.6911118297</v>
      </c>
      <c r="R367">
        <f t="shared" si="9"/>
        <v>5514</v>
      </c>
    </row>
    <row r="368" spans="1:18" ht="12.75">
      <c r="A368" s="9">
        <v>365</v>
      </c>
      <c r="B368" s="17" t="s">
        <v>527</v>
      </c>
      <c r="C368">
        <v>50</v>
      </c>
      <c r="D368" s="17" t="s">
        <v>839</v>
      </c>
      <c r="E368" s="19">
        <v>12.8</v>
      </c>
      <c r="F368" s="19">
        <v>2.2605660000000003</v>
      </c>
      <c r="G368" s="20">
        <v>14.5</v>
      </c>
      <c r="H368" s="20">
        <v>15</v>
      </c>
      <c r="I368" s="19">
        <v>12.872686661822767</v>
      </c>
      <c r="J368" s="14">
        <v>0.20099998948078834</v>
      </c>
      <c r="L368" s="13">
        <v>36124.38</v>
      </c>
      <c r="M368">
        <f t="shared" si="10"/>
        <v>462392.064</v>
      </c>
      <c r="N368">
        <f t="shared" si="10"/>
        <v>81661.54519908</v>
      </c>
      <c r="O368">
        <f t="shared" si="10"/>
        <v>523803.50999999995</v>
      </c>
      <c r="P368">
        <f t="shared" si="9"/>
        <v>541865.7</v>
      </c>
      <c r="Q368">
        <f t="shared" si="9"/>
        <v>465017.8245926171</v>
      </c>
      <c r="R368">
        <f t="shared" si="9"/>
        <v>7261</v>
      </c>
    </row>
    <row r="369" spans="1:18" ht="12.75">
      <c r="A369" s="9">
        <v>366</v>
      </c>
      <c r="B369" s="17" t="s">
        <v>528</v>
      </c>
      <c r="C369">
        <v>50</v>
      </c>
      <c r="D369" s="17" t="s">
        <v>840</v>
      </c>
      <c r="E369" s="19">
        <v>9.96</v>
      </c>
      <c r="F369" s="19">
        <v>1.482579</v>
      </c>
      <c r="G369" s="20">
        <v>12.3</v>
      </c>
      <c r="H369" s="20">
        <v>13</v>
      </c>
      <c r="I369" s="19">
        <v>10.807372156122188</v>
      </c>
      <c r="J369" s="14">
        <v>0.1669999912296274</v>
      </c>
      <c r="L369" s="13">
        <v>33065.87</v>
      </c>
      <c r="M369">
        <f t="shared" si="10"/>
        <v>329336.06520000007</v>
      </c>
      <c r="N369">
        <f t="shared" si="10"/>
        <v>49022.76447873001</v>
      </c>
      <c r="O369">
        <f t="shared" si="10"/>
        <v>406710.20100000006</v>
      </c>
      <c r="P369">
        <f t="shared" si="9"/>
        <v>429856.31000000006</v>
      </c>
      <c r="Q369">
        <f t="shared" si="9"/>
        <v>357355.162755956</v>
      </c>
      <c r="R369">
        <f t="shared" si="9"/>
        <v>5522</v>
      </c>
    </row>
    <row r="370" spans="1:18" ht="12.75">
      <c r="A370" s="9">
        <v>367</v>
      </c>
      <c r="B370" s="17" t="s">
        <v>529</v>
      </c>
      <c r="C370">
        <v>50</v>
      </c>
      <c r="D370" s="17" t="s">
        <v>840</v>
      </c>
      <c r="E370" s="19">
        <v>11.76</v>
      </c>
      <c r="F370" s="19">
        <v>2.715615</v>
      </c>
      <c r="G370" s="20">
        <v>13.7</v>
      </c>
      <c r="H370" s="20">
        <v>14</v>
      </c>
      <c r="I370" s="19">
        <v>12.02872703997221</v>
      </c>
      <c r="J370" s="14">
        <v>0.1850000144081008</v>
      </c>
      <c r="L370" s="13">
        <v>38172.97</v>
      </c>
      <c r="M370">
        <f t="shared" si="10"/>
        <v>448914.1272</v>
      </c>
      <c r="N370">
        <f t="shared" si="10"/>
        <v>103663.08992655</v>
      </c>
      <c r="O370">
        <f t="shared" si="10"/>
        <v>522969.689</v>
      </c>
      <c r="P370">
        <f t="shared" si="9"/>
        <v>534421.5800000001</v>
      </c>
      <c r="Q370">
        <f t="shared" si="9"/>
        <v>459172.236435048</v>
      </c>
      <c r="R370">
        <f t="shared" si="9"/>
        <v>7062</v>
      </c>
    </row>
    <row r="371" spans="1:18" ht="12.75">
      <c r="A371" s="9">
        <v>368</v>
      </c>
      <c r="B371" s="17" t="s">
        <v>530</v>
      </c>
      <c r="C371">
        <v>51</v>
      </c>
      <c r="D371" s="17" t="s">
        <v>839</v>
      </c>
      <c r="E371" s="19">
        <v>10.68</v>
      </c>
      <c r="F371" s="19">
        <v>1.1596410000000001</v>
      </c>
      <c r="G371" s="20">
        <v>13.1</v>
      </c>
      <c r="H371" s="20">
        <v>13</v>
      </c>
      <c r="I371" s="19">
        <v>11.229897849355007</v>
      </c>
      <c r="J371" s="14">
        <v>0.16099999193052236</v>
      </c>
      <c r="L371" s="13">
        <v>35937.89</v>
      </c>
      <c r="M371">
        <f t="shared" si="10"/>
        <v>383816.6652</v>
      </c>
      <c r="N371">
        <f t="shared" si="10"/>
        <v>41675.050697490005</v>
      </c>
      <c r="O371">
        <f t="shared" si="10"/>
        <v>470786.359</v>
      </c>
      <c r="P371">
        <f t="shared" si="9"/>
        <v>467192.57</v>
      </c>
      <c r="Q371">
        <f t="shared" si="9"/>
        <v>403578.8336213568</v>
      </c>
      <c r="R371">
        <f t="shared" si="9"/>
        <v>5786</v>
      </c>
    </row>
    <row r="372" spans="1:18" ht="12.75">
      <c r="A372" s="9">
        <v>369</v>
      </c>
      <c r="B372" s="17" t="s">
        <v>531</v>
      </c>
      <c r="C372">
        <v>51</v>
      </c>
      <c r="D372" s="17" t="s">
        <v>839</v>
      </c>
      <c r="E372" s="19">
        <v>11.26</v>
      </c>
      <c r="F372" s="19">
        <v>1.600011</v>
      </c>
      <c r="G372" s="20">
        <v>14.8</v>
      </c>
      <c r="H372" s="20">
        <v>14</v>
      </c>
      <c r="I372" s="19">
        <v>12.285688766630463</v>
      </c>
      <c r="J372" s="14">
        <v>0.18500000140963124</v>
      </c>
      <c r="L372" s="13">
        <v>35470.27</v>
      </c>
      <c r="M372">
        <f t="shared" si="10"/>
        <v>399395.24019999994</v>
      </c>
      <c r="N372">
        <f t="shared" si="10"/>
        <v>56752.822172969994</v>
      </c>
      <c r="O372">
        <f t="shared" si="10"/>
        <v>524959.9959999999</v>
      </c>
      <c r="P372">
        <f t="shared" si="9"/>
        <v>496583.77999999997</v>
      </c>
      <c r="Q372">
        <f t="shared" si="9"/>
        <v>435776.69768834946</v>
      </c>
      <c r="R372">
        <f t="shared" si="9"/>
        <v>6562</v>
      </c>
    </row>
    <row r="373" spans="1:18" ht="12.75">
      <c r="A373" s="9">
        <v>370</v>
      </c>
      <c r="B373" s="17" t="s">
        <v>877</v>
      </c>
      <c r="C373">
        <v>51</v>
      </c>
      <c r="D373" s="17" t="s">
        <v>840</v>
      </c>
      <c r="E373" s="19">
        <v>10.32</v>
      </c>
      <c r="F373" s="19">
        <v>1.02753</v>
      </c>
      <c r="G373" s="20">
        <v>10.8</v>
      </c>
      <c r="H373" s="20">
        <v>11</v>
      </c>
      <c r="I373" s="19">
        <v>9.73548280269172</v>
      </c>
      <c r="J373" s="14">
        <v>0.15</v>
      </c>
      <c r="L373" s="13">
        <v>36080</v>
      </c>
      <c r="M373">
        <f t="shared" si="10"/>
        <v>372345.60000000003</v>
      </c>
      <c r="N373">
        <f t="shared" si="10"/>
        <v>37073.282400000004</v>
      </c>
      <c r="O373">
        <f t="shared" si="10"/>
        <v>389664</v>
      </c>
      <c r="P373">
        <f t="shared" si="9"/>
        <v>396880</v>
      </c>
      <c r="Q373">
        <f t="shared" si="9"/>
        <v>351256.2195211173</v>
      </c>
      <c r="R373">
        <f t="shared" si="9"/>
        <v>5412</v>
      </c>
    </row>
    <row r="374" spans="1:18" ht="12.75">
      <c r="A374" s="9">
        <v>371</v>
      </c>
      <c r="B374" s="17" t="s">
        <v>533</v>
      </c>
      <c r="C374">
        <v>51</v>
      </c>
      <c r="D374" s="17" t="s">
        <v>839</v>
      </c>
      <c r="E374" s="19">
        <v>12.52</v>
      </c>
      <c r="F374" s="19">
        <v>1.1302830000000001</v>
      </c>
      <c r="G374" s="20">
        <v>14.1</v>
      </c>
      <c r="H374" s="20">
        <v>14</v>
      </c>
      <c r="I374" s="19">
        <v>12.337184490711268</v>
      </c>
      <c r="J374" s="14">
        <v>0.17900002144090443</v>
      </c>
      <c r="L374" s="13">
        <v>31715.08</v>
      </c>
      <c r="M374">
        <f t="shared" si="10"/>
        <v>397072.8016</v>
      </c>
      <c r="N374">
        <f t="shared" si="10"/>
        <v>35847.015767640005</v>
      </c>
      <c r="O374">
        <f t="shared" si="10"/>
        <v>447182.628</v>
      </c>
      <c r="P374">
        <f t="shared" si="9"/>
        <v>444011.12</v>
      </c>
      <c r="Q374">
        <f t="shared" si="9"/>
        <v>391274.79309766716</v>
      </c>
      <c r="R374">
        <f t="shared" si="9"/>
        <v>5677</v>
      </c>
    </row>
    <row r="375" spans="1:18" ht="12.75">
      <c r="A375" s="9">
        <v>372</v>
      </c>
      <c r="B375" s="17" t="s">
        <v>535</v>
      </c>
      <c r="C375">
        <v>50</v>
      </c>
      <c r="D375" s="17" t="s">
        <v>840</v>
      </c>
      <c r="E375" s="19">
        <v>13.44</v>
      </c>
      <c r="F375" s="19">
        <v>2.4807510000000006</v>
      </c>
      <c r="G375" s="20">
        <v>15</v>
      </c>
      <c r="H375" s="20">
        <v>15</v>
      </c>
      <c r="I375" s="19">
        <v>13.196704122915984</v>
      </c>
      <c r="J375" s="14">
        <v>0.1989999787869406</v>
      </c>
      <c r="L375" s="13">
        <v>37241.21</v>
      </c>
      <c r="M375">
        <f t="shared" si="10"/>
        <v>500521.8624</v>
      </c>
      <c r="N375">
        <f t="shared" si="10"/>
        <v>92386.16894871002</v>
      </c>
      <c r="O375">
        <f t="shared" si="10"/>
        <v>558618.15</v>
      </c>
      <c r="P375">
        <f t="shared" si="9"/>
        <v>558618.15</v>
      </c>
      <c r="Q375">
        <f t="shared" si="9"/>
        <v>491461.22954937996</v>
      </c>
      <c r="R375">
        <f t="shared" si="9"/>
        <v>7411</v>
      </c>
    </row>
    <row r="376" spans="1:18" ht="12.75">
      <c r="A376" s="9">
        <v>373</v>
      </c>
      <c r="B376" s="17" t="s">
        <v>536</v>
      </c>
      <c r="C376">
        <v>51</v>
      </c>
      <c r="D376" s="17" t="s">
        <v>840</v>
      </c>
      <c r="E376" s="19">
        <v>10.22</v>
      </c>
      <c r="F376" s="19">
        <v>2.084418</v>
      </c>
      <c r="G376" s="20">
        <v>10</v>
      </c>
      <c r="H376" s="20">
        <v>12</v>
      </c>
      <c r="I376" s="19">
        <v>9.834371036956075</v>
      </c>
      <c r="J376" s="14">
        <v>0.13700000675179244</v>
      </c>
      <c r="L376" s="13">
        <v>32583.94</v>
      </c>
      <c r="M376">
        <f t="shared" si="10"/>
        <v>333007.8668</v>
      </c>
      <c r="N376">
        <f t="shared" si="10"/>
        <v>67918.55104692</v>
      </c>
      <c r="O376">
        <f t="shared" si="10"/>
        <v>325839.39999999997</v>
      </c>
      <c r="P376">
        <f t="shared" si="9"/>
        <v>391007.27999999997</v>
      </c>
      <c r="Q376">
        <f t="shared" si="9"/>
        <v>320442.5558059145</v>
      </c>
      <c r="R376">
        <f t="shared" si="9"/>
        <v>4464</v>
      </c>
    </row>
    <row r="377" spans="1:18" ht="12.75">
      <c r="A377" s="9">
        <v>374</v>
      </c>
      <c r="B377" s="17" t="s">
        <v>537</v>
      </c>
      <c r="C377">
        <v>50</v>
      </c>
      <c r="D377" s="17" t="s">
        <v>839</v>
      </c>
      <c r="E377" s="19">
        <v>12.18</v>
      </c>
      <c r="F377" s="19">
        <v>2.289924</v>
      </c>
      <c r="G377" s="20">
        <v>13.9</v>
      </c>
      <c r="H377" s="20">
        <v>16</v>
      </c>
      <c r="I377" s="19">
        <v>12.906908457004153</v>
      </c>
      <c r="J377" s="14">
        <v>0.17799999571821315</v>
      </c>
      <c r="L377" s="13">
        <v>32696.63</v>
      </c>
      <c r="M377">
        <f t="shared" si="10"/>
        <v>398244.9534</v>
      </c>
      <c r="N377">
        <f t="shared" si="10"/>
        <v>74872.79775612001</v>
      </c>
      <c r="O377">
        <f t="shared" si="10"/>
        <v>454483.157</v>
      </c>
      <c r="P377">
        <f t="shared" si="9"/>
        <v>523146.08</v>
      </c>
      <c r="Q377">
        <f t="shared" si="9"/>
        <v>422012.41026253573</v>
      </c>
      <c r="R377">
        <f t="shared" si="9"/>
        <v>5820</v>
      </c>
    </row>
    <row r="378" spans="1:18" ht="12.75">
      <c r="A378" s="9">
        <v>375</v>
      </c>
      <c r="B378" s="17" t="s">
        <v>539</v>
      </c>
      <c r="C378">
        <v>50</v>
      </c>
      <c r="D378" s="17" t="s">
        <v>839</v>
      </c>
      <c r="E378" s="19">
        <v>12.24</v>
      </c>
      <c r="F378" s="19">
        <v>2.466072000000001</v>
      </c>
      <c r="G378" s="20">
        <v>14.9</v>
      </c>
      <c r="H378" s="20">
        <v>15</v>
      </c>
      <c r="I378" s="19">
        <v>12.872377380545919</v>
      </c>
      <c r="J378" s="14">
        <v>0.19699998953241288</v>
      </c>
      <c r="L378" s="13">
        <v>33436.55</v>
      </c>
      <c r="M378">
        <f t="shared" si="10"/>
        <v>409263.37200000003</v>
      </c>
      <c r="N378">
        <f t="shared" si="10"/>
        <v>82456.93973160004</v>
      </c>
      <c r="O378">
        <f t="shared" si="10"/>
        <v>498204.59500000003</v>
      </c>
      <c r="P378">
        <f t="shared" si="9"/>
        <v>501548.25000000006</v>
      </c>
      <c r="Q378">
        <f t="shared" si="9"/>
        <v>430407.88990349264</v>
      </c>
      <c r="R378">
        <f t="shared" si="9"/>
        <v>6587</v>
      </c>
    </row>
    <row r="379" spans="1:18" ht="12.75">
      <c r="A379" s="9">
        <v>376</v>
      </c>
      <c r="B379" s="17" t="s">
        <v>540</v>
      </c>
      <c r="C379">
        <v>51</v>
      </c>
      <c r="D379" s="17" t="s">
        <v>840</v>
      </c>
      <c r="E379" s="19">
        <v>9.41</v>
      </c>
      <c r="F379" s="19">
        <v>1.3357890000000001</v>
      </c>
      <c r="G379" s="20">
        <v>11.3</v>
      </c>
      <c r="H379" s="20">
        <v>12</v>
      </c>
      <c r="I379" s="19">
        <v>10.005428812595438</v>
      </c>
      <c r="J379" s="14">
        <v>0.15800001837591077</v>
      </c>
      <c r="L379" s="13">
        <v>30474.68</v>
      </c>
      <c r="M379">
        <f t="shared" si="10"/>
        <v>286766.7388</v>
      </c>
      <c r="N379">
        <f t="shared" si="10"/>
        <v>40707.742322520004</v>
      </c>
      <c r="O379">
        <f t="shared" si="10"/>
        <v>344363.884</v>
      </c>
      <c r="P379">
        <f t="shared" si="9"/>
        <v>365696.16000000003</v>
      </c>
      <c r="Q379">
        <f t="shared" si="9"/>
        <v>304912.2413266259</v>
      </c>
      <c r="R379">
        <f t="shared" si="9"/>
        <v>4815</v>
      </c>
    </row>
    <row r="380" spans="1:18" ht="12.75">
      <c r="A380" s="9">
        <v>377</v>
      </c>
      <c r="B380" s="17" t="s">
        <v>541</v>
      </c>
      <c r="C380">
        <v>41</v>
      </c>
      <c r="D380" s="17" t="s">
        <v>840</v>
      </c>
      <c r="E380" s="19">
        <v>9.84</v>
      </c>
      <c r="F380" s="19">
        <v>1.144962</v>
      </c>
      <c r="G380" s="20">
        <v>11.6</v>
      </c>
      <c r="H380" s="20">
        <v>12</v>
      </c>
      <c r="I380" s="19">
        <v>10.198661299201621</v>
      </c>
      <c r="J380" s="14">
        <v>0.1609999940982407</v>
      </c>
      <c r="L380" s="13">
        <v>33888.2</v>
      </c>
      <c r="M380">
        <f t="shared" si="10"/>
        <v>333459.888</v>
      </c>
      <c r="N380">
        <f t="shared" si="10"/>
        <v>38800.7012484</v>
      </c>
      <c r="O380">
        <f t="shared" si="10"/>
        <v>393103.11999999994</v>
      </c>
      <c r="P380">
        <f t="shared" si="10"/>
        <v>406658.39999999997</v>
      </c>
      <c r="Q380">
        <f t="shared" si="10"/>
        <v>345614.27383960434</v>
      </c>
      <c r="R380">
        <f t="shared" si="10"/>
        <v>5456</v>
      </c>
    </row>
    <row r="381" spans="1:18" ht="12.75">
      <c r="A381" s="9">
        <v>378</v>
      </c>
      <c r="B381" s="17" t="s">
        <v>542</v>
      </c>
      <c r="C381">
        <v>53</v>
      </c>
      <c r="D381" s="17" t="s">
        <v>839</v>
      </c>
      <c r="E381" s="19">
        <v>16.14</v>
      </c>
      <c r="F381" s="19">
        <v>1.0128510000000002</v>
      </c>
      <c r="G381" s="20">
        <v>20</v>
      </c>
      <c r="H381" s="20">
        <v>18</v>
      </c>
      <c r="I381" s="19">
        <v>16.52109410916964</v>
      </c>
      <c r="J381" s="14">
        <v>0.254000000532774</v>
      </c>
      <c r="L381" s="13">
        <v>37539.37</v>
      </c>
      <c r="M381">
        <f aca="true" t="shared" si="11" ref="M381:R423">$L381*E381</f>
        <v>605885.4318</v>
      </c>
      <c r="N381">
        <f t="shared" si="11"/>
        <v>38021.788443870006</v>
      </c>
      <c r="O381">
        <f t="shared" si="11"/>
        <v>750787.4</v>
      </c>
      <c r="P381">
        <f t="shared" si="11"/>
        <v>675708.66</v>
      </c>
      <c r="Q381">
        <f t="shared" si="11"/>
        <v>620191.4645689395</v>
      </c>
      <c r="R381">
        <f t="shared" si="11"/>
        <v>9535</v>
      </c>
    </row>
    <row r="382" spans="1:18" ht="12.75">
      <c r="A382" s="9">
        <v>379</v>
      </c>
      <c r="B382" s="17" t="s">
        <v>543</v>
      </c>
      <c r="C382">
        <v>52</v>
      </c>
      <c r="D382" s="17" t="s">
        <v>839</v>
      </c>
      <c r="E382" s="19">
        <v>14.97</v>
      </c>
      <c r="F382" s="19">
        <v>0.9100980000000002</v>
      </c>
      <c r="G382" s="20">
        <v>14.3</v>
      </c>
      <c r="H382" s="20">
        <v>15</v>
      </c>
      <c r="I382" s="19">
        <v>13.414063763189558</v>
      </c>
      <c r="J382" s="14">
        <v>0.20099998378623776</v>
      </c>
      <c r="L382" s="13">
        <v>39472.64</v>
      </c>
      <c r="M382">
        <f t="shared" si="11"/>
        <v>590905.4208</v>
      </c>
      <c r="N382">
        <f t="shared" si="11"/>
        <v>35923.970718720004</v>
      </c>
      <c r="O382">
        <f t="shared" si="11"/>
        <v>564458.752</v>
      </c>
      <c r="P382">
        <f t="shared" si="11"/>
        <v>592089.6</v>
      </c>
      <c r="Q382">
        <f t="shared" si="11"/>
        <v>529488.5098614267</v>
      </c>
      <c r="R382">
        <f t="shared" si="11"/>
        <v>7934</v>
      </c>
    </row>
    <row r="383" spans="1:18" ht="12.75">
      <c r="A383" s="9">
        <v>380</v>
      </c>
      <c r="B383" s="17" t="s">
        <v>544</v>
      </c>
      <c r="C383">
        <v>52</v>
      </c>
      <c r="D383" s="17" t="s">
        <v>839</v>
      </c>
      <c r="E383" s="19">
        <v>16.58</v>
      </c>
      <c r="F383" s="19">
        <v>0.6752340000000001</v>
      </c>
      <c r="G383" s="20">
        <v>17.5</v>
      </c>
      <c r="H383" s="20">
        <v>16</v>
      </c>
      <c r="I383" s="19">
        <v>15.187810944117938</v>
      </c>
      <c r="J383" s="14">
        <v>0.22800001261679329</v>
      </c>
      <c r="L383" s="13">
        <v>41214.91</v>
      </c>
      <c r="M383">
        <f t="shared" si="11"/>
        <v>683343.2078</v>
      </c>
      <c r="N383">
        <f t="shared" si="11"/>
        <v>27829.708538940005</v>
      </c>
      <c r="O383">
        <f t="shared" si="11"/>
        <v>721260.925</v>
      </c>
      <c r="P383">
        <f t="shared" si="11"/>
        <v>659438.56</v>
      </c>
      <c r="Q383">
        <f t="shared" si="11"/>
        <v>625964.261158836</v>
      </c>
      <c r="R383">
        <f t="shared" si="11"/>
        <v>9397</v>
      </c>
    </row>
    <row r="384" spans="1:18" ht="12.75">
      <c r="A384" s="9">
        <v>381</v>
      </c>
      <c r="B384" s="17" t="s">
        <v>545</v>
      </c>
      <c r="C384">
        <v>52</v>
      </c>
      <c r="D384" s="17" t="s">
        <v>839</v>
      </c>
      <c r="E384" s="19">
        <v>15.71</v>
      </c>
      <c r="F384" s="19">
        <v>0.6018390000000001</v>
      </c>
      <c r="G384" s="20">
        <v>16.6</v>
      </c>
      <c r="H384" s="20">
        <v>16</v>
      </c>
      <c r="I384" s="19">
        <v>14.638703216833138</v>
      </c>
      <c r="J384" s="14">
        <v>0.22599997651948298</v>
      </c>
      <c r="L384" s="13">
        <v>35774.34</v>
      </c>
      <c r="M384">
        <f t="shared" si="11"/>
        <v>562014.8814</v>
      </c>
      <c r="N384">
        <f t="shared" si="11"/>
        <v>21530.393011260003</v>
      </c>
      <c r="O384">
        <f t="shared" si="11"/>
        <v>593854.044</v>
      </c>
      <c r="P384">
        <f t="shared" si="11"/>
        <v>572389.44</v>
      </c>
      <c r="Q384">
        <f t="shared" si="11"/>
        <v>523689.94603808236</v>
      </c>
      <c r="R384">
        <f t="shared" si="11"/>
        <v>8085</v>
      </c>
    </row>
    <row r="385" spans="1:18" ht="12.75">
      <c r="A385" s="9">
        <v>382</v>
      </c>
      <c r="B385" s="17" t="s">
        <v>546</v>
      </c>
      <c r="C385">
        <v>53</v>
      </c>
      <c r="D385" s="17" t="s">
        <v>839</v>
      </c>
      <c r="E385" s="19">
        <v>11.33</v>
      </c>
      <c r="F385" s="19">
        <v>0.8954190000000001</v>
      </c>
      <c r="G385" s="20">
        <v>11.8</v>
      </c>
      <c r="H385" s="20">
        <v>13</v>
      </c>
      <c r="I385" s="19">
        <v>10.980108377341194</v>
      </c>
      <c r="J385" s="14">
        <v>0.161999986331422</v>
      </c>
      <c r="L385" s="13">
        <v>36580.25</v>
      </c>
      <c r="M385">
        <f t="shared" si="11"/>
        <v>414454.2325</v>
      </c>
      <c r="N385">
        <f t="shared" si="11"/>
        <v>32754.65087475</v>
      </c>
      <c r="O385">
        <f t="shared" si="11"/>
        <v>431646.95</v>
      </c>
      <c r="P385">
        <f t="shared" si="11"/>
        <v>475543.25</v>
      </c>
      <c r="Q385">
        <f t="shared" si="11"/>
        <v>401655.10947023524</v>
      </c>
      <c r="R385">
        <f t="shared" si="11"/>
        <v>5926</v>
      </c>
    </row>
    <row r="386" spans="1:18" ht="12.75">
      <c r="A386" s="9">
        <v>383</v>
      </c>
      <c r="B386" s="17" t="s">
        <v>547</v>
      </c>
      <c r="C386">
        <v>52</v>
      </c>
      <c r="D386" s="17" t="s">
        <v>840</v>
      </c>
      <c r="E386" s="19">
        <v>12.11</v>
      </c>
      <c r="F386" s="19">
        <v>0.543123</v>
      </c>
      <c r="G386" s="20">
        <v>10.4</v>
      </c>
      <c r="H386" s="20">
        <v>13</v>
      </c>
      <c r="I386" s="19">
        <v>10.842083419970667</v>
      </c>
      <c r="J386" s="14">
        <v>0.1590000036487203</v>
      </c>
      <c r="L386" s="13">
        <v>35628.93</v>
      </c>
      <c r="M386">
        <f t="shared" si="11"/>
        <v>431466.34229999996</v>
      </c>
      <c r="N386">
        <f t="shared" si="11"/>
        <v>19350.89134839</v>
      </c>
      <c r="O386">
        <f t="shared" si="11"/>
        <v>370540.87200000003</v>
      </c>
      <c r="P386">
        <f t="shared" si="11"/>
        <v>463176.09</v>
      </c>
      <c r="Q386">
        <f t="shared" si="11"/>
        <v>386291.8312242955</v>
      </c>
      <c r="R386">
        <f t="shared" si="11"/>
        <v>5665</v>
      </c>
    </row>
    <row r="387" spans="1:18" ht="12.75">
      <c r="A387" s="9">
        <v>384</v>
      </c>
      <c r="B387" s="17" t="s">
        <v>548</v>
      </c>
      <c r="C387">
        <v>53</v>
      </c>
      <c r="D387" s="17" t="s">
        <v>839</v>
      </c>
      <c r="E387" s="19">
        <v>14.42</v>
      </c>
      <c r="F387" s="19">
        <v>0.7633080000000001</v>
      </c>
      <c r="G387" s="20">
        <v>14.5</v>
      </c>
      <c r="H387" s="20">
        <v>15</v>
      </c>
      <c r="I387" s="19">
        <v>13.305634176625354</v>
      </c>
      <c r="J387" s="14">
        <v>0.2019999889474448</v>
      </c>
      <c r="L387" s="13">
        <v>34381.19</v>
      </c>
      <c r="M387">
        <f t="shared" si="11"/>
        <v>495776.75980000006</v>
      </c>
      <c r="N387">
        <f t="shared" si="11"/>
        <v>26243.437376520003</v>
      </c>
      <c r="O387">
        <f t="shared" si="11"/>
        <v>498527.255</v>
      </c>
      <c r="P387">
        <f t="shared" si="11"/>
        <v>515717.85000000003</v>
      </c>
      <c r="Q387">
        <f t="shared" si="11"/>
        <v>457463.53669704986</v>
      </c>
      <c r="R387">
        <f t="shared" si="11"/>
        <v>6945</v>
      </c>
    </row>
    <row r="388" spans="1:18" ht="12.75">
      <c r="A388" s="9">
        <v>385</v>
      </c>
      <c r="B388" s="17" t="s">
        <v>549</v>
      </c>
      <c r="C388">
        <v>35</v>
      </c>
      <c r="D388" s="17" t="s">
        <v>839</v>
      </c>
      <c r="E388" s="19">
        <v>11.95</v>
      </c>
      <c r="F388" s="19">
        <v>1.2917519999999998</v>
      </c>
      <c r="G388" s="20">
        <v>10.2</v>
      </c>
      <c r="H388" s="20">
        <v>13</v>
      </c>
      <c r="I388" s="19">
        <v>10.748316536376866</v>
      </c>
      <c r="J388" s="14">
        <v>0.15200000450787782</v>
      </c>
      <c r="L388" s="13">
        <v>35493.42</v>
      </c>
      <c r="M388">
        <f t="shared" si="11"/>
        <v>424146.36899999995</v>
      </c>
      <c r="N388">
        <f t="shared" si="11"/>
        <v>45848.69627183999</v>
      </c>
      <c r="O388">
        <f t="shared" si="11"/>
        <v>362032.88399999996</v>
      </c>
      <c r="P388">
        <f t="shared" si="11"/>
        <v>461414.45999999996</v>
      </c>
      <c r="Q388">
        <f t="shared" si="11"/>
        <v>381494.51311856933</v>
      </c>
      <c r="R388">
        <f t="shared" si="11"/>
        <v>5395</v>
      </c>
    </row>
    <row r="389" spans="1:18" ht="12.75">
      <c r="A389" s="9">
        <v>386</v>
      </c>
      <c r="B389" s="17" t="s">
        <v>550</v>
      </c>
      <c r="C389">
        <v>35</v>
      </c>
      <c r="D389" s="17" t="s">
        <v>839</v>
      </c>
      <c r="E389" s="19">
        <v>13.26</v>
      </c>
      <c r="F389" s="19">
        <v>1.9816650000000002</v>
      </c>
      <c r="G389" s="20">
        <v>13.8</v>
      </c>
      <c r="H389" s="20">
        <v>15</v>
      </c>
      <c r="I389" s="19">
        <v>12.7764173359747</v>
      </c>
      <c r="J389" s="14">
        <v>0.19200002717382073</v>
      </c>
      <c r="L389" s="13">
        <v>35328.12</v>
      </c>
      <c r="M389">
        <f t="shared" si="11"/>
        <v>468450.87120000005</v>
      </c>
      <c r="N389">
        <f t="shared" si="11"/>
        <v>70008.49891980001</v>
      </c>
      <c r="O389">
        <f t="shared" si="11"/>
        <v>487528.05600000004</v>
      </c>
      <c r="P389">
        <f t="shared" si="11"/>
        <v>529921.8</v>
      </c>
      <c r="Q389">
        <f t="shared" si="11"/>
        <v>451366.8048153946</v>
      </c>
      <c r="R389">
        <f t="shared" si="11"/>
        <v>6783</v>
      </c>
    </row>
    <row r="390" spans="1:18" ht="12.75">
      <c r="A390" s="9">
        <v>387</v>
      </c>
      <c r="B390" s="17" t="s">
        <v>551</v>
      </c>
      <c r="C390">
        <v>52</v>
      </c>
      <c r="D390" s="17" t="s">
        <v>839</v>
      </c>
      <c r="E390" s="19">
        <v>13.6</v>
      </c>
      <c r="F390" s="19">
        <v>0.513765</v>
      </c>
      <c r="G390" s="20">
        <v>14</v>
      </c>
      <c r="H390" s="20">
        <v>15</v>
      </c>
      <c r="I390" s="19">
        <v>12.92391034993091</v>
      </c>
      <c r="J390" s="14">
        <v>0.19799998169400704</v>
      </c>
      <c r="L390" s="13">
        <v>33868.69</v>
      </c>
      <c r="M390">
        <f t="shared" si="11"/>
        <v>460614.184</v>
      </c>
      <c r="N390">
        <f t="shared" si="11"/>
        <v>17400.547517850002</v>
      </c>
      <c r="O390">
        <f t="shared" si="11"/>
        <v>474161.66000000003</v>
      </c>
      <c r="P390">
        <f t="shared" si="11"/>
        <v>508030.35000000003</v>
      </c>
      <c r="Q390">
        <f t="shared" si="11"/>
        <v>437715.9132296016</v>
      </c>
      <c r="R390">
        <f t="shared" si="11"/>
        <v>6706</v>
      </c>
    </row>
    <row r="391" spans="1:18" ht="12.75">
      <c r="A391" s="9">
        <v>388</v>
      </c>
      <c r="B391" s="17" t="s">
        <v>552</v>
      </c>
      <c r="C391">
        <v>52</v>
      </c>
      <c r="D391" s="17" t="s">
        <v>839</v>
      </c>
      <c r="E391" s="19">
        <v>16.97</v>
      </c>
      <c r="F391" s="19">
        <v>0.777987</v>
      </c>
      <c r="G391" s="20">
        <v>20.1</v>
      </c>
      <c r="H391" s="20">
        <v>18</v>
      </c>
      <c r="I391" s="19">
        <v>16.76259029946373</v>
      </c>
      <c r="J391" s="14">
        <v>0.25700001136934203</v>
      </c>
      <c r="L391" s="13">
        <v>37821.01</v>
      </c>
      <c r="M391">
        <f t="shared" si="11"/>
        <v>641822.5397</v>
      </c>
      <c r="N391">
        <f t="shared" si="11"/>
        <v>29424.25410687</v>
      </c>
      <c r="O391">
        <f t="shared" si="11"/>
        <v>760202.3010000001</v>
      </c>
      <c r="P391">
        <f t="shared" si="11"/>
        <v>680778.18</v>
      </c>
      <c r="Q391">
        <f t="shared" si="11"/>
        <v>633978.0953419209</v>
      </c>
      <c r="R391">
        <f t="shared" si="11"/>
        <v>9720</v>
      </c>
    </row>
    <row r="392" spans="1:18" ht="12.75">
      <c r="A392" s="9">
        <v>389</v>
      </c>
      <c r="B392" s="17" t="s">
        <v>553</v>
      </c>
      <c r="C392">
        <v>52</v>
      </c>
      <c r="D392" s="17" t="s">
        <v>840</v>
      </c>
      <c r="E392" s="19">
        <v>12.43</v>
      </c>
      <c r="F392" s="19">
        <v>0.631197</v>
      </c>
      <c r="G392" s="20">
        <v>7.8</v>
      </c>
      <c r="H392" s="20">
        <v>11</v>
      </c>
      <c r="I392" s="19">
        <v>9.766506671028072</v>
      </c>
      <c r="J392" s="14">
        <v>0.11999998821507604</v>
      </c>
      <c r="L392" s="13">
        <v>33941.67</v>
      </c>
      <c r="M392">
        <f t="shared" si="11"/>
        <v>421894.9581</v>
      </c>
      <c r="N392">
        <f t="shared" si="11"/>
        <v>21423.88027899</v>
      </c>
      <c r="O392">
        <f t="shared" si="11"/>
        <v>264745.02599999995</v>
      </c>
      <c r="P392">
        <f t="shared" si="11"/>
        <v>373358.37</v>
      </c>
      <c r="Q392">
        <f t="shared" si="11"/>
        <v>331491.5464808334</v>
      </c>
      <c r="R392">
        <f t="shared" si="11"/>
        <v>4073</v>
      </c>
    </row>
    <row r="393" spans="1:18" ht="12.75">
      <c r="A393" s="9">
        <v>390</v>
      </c>
      <c r="B393" s="17" t="s">
        <v>554</v>
      </c>
      <c r="C393">
        <v>53</v>
      </c>
      <c r="D393" s="17" t="s">
        <v>839</v>
      </c>
      <c r="E393" s="19">
        <v>13.73</v>
      </c>
      <c r="F393" s="19">
        <v>0.4550490000000001</v>
      </c>
      <c r="G393" s="20">
        <v>13.6</v>
      </c>
      <c r="H393" s="20">
        <v>14</v>
      </c>
      <c r="I393" s="19">
        <v>12.518815580403327</v>
      </c>
      <c r="J393" s="14">
        <v>0.1840000089619487</v>
      </c>
      <c r="L393" s="13">
        <v>35706.52</v>
      </c>
      <c r="M393">
        <f t="shared" si="11"/>
        <v>490250.5196</v>
      </c>
      <c r="N393">
        <f t="shared" si="11"/>
        <v>16248.216219480002</v>
      </c>
      <c r="O393">
        <f t="shared" si="11"/>
        <v>485608.67199999996</v>
      </c>
      <c r="P393">
        <f t="shared" si="11"/>
        <v>499891.27999999997</v>
      </c>
      <c r="Q393">
        <f t="shared" si="11"/>
        <v>447003.33889798296</v>
      </c>
      <c r="R393">
        <f t="shared" si="11"/>
        <v>6570</v>
      </c>
    </row>
    <row r="394" spans="1:18" ht="12.75">
      <c r="A394" s="9">
        <v>391</v>
      </c>
      <c r="B394" s="17" t="s">
        <v>556</v>
      </c>
      <c r="C394">
        <v>53</v>
      </c>
      <c r="D394" s="17" t="s">
        <v>839</v>
      </c>
      <c r="E394" s="19">
        <v>11.88</v>
      </c>
      <c r="F394" s="19">
        <v>0.9247770000000001</v>
      </c>
      <c r="G394" s="20">
        <v>9.6</v>
      </c>
      <c r="H394" s="20">
        <v>12</v>
      </c>
      <c r="I394" s="19">
        <v>10.236212716528492</v>
      </c>
      <c r="J394" s="14">
        <v>0.13900000575569382</v>
      </c>
      <c r="L394" s="13">
        <v>34748.2</v>
      </c>
      <c r="M394">
        <f t="shared" si="11"/>
        <v>412808.616</v>
      </c>
      <c r="N394">
        <f t="shared" si="11"/>
        <v>32134.3361514</v>
      </c>
      <c r="O394">
        <f t="shared" si="11"/>
        <v>333582.72</v>
      </c>
      <c r="P394">
        <f t="shared" si="11"/>
        <v>416978.39999999997</v>
      </c>
      <c r="Q394">
        <f t="shared" si="11"/>
        <v>355689.9667164753</v>
      </c>
      <c r="R394">
        <f t="shared" si="11"/>
        <v>4830</v>
      </c>
    </row>
    <row r="395" spans="1:18" ht="12.75">
      <c r="A395" s="9">
        <v>392</v>
      </c>
      <c r="B395" s="17" t="s">
        <v>558</v>
      </c>
      <c r="C395">
        <v>53</v>
      </c>
      <c r="D395" s="17" t="s">
        <v>839</v>
      </c>
      <c r="E395" s="19">
        <v>12.04</v>
      </c>
      <c r="F395" s="19">
        <v>1.9669860000000003</v>
      </c>
      <c r="G395" s="20">
        <v>15.3</v>
      </c>
      <c r="H395" s="20">
        <v>15</v>
      </c>
      <c r="I395" s="19">
        <v>12.961188483897825</v>
      </c>
      <c r="J395" s="14">
        <v>0.19900001424481134</v>
      </c>
      <c r="L395" s="13">
        <v>35100.5</v>
      </c>
      <c r="M395">
        <f t="shared" si="11"/>
        <v>422610.01999999996</v>
      </c>
      <c r="N395">
        <f t="shared" si="11"/>
        <v>69042.192093</v>
      </c>
      <c r="O395">
        <f t="shared" si="11"/>
        <v>537037.65</v>
      </c>
      <c r="P395">
        <f t="shared" si="11"/>
        <v>526507.5</v>
      </c>
      <c r="Q395">
        <f t="shared" si="11"/>
        <v>454944.1963790556</v>
      </c>
      <c r="R395">
        <f t="shared" si="11"/>
        <v>6985.000000000001</v>
      </c>
    </row>
    <row r="396" spans="1:18" ht="12.75">
      <c r="A396" s="9">
        <v>393</v>
      </c>
      <c r="B396" s="17" t="s">
        <v>559</v>
      </c>
      <c r="C396">
        <v>57</v>
      </c>
      <c r="D396" s="17" t="s">
        <v>840</v>
      </c>
      <c r="E396" s="19">
        <v>9.77</v>
      </c>
      <c r="F396" s="19">
        <v>1.056888</v>
      </c>
      <c r="G396" s="20">
        <v>8.5</v>
      </c>
      <c r="H396" s="20">
        <v>11</v>
      </c>
      <c r="I396" s="19">
        <v>8.961647901304273</v>
      </c>
      <c r="J396" s="14">
        <v>0.12099998500506003</v>
      </c>
      <c r="L396" s="13">
        <v>32677.69</v>
      </c>
      <c r="M396">
        <f t="shared" si="11"/>
        <v>319261.0313</v>
      </c>
      <c r="N396">
        <f t="shared" si="11"/>
        <v>34536.65842872</v>
      </c>
      <c r="O396">
        <f t="shared" si="11"/>
        <v>277760.365</v>
      </c>
      <c r="P396">
        <f t="shared" si="11"/>
        <v>359454.58999999997</v>
      </c>
      <c r="Q396">
        <f t="shared" si="11"/>
        <v>292845.95200797165</v>
      </c>
      <c r="R396">
        <f t="shared" si="11"/>
        <v>3954</v>
      </c>
    </row>
    <row r="397" spans="1:18" ht="12.75">
      <c r="A397" s="9">
        <v>394</v>
      </c>
      <c r="B397" s="17" t="s">
        <v>560</v>
      </c>
      <c r="C397">
        <v>60</v>
      </c>
      <c r="D397" s="17" t="s">
        <v>840</v>
      </c>
      <c r="E397" s="19">
        <v>10.75</v>
      </c>
      <c r="F397" s="19">
        <v>1.071567</v>
      </c>
      <c r="G397" s="20">
        <v>10.2</v>
      </c>
      <c r="H397" s="20">
        <v>12</v>
      </c>
      <c r="I397" s="19">
        <v>10.027205343195847</v>
      </c>
      <c r="J397" s="14">
        <v>0.14499998485165222</v>
      </c>
      <c r="L397" s="13">
        <v>33006.9</v>
      </c>
      <c r="M397">
        <f t="shared" si="11"/>
        <v>354824.175</v>
      </c>
      <c r="N397">
        <f t="shared" si="11"/>
        <v>35369.1048123</v>
      </c>
      <c r="O397">
        <f t="shared" si="11"/>
        <v>336670.38</v>
      </c>
      <c r="P397">
        <f t="shared" si="11"/>
        <v>396082.80000000005</v>
      </c>
      <c r="Q397">
        <f t="shared" si="11"/>
        <v>330966.96404233103</v>
      </c>
      <c r="R397">
        <f t="shared" si="11"/>
        <v>4786</v>
      </c>
    </row>
    <row r="398" spans="1:18" ht="12.75">
      <c r="A398" s="9">
        <v>395</v>
      </c>
      <c r="B398" s="17" t="s">
        <v>561</v>
      </c>
      <c r="C398">
        <v>54</v>
      </c>
      <c r="D398" s="17" t="s">
        <v>840</v>
      </c>
      <c r="E398" s="19">
        <v>9.97</v>
      </c>
      <c r="F398" s="19">
        <v>1.17432</v>
      </c>
      <c r="G398" s="20">
        <v>8.2</v>
      </c>
      <c r="H398" s="20">
        <v>11</v>
      </c>
      <c r="I398" s="19">
        <v>8.95763462508672</v>
      </c>
      <c r="J398" s="14">
        <v>0.11800000920975681</v>
      </c>
      <c r="L398" s="13">
        <v>34745.76</v>
      </c>
      <c r="M398">
        <f t="shared" si="11"/>
        <v>346415.2272</v>
      </c>
      <c r="N398">
        <f t="shared" si="11"/>
        <v>40802.6408832</v>
      </c>
      <c r="O398">
        <f t="shared" si="11"/>
        <v>284915.232</v>
      </c>
      <c r="P398">
        <f t="shared" si="11"/>
        <v>382203.36000000004</v>
      </c>
      <c r="Q398">
        <f t="shared" si="11"/>
        <v>311239.8228509532</v>
      </c>
      <c r="R398">
        <f t="shared" si="11"/>
        <v>4100</v>
      </c>
    </row>
    <row r="399" spans="1:18" ht="12.75">
      <c r="A399" s="9">
        <v>396</v>
      </c>
      <c r="B399" s="17" t="s">
        <v>562</v>
      </c>
      <c r="C399">
        <v>54</v>
      </c>
      <c r="D399" s="17" t="s">
        <v>840</v>
      </c>
      <c r="E399" s="19">
        <v>10.14</v>
      </c>
      <c r="F399" s="19">
        <v>0.9834930000000002</v>
      </c>
      <c r="G399" s="20">
        <v>9.3</v>
      </c>
      <c r="H399" s="20">
        <v>12</v>
      </c>
      <c r="I399" s="19">
        <v>9.633300007285479</v>
      </c>
      <c r="J399" s="14">
        <v>0.13099999393097086</v>
      </c>
      <c r="L399" s="13">
        <v>32954.2</v>
      </c>
      <c r="M399">
        <f t="shared" si="11"/>
        <v>334155.588</v>
      </c>
      <c r="N399">
        <f t="shared" si="11"/>
        <v>32410.225020600003</v>
      </c>
      <c r="O399">
        <f t="shared" si="11"/>
        <v>306474.06</v>
      </c>
      <c r="P399">
        <f t="shared" si="11"/>
        <v>395450.39999999997</v>
      </c>
      <c r="Q399">
        <f t="shared" si="11"/>
        <v>317457.6951000871</v>
      </c>
      <c r="R399">
        <f t="shared" si="11"/>
        <v>4317</v>
      </c>
    </row>
    <row r="400" spans="1:18" ht="12.75">
      <c r="A400" s="9">
        <v>397</v>
      </c>
      <c r="B400" s="17" t="s">
        <v>563</v>
      </c>
      <c r="C400">
        <v>54</v>
      </c>
      <c r="D400" s="17" t="s">
        <v>839</v>
      </c>
      <c r="E400" s="19">
        <v>14.46</v>
      </c>
      <c r="F400" s="19">
        <v>1.100925</v>
      </c>
      <c r="G400" s="20">
        <v>19.9</v>
      </c>
      <c r="H400" s="20">
        <v>18</v>
      </c>
      <c r="I400" s="19">
        <v>16.114221034657266</v>
      </c>
      <c r="J400" s="14">
        <v>0.25300003627689027</v>
      </c>
      <c r="L400" s="13">
        <v>31976.28</v>
      </c>
      <c r="M400">
        <f t="shared" si="11"/>
        <v>462377.0088</v>
      </c>
      <c r="N400">
        <f t="shared" si="11"/>
        <v>35203.486058999995</v>
      </c>
      <c r="O400">
        <f t="shared" si="11"/>
        <v>636327.972</v>
      </c>
      <c r="P400">
        <f t="shared" si="11"/>
        <v>575573.04</v>
      </c>
      <c r="Q400">
        <f t="shared" si="11"/>
        <v>515272.84378609044</v>
      </c>
      <c r="R400">
        <f t="shared" si="11"/>
        <v>8090.000000000001</v>
      </c>
    </row>
    <row r="401" spans="1:18" ht="12.75">
      <c r="A401" s="9">
        <v>398</v>
      </c>
      <c r="B401" s="17" t="s">
        <v>564</v>
      </c>
      <c r="C401">
        <v>54</v>
      </c>
      <c r="D401" s="17" t="s">
        <v>839</v>
      </c>
      <c r="E401" s="19">
        <v>13.94</v>
      </c>
      <c r="F401" s="19">
        <v>1.262394</v>
      </c>
      <c r="G401" s="20">
        <v>22.1</v>
      </c>
      <c r="H401" s="20">
        <v>18</v>
      </c>
      <c r="I401" s="19">
        <v>16.90860519707831</v>
      </c>
      <c r="J401" s="14">
        <v>0.2680000281421677</v>
      </c>
      <c r="L401" s="13">
        <v>36955.22</v>
      </c>
      <c r="M401">
        <f t="shared" si="11"/>
        <v>515155.7668</v>
      </c>
      <c r="N401">
        <f t="shared" si="11"/>
        <v>46652.047996680005</v>
      </c>
      <c r="O401">
        <f t="shared" si="11"/>
        <v>816710.3620000001</v>
      </c>
      <c r="P401">
        <f t="shared" si="11"/>
        <v>665193.96</v>
      </c>
      <c r="Q401">
        <f t="shared" si="11"/>
        <v>624861.2249511722</v>
      </c>
      <c r="R401">
        <f t="shared" si="11"/>
        <v>9904</v>
      </c>
    </row>
    <row r="402" spans="1:18" ht="12.75">
      <c r="A402" s="9">
        <v>399</v>
      </c>
      <c r="B402" s="17" t="s">
        <v>565</v>
      </c>
      <c r="C402">
        <v>54</v>
      </c>
      <c r="D402" s="17" t="s">
        <v>839</v>
      </c>
      <c r="E402" s="19">
        <v>15.32</v>
      </c>
      <c r="F402" s="19">
        <v>1.4238630000000003</v>
      </c>
      <c r="G402" s="20">
        <v>22.4</v>
      </c>
      <c r="H402" s="20">
        <v>19</v>
      </c>
      <c r="I402" s="19">
        <v>17.570316131095044</v>
      </c>
      <c r="J402" s="14">
        <v>0.2789999627924309</v>
      </c>
      <c r="L402" s="13">
        <v>35207.89</v>
      </c>
      <c r="M402">
        <f t="shared" si="11"/>
        <v>539384.8748</v>
      </c>
      <c r="N402">
        <f t="shared" si="11"/>
        <v>50131.21187907001</v>
      </c>
      <c r="O402">
        <f t="shared" si="11"/>
        <v>788656.7359999999</v>
      </c>
      <c r="P402">
        <f t="shared" si="11"/>
        <v>668949.91</v>
      </c>
      <c r="Q402">
        <f t="shared" si="11"/>
        <v>618613.7576088199</v>
      </c>
      <c r="R402">
        <f t="shared" si="11"/>
        <v>9823</v>
      </c>
    </row>
    <row r="403" spans="1:18" ht="12.75">
      <c r="A403" s="9">
        <v>400</v>
      </c>
      <c r="B403" s="17" t="s">
        <v>566</v>
      </c>
      <c r="C403">
        <v>60</v>
      </c>
      <c r="D403" s="17" t="s">
        <v>839</v>
      </c>
      <c r="E403" s="19">
        <v>10.39</v>
      </c>
      <c r="F403" s="19">
        <v>1.511937</v>
      </c>
      <c r="G403" s="20">
        <v>12.1</v>
      </c>
      <c r="H403" s="20">
        <v>13</v>
      </c>
      <c r="I403" s="19">
        <v>10.839004722480198</v>
      </c>
      <c r="J403" s="14">
        <v>0.1669999900115769</v>
      </c>
      <c r="L403" s="13">
        <v>31035.93</v>
      </c>
      <c r="M403">
        <f t="shared" si="11"/>
        <v>322463.3127</v>
      </c>
      <c r="N403">
        <f t="shared" si="11"/>
        <v>46924.37089641</v>
      </c>
      <c r="O403">
        <f t="shared" si="11"/>
        <v>375534.75299999997</v>
      </c>
      <c r="P403">
        <f t="shared" si="11"/>
        <v>403467.09</v>
      </c>
      <c r="Q403">
        <f t="shared" si="11"/>
        <v>336398.5918365648</v>
      </c>
      <c r="R403">
        <f t="shared" si="11"/>
        <v>5183</v>
      </c>
    </row>
    <row r="404" spans="1:18" ht="12.75">
      <c r="A404" s="9">
        <v>401</v>
      </c>
      <c r="B404" s="17" t="s">
        <v>568</v>
      </c>
      <c r="C404">
        <v>60</v>
      </c>
      <c r="D404" s="17" t="s">
        <v>839</v>
      </c>
      <c r="E404" s="19">
        <v>11.18</v>
      </c>
      <c r="F404" s="19">
        <v>1.8055170000000003</v>
      </c>
      <c r="G404" s="20">
        <v>12.1</v>
      </c>
      <c r="H404" s="20">
        <v>14</v>
      </c>
      <c r="I404" s="19">
        <v>11.395308050306264</v>
      </c>
      <c r="J404" s="14">
        <v>0.16999997739362002</v>
      </c>
      <c r="L404" s="13">
        <v>30964.71</v>
      </c>
      <c r="M404">
        <f t="shared" si="11"/>
        <v>346185.4578</v>
      </c>
      <c r="N404">
        <f t="shared" si="11"/>
        <v>55907.31030507001</v>
      </c>
      <c r="O404">
        <f t="shared" si="11"/>
        <v>374672.991</v>
      </c>
      <c r="P404">
        <f t="shared" si="11"/>
        <v>433505.94</v>
      </c>
      <c r="Q404">
        <f t="shared" si="11"/>
        <v>352852.4091383989</v>
      </c>
      <c r="R404">
        <f t="shared" si="11"/>
        <v>5264</v>
      </c>
    </row>
    <row r="405" spans="1:18" ht="12.75">
      <c r="A405" s="9">
        <v>402</v>
      </c>
      <c r="B405" s="17" t="s">
        <v>569</v>
      </c>
      <c r="C405">
        <v>55</v>
      </c>
      <c r="D405" s="17" t="s">
        <v>840</v>
      </c>
      <c r="E405" s="19">
        <v>13.24</v>
      </c>
      <c r="F405" s="19">
        <v>0.704592</v>
      </c>
      <c r="G405" s="20">
        <v>14.4</v>
      </c>
      <c r="H405" s="20">
        <v>15</v>
      </c>
      <c r="I405" s="19">
        <v>12.9476563980561</v>
      </c>
      <c r="J405" s="14">
        <v>0.20100000962010217</v>
      </c>
      <c r="L405" s="13">
        <v>33263.68</v>
      </c>
      <c r="M405">
        <f t="shared" si="11"/>
        <v>440411.12320000003</v>
      </c>
      <c r="N405">
        <f t="shared" si="11"/>
        <v>23437.32281856</v>
      </c>
      <c r="O405">
        <f t="shared" si="11"/>
        <v>478996.992</v>
      </c>
      <c r="P405">
        <f t="shared" si="11"/>
        <v>498955.2</v>
      </c>
      <c r="Q405">
        <f t="shared" si="11"/>
        <v>430686.69917489076</v>
      </c>
      <c r="R405">
        <f t="shared" si="11"/>
        <v>6686</v>
      </c>
    </row>
    <row r="406" spans="1:18" ht="12.75">
      <c r="A406" s="9">
        <v>403</v>
      </c>
      <c r="B406" s="17" t="s">
        <v>570</v>
      </c>
      <c r="C406">
        <v>40</v>
      </c>
      <c r="D406" s="17" t="s">
        <v>839</v>
      </c>
      <c r="E406" s="19">
        <v>13.18</v>
      </c>
      <c r="F406" s="19">
        <v>2.20185</v>
      </c>
      <c r="G406" s="20">
        <v>13.2</v>
      </c>
      <c r="H406" s="20">
        <v>15</v>
      </c>
      <c r="I406" s="19">
        <v>12.586163275385866</v>
      </c>
      <c r="J406" s="14">
        <v>0.18000001293568185</v>
      </c>
      <c r="L406" s="13">
        <v>30922.22</v>
      </c>
      <c r="M406">
        <f t="shared" si="11"/>
        <v>407554.8596</v>
      </c>
      <c r="N406">
        <f t="shared" si="11"/>
        <v>68086.090107</v>
      </c>
      <c r="O406">
        <f t="shared" si="11"/>
        <v>408173.304</v>
      </c>
      <c r="P406">
        <f t="shared" si="11"/>
        <v>463833.30000000005</v>
      </c>
      <c r="Q406">
        <f t="shared" si="11"/>
        <v>389192.10975740233</v>
      </c>
      <c r="R406">
        <f t="shared" si="11"/>
        <v>5566</v>
      </c>
    </row>
    <row r="407" spans="1:18" ht="12.75">
      <c r="A407" s="9">
        <v>404</v>
      </c>
      <c r="B407" s="17" t="s">
        <v>571</v>
      </c>
      <c r="C407">
        <v>55</v>
      </c>
      <c r="D407" s="17" t="s">
        <v>839</v>
      </c>
      <c r="E407" s="19">
        <v>12.77</v>
      </c>
      <c r="F407" s="19">
        <v>1.365147</v>
      </c>
      <c r="G407" s="20">
        <v>13.7</v>
      </c>
      <c r="H407" s="20">
        <v>15</v>
      </c>
      <c r="I407" s="19">
        <v>12.615640513035112</v>
      </c>
      <c r="J407" s="14">
        <v>0.17799998227091812</v>
      </c>
      <c r="L407" s="13">
        <v>33842.7</v>
      </c>
      <c r="M407">
        <f t="shared" si="11"/>
        <v>432171.2789999999</v>
      </c>
      <c r="N407">
        <f t="shared" si="11"/>
        <v>46200.2603769</v>
      </c>
      <c r="O407">
        <f t="shared" si="11"/>
        <v>463644.98999999993</v>
      </c>
      <c r="P407">
        <f t="shared" si="11"/>
        <v>507640.49999999994</v>
      </c>
      <c r="Q407">
        <f t="shared" si="11"/>
        <v>426947.33719049336</v>
      </c>
      <c r="R407">
        <f t="shared" si="11"/>
        <v>6024</v>
      </c>
    </row>
    <row r="408" spans="1:18" ht="12.75">
      <c r="A408" s="9">
        <v>405</v>
      </c>
      <c r="B408" s="17" t="s">
        <v>572</v>
      </c>
      <c r="C408">
        <v>55</v>
      </c>
      <c r="D408" s="17" t="s">
        <v>840</v>
      </c>
      <c r="E408" s="19">
        <v>12</v>
      </c>
      <c r="F408" s="19">
        <v>1.7174430000000005</v>
      </c>
      <c r="G408" s="20">
        <v>11.9</v>
      </c>
      <c r="H408" s="20">
        <v>13</v>
      </c>
      <c r="I408" s="19">
        <v>11.197018224510987</v>
      </c>
      <c r="J408" s="14">
        <v>0.16800002621927837</v>
      </c>
      <c r="L408" s="13">
        <v>30511.9</v>
      </c>
      <c r="M408">
        <f t="shared" si="11"/>
        <v>366142.80000000005</v>
      </c>
      <c r="N408">
        <f t="shared" si="11"/>
        <v>52402.449071700015</v>
      </c>
      <c r="O408">
        <f t="shared" si="11"/>
        <v>363091.61000000004</v>
      </c>
      <c r="P408">
        <f t="shared" si="11"/>
        <v>396654.7</v>
      </c>
      <c r="Q408">
        <f t="shared" si="11"/>
        <v>341642.30036445684</v>
      </c>
      <c r="R408">
        <f t="shared" si="11"/>
        <v>5126</v>
      </c>
    </row>
    <row r="409" spans="1:18" ht="12.75">
      <c r="A409" s="9">
        <v>406</v>
      </c>
      <c r="B409" s="17" t="s">
        <v>573</v>
      </c>
      <c r="C409">
        <v>54</v>
      </c>
      <c r="D409" s="17" t="s">
        <v>840</v>
      </c>
      <c r="E409" s="19">
        <v>11.69</v>
      </c>
      <c r="F409" s="19">
        <v>1.3504680000000002</v>
      </c>
      <c r="G409" s="20">
        <v>12.9</v>
      </c>
      <c r="H409" s="20">
        <v>14</v>
      </c>
      <c r="I409" s="19">
        <v>11.75104064643271</v>
      </c>
      <c r="J409" s="14">
        <v>0.1840000233465533</v>
      </c>
      <c r="L409" s="13">
        <v>34266.3</v>
      </c>
      <c r="M409">
        <f t="shared" si="11"/>
        <v>400573.047</v>
      </c>
      <c r="N409">
        <f t="shared" si="11"/>
        <v>46275.54162840001</v>
      </c>
      <c r="O409">
        <f t="shared" si="11"/>
        <v>442035.2700000001</v>
      </c>
      <c r="P409">
        <f t="shared" si="11"/>
        <v>479728.20000000007</v>
      </c>
      <c r="Q409">
        <f t="shared" si="11"/>
        <v>402664.6841028572</v>
      </c>
      <c r="R409">
        <f t="shared" si="11"/>
        <v>6305</v>
      </c>
    </row>
    <row r="410" spans="1:18" ht="12.75">
      <c r="A410" s="9">
        <v>407</v>
      </c>
      <c r="B410" s="17" t="s">
        <v>574</v>
      </c>
      <c r="C410">
        <v>55</v>
      </c>
      <c r="D410" s="17" t="s">
        <v>839</v>
      </c>
      <c r="E410" s="19">
        <v>15.54</v>
      </c>
      <c r="F410" s="19">
        <v>1.834875</v>
      </c>
      <c r="G410" s="20">
        <v>19.3</v>
      </c>
      <c r="H410" s="20">
        <v>18</v>
      </c>
      <c r="I410" s="19">
        <v>16.127885927552654</v>
      </c>
      <c r="J410" s="14">
        <v>0.24</v>
      </c>
      <c r="L410" s="13">
        <v>35475</v>
      </c>
      <c r="M410">
        <f t="shared" si="11"/>
        <v>551281.5</v>
      </c>
      <c r="N410">
        <f t="shared" si="11"/>
        <v>65092.190625</v>
      </c>
      <c r="O410">
        <f t="shared" si="11"/>
        <v>684667.5</v>
      </c>
      <c r="P410">
        <f t="shared" si="11"/>
        <v>638550</v>
      </c>
      <c r="Q410">
        <f t="shared" si="11"/>
        <v>572136.7532799304</v>
      </c>
      <c r="R410">
        <f t="shared" si="11"/>
        <v>8514</v>
      </c>
    </row>
    <row r="411" spans="1:18" ht="12.75">
      <c r="A411" s="9">
        <v>408</v>
      </c>
      <c r="B411" s="17" t="s">
        <v>575</v>
      </c>
      <c r="C411">
        <v>55</v>
      </c>
      <c r="D411" s="17" t="s">
        <v>839</v>
      </c>
      <c r="E411" s="19">
        <v>14.53</v>
      </c>
      <c r="F411" s="19">
        <v>2.1284549999999998</v>
      </c>
      <c r="G411" s="20">
        <v>18.3</v>
      </c>
      <c r="H411" s="20">
        <v>17</v>
      </c>
      <c r="I411" s="19">
        <v>15.22573989525771</v>
      </c>
      <c r="J411" s="14">
        <v>0.2320000180106758</v>
      </c>
      <c r="L411" s="13">
        <v>35534.48</v>
      </c>
      <c r="M411">
        <f t="shared" si="11"/>
        <v>516315.9944</v>
      </c>
      <c r="N411">
        <f t="shared" si="11"/>
        <v>75633.5416284</v>
      </c>
      <c r="O411">
        <f t="shared" si="11"/>
        <v>650280.984</v>
      </c>
      <c r="P411">
        <f t="shared" si="11"/>
        <v>604086.16</v>
      </c>
      <c r="Q411">
        <f t="shared" si="11"/>
        <v>541038.7497932373</v>
      </c>
      <c r="R411">
        <f t="shared" si="11"/>
        <v>8244</v>
      </c>
    </row>
    <row r="412" spans="1:18" ht="12.75">
      <c r="A412" s="9">
        <v>409</v>
      </c>
      <c r="B412" s="17" t="s">
        <v>576</v>
      </c>
      <c r="C412">
        <v>55</v>
      </c>
      <c r="D412" s="17" t="s">
        <v>840</v>
      </c>
      <c r="E412" s="19">
        <v>12.91</v>
      </c>
      <c r="F412" s="19">
        <v>1.3945050000000003</v>
      </c>
      <c r="G412" s="20">
        <v>11.4</v>
      </c>
      <c r="H412" s="20">
        <v>13</v>
      </c>
      <c r="I412" s="19">
        <v>11.339899277057068</v>
      </c>
      <c r="J412" s="14">
        <v>0.16200001117241455</v>
      </c>
      <c r="L412" s="13">
        <v>32222.22</v>
      </c>
      <c r="M412">
        <f t="shared" si="11"/>
        <v>415988.8602</v>
      </c>
      <c r="N412">
        <f t="shared" si="11"/>
        <v>44934.04690110001</v>
      </c>
      <c r="O412">
        <f t="shared" si="11"/>
        <v>367333.308</v>
      </c>
      <c r="P412">
        <f t="shared" si="11"/>
        <v>418888.86</v>
      </c>
      <c r="Q412">
        <f t="shared" si="11"/>
        <v>365396.7292831738</v>
      </c>
      <c r="R412">
        <f t="shared" si="11"/>
        <v>5220</v>
      </c>
    </row>
    <row r="413" spans="1:18" ht="12.75">
      <c r="A413" s="9">
        <v>410</v>
      </c>
      <c r="B413" s="17" t="s">
        <v>577</v>
      </c>
      <c r="C413">
        <v>40</v>
      </c>
      <c r="D413" s="17" t="s">
        <v>839</v>
      </c>
      <c r="E413" s="19">
        <v>14.06</v>
      </c>
      <c r="F413" s="19">
        <v>1.9963440000000003</v>
      </c>
      <c r="G413" s="20">
        <v>16.6</v>
      </c>
      <c r="H413" s="20">
        <v>14</v>
      </c>
      <c r="I413" s="19">
        <v>13.619732216787172</v>
      </c>
      <c r="J413" s="14">
        <v>0.21700001202917646</v>
      </c>
      <c r="L413" s="13">
        <v>31589.86</v>
      </c>
      <c r="M413">
        <f t="shared" si="11"/>
        <v>444153.4316</v>
      </c>
      <c r="N413">
        <f t="shared" si="11"/>
        <v>63064.227471840015</v>
      </c>
      <c r="O413">
        <f t="shared" si="11"/>
        <v>524391.6760000001</v>
      </c>
      <c r="P413">
        <f t="shared" si="11"/>
        <v>442258.04000000004</v>
      </c>
      <c r="Q413">
        <f t="shared" si="11"/>
        <v>430245.43396579643</v>
      </c>
      <c r="R413">
        <f t="shared" si="11"/>
        <v>6855</v>
      </c>
    </row>
    <row r="414" spans="1:18" ht="12.75">
      <c r="A414" s="9">
        <v>411</v>
      </c>
      <c r="B414" s="17" t="s">
        <v>578</v>
      </c>
      <c r="C414">
        <v>55</v>
      </c>
      <c r="D414" s="17" t="s">
        <v>840</v>
      </c>
      <c r="E414" s="19">
        <v>11.01</v>
      </c>
      <c r="F414" s="19">
        <v>1.5706530000000003</v>
      </c>
      <c r="G414" s="20">
        <v>10.4</v>
      </c>
      <c r="H414" s="20">
        <v>13</v>
      </c>
      <c r="I414" s="19">
        <v>10.522530625648793</v>
      </c>
      <c r="J414" s="14">
        <v>0.15700001955244455</v>
      </c>
      <c r="L414" s="13">
        <v>32732.48</v>
      </c>
      <c r="M414">
        <f t="shared" si="11"/>
        <v>360384.6048</v>
      </c>
      <c r="N414">
        <f t="shared" si="11"/>
        <v>51411.36790944001</v>
      </c>
      <c r="O414">
        <f t="shared" si="11"/>
        <v>340417.792</v>
      </c>
      <c r="P414">
        <f t="shared" si="11"/>
        <v>425522.24</v>
      </c>
      <c r="Q414">
        <f t="shared" si="11"/>
        <v>344428.5232534366</v>
      </c>
      <c r="R414">
        <f t="shared" si="11"/>
        <v>5139</v>
      </c>
    </row>
    <row r="415" spans="1:18" ht="12.75">
      <c r="A415" s="9">
        <v>412</v>
      </c>
      <c r="B415" s="17" t="s">
        <v>878</v>
      </c>
      <c r="C415">
        <v>55</v>
      </c>
      <c r="D415" s="17" t="s">
        <v>840</v>
      </c>
      <c r="E415" s="19">
        <v>12.22</v>
      </c>
      <c r="F415" s="19">
        <v>1.1302830000000001</v>
      </c>
      <c r="G415" s="20">
        <v>10.1</v>
      </c>
      <c r="H415" s="20">
        <v>13</v>
      </c>
      <c r="I415" s="19">
        <v>10.810485094369561</v>
      </c>
      <c r="J415" s="14">
        <v>0.15699998033989512</v>
      </c>
      <c r="L415" s="13">
        <v>32044.59</v>
      </c>
      <c r="M415">
        <f t="shared" si="11"/>
        <v>391584.8898</v>
      </c>
      <c r="N415">
        <f t="shared" si="11"/>
        <v>36219.45531897</v>
      </c>
      <c r="O415">
        <f t="shared" si="11"/>
        <v>323650.359</v>
      </c>
      <c r="P415">
        <f t="shared" si="11"/>
        <v>416579.67</v>
      </c>
      <c r="Q415">
        <f t="shared" si="11"/>
        <v>346417.5625501839</v>
      </c>
      <c r="R415">
        <f t="shared" si="11"/>
        <v>5031</v>
      </c>
    </row>
    <row r="416" spans="1:18" ht="12.75">
      <c r="A416" s="9">
        <v>413</v>
      </c>
      <c r="B416" s="17" t="s">
        <v>580</v>
      </c>
      <c r="C416">
        <v>56</v>
      </c>
      <c r="D416" s="17" t="s">
        <v>839</v>
      </c>
      <c r="E416" s="19">
        <v>12.7</v>
      </c>
      <c r="F416" s="19">
        <v>2.304603</v>
      </c>
      <c r="G416" s="20">
        <v>16.4</v>
      </c>
      <c r="H416" s="20">
        <v>16</v>
      </c>
      <c r="I416" s="19">
        <v>13.82414696763231</v>
      </c>
      <c r="J416" s="14">
        <v>0.21099997405506868</v>
      </c>
      <c r="L416" s="13">
        <v>35459.72</v>
      </c>
      <c r="M416">
        <f t="shared" si="11"/>
        <v>450338.444</v>
      </c>
      <c r="N416">
        <f t="shared" si="11"/>
        <v>81720.57709116001</v>
      </c>
      <c r="O416">
        <f t="shared" si="11"/>
        <v>581539.4079999999</v>
      </c>
      <c r="P416">
        <f t="shared" si="11"/>
        <v>567355.52</v>
      </c>
      <c r="Q416">
        <f t="shared" si="11"/>
        <v>490200.38071109075</v>
      </c>
      <c r="R416">
        <f t="shared" si="11"/>
        <v>7482</v>
      </c>
    </row>
    <row r="417" spans="1:18" ht="12.75">
      <c r="A417" s="9">
        <v>414</v>
      </c>
      <c r="B417" s="17" t="s">
        <v>582</v>
      </c>
      <c r="C417">
        <v>56</v>
      </c>
      <c r="D417" s="17" t="s">
        <v>840</v>
      </c>
      <c r="E417" s="19">
        <v>9.85</v>
      </c>
      <c r="F417" s="19">
        <v>1.3945050000000003</v>
      </c>
      <c r="G417" s="20">
        <v>9.5</v>
      </c>
      <c r="H417" s="20">
        <v>12</v>
      </c>
      <c r="I417" s="19">
        <v>9.60435136310515</v>
      </c>
      <c r="J417" s="14">
        <v>0.14299998134782851</v>
      </c>
      <c r="L417" s="13">
        <v>35384.62</v>
      </c>
      <c r="M417">
        <f t="shared" si="11"/>
        <v>348538.50700000004</v>
      </c>
      <c r="N417">
        <f t="shared" si="11"/>
        <v>49344.02951310002</v>
      </c>
      <c r="O417">
        <f t="shared" si="11"/>
        <v>336153.89</v>
      </c>
      <c r="P417">
        <f t="shared" si="11"/>
        <v>424615.44000000006</v>
      </c>
      <c r="Q417">
        <f t="shared" si="11"/>
        <v>339846.3233299578</v>
      </c>
      <c r="R417">
        <f t="shared" si="11"/>
        <v>5060</v>
      </c>
    </row>
    <row r="418" spans="1:18" ht="12.75">
      <c r="A418" s="9">
        <v>415</v>
      </c>
      <c r="B418" s="17" t="s">
        <v>584</v>
      </c>
      <c r="C418">
        <v>56</v>
      </c>
      <c r="D418" s="17" t="s">
        <v>840</v>
      </c>
      <c r="E418" s="19">
        <v>11.01</v>
      </c>
      <c r="F418" s="19">
        <v>1.6293690000000003</v>
      </c>
      <c r="G418" s="20">
        <v>11.5</v>
      </c>
      <c r="H418" s="20">
        <v>14</v>
      </c>
      <c r="I418" s="19">
        <v>11.189441859982331</v>
      </c>
      <c r="J418" s="14">
        <v>0.17400000856615427</v>
      </c>
      <c r="L418" s="13">
        <v>37356.32</v>
      </c>
      <c r="M418">
        <f t="shared" si="11"/>
        <v>411293.0832</v>
      </c>
      <c r="N418">
        <f t="shared" si="11"/>
        <v>60867.22976208001</v>
      </c>
      <c r="O418">
        <f t="shared" si="11"/>
        <v>429597.68</v>
      </c>
      <c r="P418">
        <f t="shared" si="11"/>
        <v>522988.48</v>
      </c>
      <c r="Q418">
        <f t="shared" si="11"/>
        <v>417996.3707428952</v>
      </c>
      <c r="R418">
        <f t="shared" si="11"/>
        <v>6500</v>
      </c>
    </row>
    <row r="419" spans="1:18" ht="12.75">
      <c r="A419" s="9">
        <v>416</v>
      </c>
      <c r="B419" s="17" t="s">
        <v>586</v>
      </c>
      <c r="C419">
        <v>56</v>
      </c>
      <c r="D419" s="17" t="s">
        <v>839</v>
      </c>
      <c r="E419" s="19">
        <v>11.61</v>
      </c>
      <c r="F419" s="19">
        <v>1.6734060000000002</v>
      </c>
      <c r="G419" s="20">
        <v>12.9</v>
      </c>
      <c r="H419" s="20">
        <v>14</v>
      </c>
      <c r="I419" s="19">
        <v>11.732696001488296</v>
      </c>
      <c r="J419" s="14">
        <v>0.18299998265034834</v>
      </c>
      <c r="L419" s="13">
        <v>38617.49</v>
      </c>
      <c r="M419">
        <f t="shared" si="11"/>
        <v>448349.05889999995</v>
      </c>
      <c r="N419">
        <f t="shared" si="11"/>
        <v>64622.73947094</v>
      </c>
      <c r="O419">
        <f t="shared" si="11"/>
        <v>498165.621</v>
      </c>
      <c r="P419">
        <f t="shared" si="11"/>
        <v>540644.86</v>
      </c>
      <c r="Q419">
        <f t="shared" si="11"/>
        <v>453087.27051051427</v>
      </c>
      <c r="R419">
        <f t="shared" si="11"/>
        <v>7067</v>
      </c>
    </row>
    <row r="420" spans="1:18" ht="12.75">
      <c r="A420" s="9">
        <v>417</v>
      </c>
      <c r="B420" s="17" t="s">
        <v>587</v>
      </c>
      <c r="C420">
        <v>56</v>
      </c>
      <c r="D420" s="17" t="s">
        <v>839</v>
      </c>
      <c r="E420" s="19">
        <v>10.87</v>
      </c>
      <c r="F420" s="19">
        <v>1.61469</v>
      </c>
      <c r="G420" s="20">
        <v>13.2</v>
      </c>
      <c r="H420" s="20">
        <v>14</v>
      </c>
      <c r="I420" s="19">
        <v>11.654833143063676</v>
      </c>
      <c r="J420" s="14">
        <v>0.18499999061866174</v>
      </c>
      <c r="L420" s="13">
        <v>37308.11</v>
      </c>
      <c r="M420">
        <f t="shared" si="11"/>
        <v>405539.1557</v>
      </c>
      <c r="N420">
        <f t="shared" si="11"/>
        <v>60241.0321359</v>
      </c>
      <c r="O420">
        <f t="shared" si="11"/>
        <v>492467.05199999997</v>
      </c>
      <c r="P420">
        <f t="shared" si="11"/>
        <v>522313.54000000004</v>
      </c>
      <c r="Q420">
        <f t="shared" si="11"/>
        <v>434819.7969330654</v>
      </c>
      <c r="R420">
        <f t="shared" si="11"/>
        <v>6902</v>
      </c>
    </row>
    <row r="421" spans="1:18" ht="12.75">
      <c r="A421" s="9">
        <v>418</v>
      </c>
      <c r="B421" s="17" t="s">
        <v>588</v>
      </c>
      <c r="C421">
        <v>56</v>
      </c>
      <c r="D421" s="17" t="s">
        <v>839</v>
      </c>
      <c r="E421" s="19">
        <v>11.83</v>
      </c>
      <c r="F421" s="19">
        <v>1.658727</v>
      </c>
      <c r="G421" s="20">
        <v>18.7</v>
      </c>
      <c r="H421" s="20">
        <v>17</v>
      </c>
      <c r="I421" s="19">
        <v>14.8550339727905</v>
      </c>
      <c r="J421" s="14">
        <v>0.25</v>
      </c>
      <c r="L421" s="13">
        <v>38780</v>
      </c>
      <c r="M421">
        <f t="shared" si="11"/>
        <v>458767.4</v>
      </c>
      <c r="N421">
        <f t="shared" si="11"/>
        <v>64325.43306</v>
      </c>
      <c r="O421">
        <f t="shared" si="11"/>
        <v>725186</v>
      </c>
      <c r="P421">
        <f t="shared" si="11"/>
        <v>659260</v>
      </c>
      <c r="Q421">
        <f t="shared" si="11"/>
        <v>576078.2174648156</v>
      </c>
      <c r="R421">
        <f t="shared" si="11"/>
        <v>9695</v>
      </c>
    </row>
    <row r="422" spans="1:18" ht="12.75">
      <c r="A422" s="9">
        <v>419</v>
      </c>
      <c r="B422" s="17" t="s">
        <v>590</v>
      </c>
      <c r="C422">
        <v>56</v>
      </c>
      <c r="D422" s="17" t="s">
        <v>840</v>
      </c>
      <c r="E422" s="19">
        <v>8.89</v>
      </c>
      <c r="F422" s="19">
        <v>1.8642330000000003</v>
      </c>
      <c r="G422" s="20">
        <v>9.1</v>
      </c>
      <c r="H422" s="20">
        <v>12</v>
      </c>
      <c r="I422" s="19">
        <v>9.27412282472492</v>
      </c>
      <c r="J422" s="14">
        <v>0.13900000292463663</v>
      </c>
      <c r="L422" s="13">
        <v>37611.51</v>
      </c>
      <c r="M422">
        <f t="shared" si="11"/>
        <v>334366.3239</v>
      </c>
      <c r="N422">
        <f t="shared" si="11"/>
        <v>70116.61812183002</v>
      </c>
      <c r="O422">
        <f t="shared" si="11"/>
        <v>342264.741</v>
      </c>
      <c r="P422">
        <f t="shared" si="11"/>
        <v>451338.12</v>
      </c>
      <c r="Q422">
        <f t="shared" si="11"/>
        <v>348813.76336336957</v>
      </c>
      <c r="R422">
        <f t="shared" si="11"/>
        <v>5228</v>
      </c>
    </row>
    <row r="423" spans="1:18" ht="12.75">
      <c r="A423" s="9">
        <v>420</v>
      </c>
      <c r="B423" s="17" t="s">
        <v>592</v>
      </c>
      <c r="C423">
        <v>67</v>
      </c>
      <c r="D423" s="17" t="s">
        <v>840</v>
      </c>
      <c r="E423" s="19">
        <v>11.24</v>
      </c>
      <c r="F423" s="19">
        <v>1.4238630000000003</v>
      </c>
      <c r="G423" s="20">
        <v>11.9</v>
      </c>
      <c r="H423" s="20">
        <v>14</v>
      </c>
      <c r="I423" s="19">
        <v>11.352288763068854</v>
      </c>
      <c r="J423" s="14">
        <v>0.17300000269317864</v>
      </c>
      <c r="L423" s="13">
        <v>40843.93</v>
      </c>
      <c r="M423">
        <f t="shared" si="11"/>
        <v>459085.7732</v>
      </c>
      <c r="N423">
        <f t="shared" si="11"/>
        <v>58156.160701590015</v>
      </c>
      <c r="O423">
        <f t="shared" si="11"/>
        <v>486042.767</v>
      </c>
      <c r="P423">
        <f aca="true" t="shared" si="12" ref="P423:R486">$L423*H423</f>
        <v>571815.02</v>
      </c>
      <c r="Q423">
        <f t="shared" si="12"/>
        <v>463672.0875785709</v>
      </c>
      <c r="R423">
        <f t="shared" si="12"/>
        <v>7066</v>
      </c>
    </row>
    <row r="424" spans="1:18" ht="12.75">
      <c r="A424" s="9">
        <v>421</v>
      </c>
      <c r="B424" s="17" t="s">
        <v>593</v>
      </c>
      <c r="C424">
        <v>57</v>
      </c>
      <c r="D424" s="17" t="s">
        <v>839</v>
      </c>
      <c r="E424" s="19">
        <v>14.04</v>
      </c>
      <c r="F424" s="19">
        <v>1.585332</v>
      </c>
      <c r="G424" s="20">
        <v>15.9</v>
      </c>
      <c r="H424" s="20">
        <v>16</v>
      </c>
      <c r="I424" s="19">
        <v>13.962164269061688</v>
      </c>
      <c r="J424" s="14">
        <v>0.21399998269541917</v>
      </c>
      <c r="L424" s="13">
        <v>34672.9</v>
      </c>
      <c r="M424">
        <f aca="true" t="shared" si="13" ref="M424:R487">$L424*E424</f>
        <v>486807.516</v>
      </c>
      <c r="N424">
        <f t="shared" si="13"/>
        <v>54968.0579028</v>
      </c>
      <c r="O424">
        <f t="shared" si="13"/>
        <v>551299.11</v>
      </c>
      <c r="P424">
        <f t="shared" si="12"/>
        <v>554766.4</v>
      </c>
      <c r="Q424">
        <f t="shared" si="12"/>
        <v>484108.725484749</v>
      </c>
      <c r="R424">
        <f t="shared" si="12"/>
        <v>7420</v>
      </c>
    </row>
    <row r="425" spans="1:18" ht="12.75">
      <c r="A425" s="9">
        <v>422</v>
      </c>
      <c r="B425" s="17" t="s">
        <v>594</v>
      </c>
      <c r="C425">
        <v>57</v>
      </c>
      <c r="D425" s="17" t="s">
        <v>840</v>
      </c>
      <c r="E425" s="19">
        <v>9.68</v>
      </c>
      <c r="F425" s="19">
        <v>1.32111</v>
      </c>
      <c r="G425" s="20">
        <v>9.9</v>
      </c>
      <c r="H425" s="20">
        <v>12</v>
      </c>
      <c r="I425" s="19">
        <v>9.66172254076524</v>
      </c>
      <c r="J425" s="14">
        <v>0.1450000039747808</v>
      </c>
      <c r="L425" s="13">
        <v>37737.93</v>
      </c>
      <c r="M425">
        <f t="shared" si="13"/>
        <v>365303.1624</v>
      </c>
      <c r="N425">
        <f t="shared" si="13"/>
        <v>49855.9567023</v>
      </c>
      <c r="O425">
        <f t="shared" si="13"/>
        <v>373605.50700000004</v>
      </c>
      <c r="P425">
        <f t="shared" si="12"/>
        <v>452855.16000000003</v>
      </c>
      <c r="Q425">
        <f t="shared" si="12"/>
        <v>364613.40892282076</v>
      </c>
      <c r="R425">
        <f t="shared" si="12"/>
        <v>5472</v>
      </c>
    </row>
    <row r="426" spans="1:18" ht="12.75">
      <c r="A426" s="9">
        <v>423</v>
      </c>
      <c r="B426" s="17" t="s">
        <v>595</v>
      </c>
      <c r="C426">
        <v>57</v>
      </c>
      <c r="D426" s="17" t="s">
        <v>839</v>
      </c>
      <c r="E426" s="19">
        <v>10.95</v>
      </c>
      <c r="F426" s="19">
        <v>2.187171</v>
      </c>
      <c r="G426" s="20">
        <v>11.8</v>
      </c>
      <c r="H426" s="20">
        <v>13</v>
      </c>
      <c r="I426" s="19">
        <v>10.88828187003654</v>
      </c>
      <c r="J426" s="14">
        <v>0.16099998607124802</v>
      </c>
      <c r="L426" s="13">
        <v>36614.91</v>
      </c>
      <c r="M426">
        <f t="shared" si="13"/>
        <v>400933.2645</v>
      </c>
      <c r="N426">
        <f t="shared" si="13"/>
        <v>80083.06931961002</v>
      </c>
      <c r="O426">
        <f t="shared" si="13"/>
        <v>432055.9380000001</v>
      </c>
      <c r="P426">
        <f t="shared" si="12"/>
        <v>475993.8300000001</v>
      </c>
      <c r="Q426">
        <f t="shared" si="12"/>
        <v>398673.46072601964</v>
      </c>
      <c r="R426">
        <f t="shared" si="12"/>
        <v>5895</v>
      </c>
    </row>
    <row r="427" spans="1:18" ht="12.75">
      <c r="A427" s="9">
        <v>424</v>
      </c>
      <c r="B427" s="17" t="s">
        <v>596</v>
      </c>
      <c r="C427">
        <v>57</v>
      </c>
      <c r="D427" s="17" t="s">
        <v>839</v>
      </c>
      <c r="E427" s="19">
        <v>12.31</v>
      </c>
      <c r="F427" s="19">
        <v>2.0110230000000002</v>
      </c>
      <c r="G427" s="20">
        <v>15.8</v>
      </c>
      <c r="H427" s="20">
        <v>15</v>
      </c>
      <c r="I427" s="19">
        <v>13.196642854824171</v>
      </c>
      <c r="J427" s="14">
        <v>0.20600001313775593</v>
      </c>
      <c r="L427" s="13">
        <v>38058.25</v>
      </c>
      <c r="M427">
        <f t="shared" si="13"/>
        <v>468497.0575</v>
      </c>
      <c r="N427">
        <f t="shared" si="13"/>
        <v>76536.01608975</v>
      </c>
      <c r="O427">
        <f t="shared" si="13"/>
        <v>601320.35</v>
      </c>
      <c r="P427">
        <f t="shared" si="12"/>
        <v>570873.75</v>
      </c>
      <c r="Q427">
        <f t="shared" si="12"/>
        <v>502241.132929612</v>
      </c>
      <c r="R427">
        <f t="shared" si="12"/>
        <v>7839.999999999999</v>
      </c>
    </row>
    <row r="428" spans="1:18" ht="12.75">
      <c r="A428" s="9">
        <v>425</v>
      </c>
      <c r="B428" s="17" t="s">
        <v>597</v>
      </c>
      <c r="C428">
        <v>57</v>
      </c>
      <c r="D428" s="17" t="s">
        <v>839</v>
      </c>
      <c r="E428" s="19">
        <v>12.29</v>
      </c>
      <c r="F428" s="19">
        <v>2.0697389999999998</v>
      </c>
      <c r="G428" s="20">
        <v>12.7</v>
      </c>
      <c r="H428" s="20">
        <v>14</v>
      </c>
      <c r="I428" s="19">
        <v>11.850922665697333</v>
      </c>
      <c r="J428" s="14">
        <v>0.1699999974175908</v>
      </c>
      <c r="L428" s="13">
        <v>38723.53</v>
      </c>
      <c r="M428">
        <f t="shared" si="13"/>
        <v>475912.18369999994</v>
      </c>
      <c r="N428">
        <f t="shared" si="13"/>
        <v>80147.60025866999</v>
      </c>
      <c r="O428">
        <f t="shared" si="13"/>
        <v>491788.83099999995</v>
      </c>
      <c r="P428">
        <f t="shared" si="12"/>
        <v>542129.4199999999</v>
      </c>
      <c r="Q428">
        <f t="shared" si="12"/>
        <v>458909.5593728106</v>
      </c>
      <c r="R428">
        <f t="shared" si="12"/>
        <v>6583</v>
      </c>
    </row>
    <row r="429" spans="1:18" ht="12.75">
      <c r="A429" s="9">
        <v>426</v>
      </c>
      <c r="B429" s="17" t="s">
        <v>598</v>
      </c>
      <c r="C429">
        <v>57</v>
      </c>
      <c r="D429" s="17" t="s">
        <v>839</v>
      </c>
      <c r="E429" s="19">
        <v>11.01</v>
      </c>
      <c r="F429" s="19">
        <v>1.2770730000000001</v>
      </c>
      <c r="G429" s="20">
        <v>13.1</v>
      </c>
      <c r="H429" s="20">
        <v>14</v>
      </c>
      <c r="I429" s="19">
        <v>11.652540537188168</v>
      </c>
      <c r="J429" s="14">
        <v>0.17799999734328364</v>
      </c>
      <c r="L429" s="13">
        <v>37640.45</v>
      </c>
      <c r="M429">
        <f t="shared" si="13"/>
        <v>414421.35449999996</v>
      </c>
      <c r="N429">
        <f t="shared" si="13"/>
        <v>48069.60240285</v>
      </c>
      <c r="O429">
        <f t="shared" si="13"/>
        <v>493089.89499999996</v>
      </c>
      <c r="P429">
        <f t="shared" si="12"/>
        <v>526966.2999999999</v>
      </c>
      <c r="Q429">
        <f t="shared" si="12"/>
        <v>438606.86946300435</v>
      </c>
      <c r="R429">
        <f t="shared" si="12"/>
        <v>6700</v>
      </c>
    </row>
    <row r="430" spans="1:18" ht="12.75">
      <c r="A430" s="9">
        <v>427</v>
      </c>
      <c r="B430" s="17" t="s">
        <v>879</v>
      </c>
      <c r="C430">
        <v>18</v>
      </c>
      <c r="D430" s="17" t="s">
        <v>841</v>
      </c>
      <c r="E430" s="19">
        <v>12.25</v>
      </c>
      <c r="F430" s="19">
        <v>2.0697389999999998</v>
      </c>
      <c r="G430" s="20">
        <v>15.8</v>
      </c>
      <c r="H430" s="20">
        <v>16</v>
      </c>
      <c r="I430" s="19">
        <v>13.520975172956966</v>
      </c>
      <c r="J430" s="14">
        <v>0.22700003242857605</v>
      </c>
      <c r="L430" s="13">
        <v>28370.04</v>
      </c>
      <c r="M430">
        <f t="shared" si="13"/>
        <v>347532.99</v>
      </c>
      <c r="N430">
        <f t="shared" si="13"/>
        <v>58718.57821956</v>
      </c>
      <c r="O430">
        <f t="shared" si="13"/>
        <v>448246.63200000004</v>
      </c>
      <c r="P430">
        <f t="shared" si="12"/>
        <v>453920.64</v>
      </c>
      <c r="Q430">
        <f t="shared" si="12"/>
        <v>383590.60649579606</v>
      </c>
      <c r="R430">
        <f t="shared" si="12"/>
        <v>6440</v>
      </c>
    </row>
    <row r="431" spans="1:18" ht="12.75">
      <c r="A431" s="9">
        <v>428</v>
      </c>
      <c r="B431" s="17" t="s">
        <v>600</v>
      </c>
      <c r="C431">
        <v>18</v>
      </c>
      <c r="D431" s="17" t="s">
        <v>839</v>
      </c>
      <c r="E431" s="19">
        <v>12.99</v>
      </c>
      <c r="F431" s="19">
        <v>2.084418</v>
      </c>
      <c r="G431" s="20">
        <v>17.4</v>
      </c>
      <c r="H431" s="20">
        <v>16</v>
      </c>
      <c r="I431" s="19">
        <v>14.246080495840696</v>
      </c>
      <c r="J431" s="14">
        <v>0.22900000792826505</v>
      </c>
      <c r="L431" s="13">
        <v>31532.75</v>
      </c>
      <c r="M431">
        <f t="shared" si="13"/>
        <v>409610.4225</v>
      </c>
      <c r="N431">
        <f t="shared" si="13"/>
        <v>65727.4316895</v>
      </c>
      <c r="O431">
        <f t="shared" si="13"/>
        <v>548669.85</v>
      </c>
      <c r="P431">
        <f t="shared" si="12"/>
        <v>504524</v>
      </c>
      <c r="Q431">
        <f t="shared" si="12"/>
        <v>449218.0947552207</v>
      </c>
      <c r="R431">
        <f t="shared" si="12"/>
        <v>7221</v>
      </c>
    </row>
    <row r="432" spans="1:18" ht="12.75">
      <c r="A432" s="9">
        <v>429</v>
      </c>
      <c r="B432" s="17" t="s">
        <v>601</v>
      </c>
      <c r="C432">
        <v>18</v>
      </c>
      <c r="D432" s="17" t="s">
        <v>840</v>
      </c>
      <c r="E432" s="19">
        <v>11.07</v>
      </c>
      <c r="F432" s="19">
        <v>1.8055170000000003</v>
      </c>
      <c r="G432" s="20">
        <v>11.3</v>
      </c>
      <c r="H432" s="20">
        <v>13</v>
      </c>
      <c r="I432" s="19">
        <v>10.773864295879054</v>
      </c>
      <c r="J432" s="14">
        <v>0.16799999441976354</v>
      </c>
      <c r="L432" s="13">
        <v>28672.62</v>
      </c>
      <c r="M432">
        <f t="shared" si="13"/>
        <v>317405.9034</v>
      </c>
      <c r="N432">
        <f t="shared" si="13"/>
        <v>51768.90284454</v>
      </c>
      <c r="O432">
        <f t="shared" si="13"/>
        <v>324000.606</v>
      </c>
      <c r="P432">
        <f t="shared" si="12"/>
        <v>372744.06</v>
      </c>
      <c r="Q432">
        <f t="shared" si="12"/>
        <v>308914.91688730766</v>
      </c>
      <c r="R432">
        <f t="shared" si="12"/>
        <v>4817</v>
      </c>
    </row>
    <row r="433" spans="1:18" ht="12.75">
      <c r="A433" s="9">
        <v>430</v>
      </c>
      <c r="B433" s="17" t="s">
        <v>602</v>
      </c>
      <c r="C433">
        <v>18</v>
      </c>
      <c r="D433" s="17" t="s">
        <v>839</v>
      </c>
      <c r="E433" s="19">
        <v>14.11</v>
      </c>
      <c r="F433" s="19">
        <v>3.009195</v>
      </c>
      <c r="G433" s="20">
        <v>18.3</v>
      </c>
      <c r="H433" s="20">
        <v>17</v>
      </c>
      <c r="I433" s="19">
        <v>15.138686219145077</v>
      </c>
      <c r="J433" s="14">
        <v>0.24699998506355764</v>
      </c>
      <c r="L433" s="13">
        <v>32805.67</v>
      </c>
      <c r="M433">
        <f t="shared" si="13"/>
        <v>462888.00369999994</v>
      </c>
      <c r="N433">
        <f t="shared" si="13"/>
        <v>98718.65813565</v>
      </c>
      <c r="O433">
        <f t="shared" si="13"/>
        <v>600343.7609999999</v>
      </c>
      <c r="P433">
        <f t="shared" si="12"/>
        <v>557696.39</v>
      </c>
      <c r="Q433">
        <f t="shared" si="12"/>
        <v>496634.74433882104</v>
      </c>
      <c r="R433">
        <f t="shared" si="12"/>
        <v>8103</v>
      </c>
    </row>
    <row r="434" spans="1:18" ht="12.75">
      <c r="A434" s="9">
        <v>431</v>
      </c>
      <c r="B434" s="17" t="s">
        <v>603</v>
      </c>
      <c r="C434">
        <v>59</v>
      </c>
      <c r="D434" s="17" t="s">
        <v>839</v>
      </c>
      <c r="E434" s="19">
        <v>12.79</v>
      </c>
      <c r="F434" s="19">
        <v>1.6293690000000003</v>
      </c>
      <c r="G434" s="20">
        <v>17.1</v>
      </c>
      <c r="H434" s="20">
        <v>17</v>
      </c>
      <c r="I434" s="19">
        <v>14.426411692766079</v>
      </c>
      <c r="J434" s="14">
        <v>0.23199999047130138</v>
      </c>
      <c r="L434" s="13">
        <v>41978.45</v>
      </c>
      <c r="M434">
        <f t="shared" si="13"/>
        <v>536904.3755</v>
      </c>
      <c r="N434">
        <f t="shared" si="13"/>
        <v>68398.38509805001</v>
      </c>
      <c r="O434">
        <f t="shared" si="13"/>
        <v>717831.495</v>
      </c>
      <c r="P434">
        <f t="shared" si="12"/>
        <v>713633.6499999999</v>
      </c>
      <c r="Q434">
        <f t="shared" si="12"/>
        <v>605598.4019241962</v>
      </c>
      <c r="R434">
        <f t="shared" si="12"/>
        <v>9739</v>
      </c>
    </row>
    <row r="435" spans="1:18" ht="12.75">
      <c r="A435" s="9">
        <v>432</v>
      </c>
      <c r="B435" s="17" t="s">
        <v>605</v>
      </c>
      <c r="C435">
        <v>59</v>
      </c>
      <c r="D435" s="17" t="s">
        <v>841</v>
      </c>
      <c r="E435" s="19">
        <v>11.55</v>
      </c>
      <c r="F435" s="19">
        <v>0.8367030000000001</v>
      </c>
      <c r="G435" s="20">
        <v>11.1</v>
      </c>
      <c r="H435" s="20">
        <v>13</v>
      </c>
      <c r="I435" s="19">
        <v>10.847776185115109</v>
      </c>
      <c r="J435" s="14">
        <v>0.16</v>
      </c>
      <c r="L435" s="13">
        <v>33350</v>
      </c>
      <c r="M435">
        <f t="shared" si="13"/>
        <v>385192.5</v>
      </c>
      <c r="N435">
        <f t="shared" si="13"/>
        <v>27904.045050000004</v>
      </c>
      <c r="O435">
        <f t="shared" si="13"/>
        <v>370185</v>
      </c>
      <c r="P435">
        <f t="shared" si="12"/>
        <v>433550</v>
      </c>
      <c r="Q435">
        <f t="shared" si="12"/>
        <v>361773.33577358886</v>
      </c>
      <c r="R435">
        <f t="shared" si="12"/>
        <v>5336</v>
      </c>
    </row>
    <row r="436" spans="1:18" ht="12.75">
      <c r="A436" s="9">
        <v>433</v>
      </c>
      <c r="B436" s="17" t="s">
        <v>606</v>
      </c>
      <c r="C436">
        <v>58</v>
      </c>
      <c r="D436" s="17" t="s">
        <v>839</v>
      </c>
      <c r="E436" s="19">
        <v>18.01</v>
      </c>
      <c r="F436" s="19">
        <v>2.5835039999999996</v>
      </c>
      <c r="G436" s="20">
        <v>24.4</v>
      </c>
      <c r="H436" s="20">
        <v>21</v>
      </c>
      <c r="I436" s="19">
        <v>19.497206038479774</v>
      </c>
      <c r="J436" s="14">
        <v>0.29099998649410985</v>
      </c>
      <c r="L436" s="13">
        <v>38501.72</v>
      </c>
      <c r="M436">
        <f t="shared" si="13"/>
        <v>693415.9772000001</v>
      </c>
      <c r="N436">
        <f t="shared" si="13"/>
        <v>99469.34762687999</v>
      </c>
      <c r="O436">
        <f t="shared" si="13"/>
        <v>939441.968</v>
      </c>
      <c r="P436">
        <f t="shared" si="12"/>
        <v>808536.12</v>
      </c>
      <c r="Q436">
        <f t="shared" si="12"/>
        <v>750675.9676758575</v>
      </c>
      <c r="R436">
        <f t="shared" si="12"/>
        <v>11204</v>
      </c>
    </row>
    <row r="437" spans="1:18" ht="12.75">
      <c r="A437" s="9">
        <v>434</v>
      </c>
      <c r="B437" s="17" t="s">
        <v>607</v>
      </c>
      <c r="C437">
        <v>58</v>
      </c>
      <c r="D437" s="17" t="s">
        <v>839</v>
      </c>
      <c r="E437" s="19">
        <v>14.07</v>
      </c>
      <c r="F437" s="19">
        <v>2.539467</v>
      </c>
      <c r="G437" s="20">
        <v>16.7</v>
      </c>
      <c r="H437" s="20">
        <v>17</v>
      </c>
      <c r="I437" s="19">
        <v>14.570094966512524</v>
      </c>
      <c r="J437" s="14">
        <v>0.21700001444024103</v>
      </c>
      <c r="L437" s="13">
        <v>35317.97</v>
      </c>
      <c r="M437">
        <f t="shared" si="13"/>
        <v>496923.83790000004</v>
      </c>
      <c r="N437">
        <f t="shared" si="13"/>
        <v>89688.81932199001</v>
      </c>
      <c r="O437">
        <f t="shared" si="13"/>
        <v>589810.099</v>
      </c>
      <c r="P437">
        <f t="shared" si="12"/>
        <v>600405.49</v>
      </c>
      <c r="Q437">
        <f t="shared" si="12"/>
        <v>514586.17692444037</v>
      </c>
      <c r="R437">
        <f t="shared" si="12"/>
        <v>7664</v>
      </c>
    </row>
    <row r="438" spans="1:18" ht="12.75">
      <c r="A438" s="9">
        <v>435</v>
      </c>
      <c r="B438" s="17" t="s">
        <v>608</v>
      </c>
      <c r="C438">
        <v>58</v>
      </c>
      <c r="D438" s="17" t="s">
        <v>839</v>
      </c>
      <c r="E438" s="19">
        <v>14.87</v>
      </c>
      <c r="F438" s="19">
        <v>2.392677000000001</v>
      </c>
      <c r="G438" s="20">
        <v>19.3</v>
      </c>
      <c r="H438" s="20">
        <v>19</v>
      </c>
      <c r="I438" s="19">
        <v>16.308393668114043</v>
      </c>
      <c r="J438" s="14">
        <v>0.24500000930144303</v>
      </c>
      <c r="L438" s="13">
        <v>37628.57</v>
      </c>
      <c r="M438">
        <f t="shared" si="13"/>
        <v>559536.8359</v>
      </c>
      <c r="N438">
        <f t="shared" si="13"/>
        <v>90033.01398189004</v>
      </c>
      <c r="O438">
        <f t="shared" si="13"/>
        <v>726231.4010000001</v>
      </c>
      <c r="P438">
        <f t="shared" si="12"/>
        <v>714942.83</v>
      </c>
      <c r="Q438">
        <f t="shared" si="12"/>
        <v>613661.532728186</v>
      </c>
      <c r="R438">
        <f t="shared" si="12"/>
        <v>9219</v>
      </c>
    </row>
    <row r="439" spans="1:18" ht="12.75">
      <c r="A439" s="9">
        <v>436</v>
      </c>
      <c r="B439" s="17" t="s">
        <v>880</v>
      </c>
      <c r="C439">
        <v>58</v>
      </c>
      <c r="D439" s="17" t="s">
        <v>840</v>
      </c>
      <c r="E439" s="19">
        <v>10.63</v>
      </c>
      <c r="F439" s="19">
        <v>1.3504680000000002</v>
      </c>
      <c r="G439" s="20">
        <v>10.8</v>
      </c>
      <c r="H439" s="20">
        <v>13</v>
      </c>
      <c r="I439" s="19">
        <v>10.5225004881661</v>
      </c>
      <c r="J439" s="14">
        <v>0.1639999888477529</v>
      </c>
      <c r="L439" s="13">
        <v>32280.49</v>
      </c>
      <c r="M439">
        <f t="shared" si="13"/>
        <v>343141.60870000004</v>
      </c>
      <c r="N439">
        <f t="shared" si="13"/>
        <v>43593.768769320006</v>
      </c>
      <c r="O439">
        <f t="shared" si="13"/>
        <v>348629.292</v>
      </c>
      <c r="P439">
        <f t="shared" si="12"/>
        <v>419646.37</v>
      </c>
      <c r="Q439">
        <f t="shared" si="12"/>
        <v>339671.47178324097</v>
      </c>
      <c r="R439">
        <f t="shared" si="12"/>
        <v>5294</v>
      </c>
    </row>
    <row r="440" spans="1:18" ht="12.75">
      <c r="A440" s="9">
        <v>437</v>
      </c>
      <c r="B440" s="17" t="s">
        <v>610</v>
      </c>
      <c r="C440">
        <v>59</v>
      </c>
      <c r="D440" s="17" t="s">
        <v>840</v>
      </c>
      <c r="E440" s="19">
        <v>10.55</v>
      </c>
      <c r="F440" s="19">
        <v>1.9376280000000004</v>
      </c>
      <c r="G440" s="20">
        <v>10</v>
      </c>
      <c r="H440" s="20">
        <v>13</v>
      </c>
      <c r="I440" s="19">
        <v>10.30597260191539</v>
      </c>
      <c r="J440" s="14">
        <v>0.16</v>
      </c>
      <c r="L440" s="13">
        <v>31118.75</v>
      </c>
      <c r="M440">
        <f t="shared" si="13"/>
        <v>328302.8125</v>
      </c>
      <c r="N440">
        <f t="shared" si="13"/>
        <v>60296.56132500001</v>
      </c>
      <c r="O440">
        <f t="shared" si="13"/>
        <v>311187.5</v>
      </c>
      <c r="P440">
        <f t="shared" si="12"/>
        <v>404543.75</v>
      </c>
      <c r="Q440">
        <f t="shared" si="12"/>
        <v>320708.9849058545</v>
      </c>
      <c r="R440">
        <f t="shared" si="12"/>
        <v>4979</v>
      </c>
    </row>
    <row r="441" spans="1:18" ht="12.75">
      <c r="A441" s="9">
        <v>438</v>
      </c>
      <c r="B441" s="17" t="s">
        <v>611</v>
      </c>
      <c r="C441">
        <v>59</v>
      </c>
      <c r="D441" s="17" t="s">
        <v>839</v>
      </c>
      <c r="E441" s="19">
        <v>12.17</v>
      </c>
      <c r="F441" s="19">
        <v>2.084418</v>
      </c>
      <c r="G441" s="20">
        <v>15.1</v>
      </c>
      <c r="H441" s="20">
        <v>15</v>
      </c>
      <c r="I441" s="19">
        <v>12.921365895251352</v>
      </c>
      <c r="J441" s="14">
        <v>0.20800000404866187</v>
      </c>
      <c r="L441" s="13">
        <v>39519.23</v>
      </c>
      <c r="M441">
        <f t="shared" si="13"/>
        <v>480949.02910000004</v>
      </c>
      <c r="N441">
        <f t="shared" si="13"/>
        <v>82374.59435814</v>
      </c>
      <c r="O441">
        <f t="shared" si="13"/>
        <v>596740.373</v>
      </c>
      <c r="P441">
        <f t="shared" si="12"/>
        <v>592788.4500000001</v>
      </c>
      <c r="Q441">
        <f t="shared" si="12"/>
        <v>510642.43072859413</v>
      </c>
      <c r="R441">
        <f t="shared" si="12"/>
        <v>8220</v>
      </c>
    </row>
    <row r="442" spans="1:18" ht="12.75">
      <c r="A442" s="9">
        <v>439</v>
      </c>
      <c r="B442" s="17" t="s">
        <v>612</v>
      </c>
      <c r="C442">
        <v>59</v>
      </c>
      <c r="D442" s="17" t="s">
        <v>839</v>
      </c>
      <c r="E442" s="19">
        <v>10.87</v>
      </c>
      <c r="F442" s="19">
        <v>1.9082700000000001</v>
      </c>
      <c r="G442" s="20">
        <v>10.3</v>
      </c>
      <c r="H442" s="20">
        <v>13</v>
      </c>
      <c r="I442" s="19">
        <v>10.462482475885803</v>
      </c>
      <c r="J442" s="14">
        <v>0.15099998851823054</v>
      </c>
      <c r="L442" s="13">
        <v>33966.89</v>
      </c>
      <c r="M442">
        <f t="shared" si="13"/>
        <v>369220.09429999994</v>
      </c>
      <c r="N442">
        <f t="shared" si="13"/>
        <v>64817.9971803</v>
      </c>
      <c r="O442">
        <f t="shared" si="13"/>
        <v>349858.967</v>
      </c>
      <c r="P442">
        <f t="shared" si="12"/>
        <v>441569.57</v>
      </c>
      <c r="Q442">
        <f t="shared" si="12"/>
        <v>355377.99138534075</v>
      </c>
      <c r="R442">
        <f t="shared" si="12"/>
        <v>5129</v>
      </c>
    </row>
    <row r="443" spans="1:18" ht="12.75">
      <c r="A443" s="9">
        <v>440</v>
      </c>
      <c r="B443" s="17" t="s">
        <v>613</v>
      </c>
      <c r="C443">
        <v>59</v>
      </c>
      <c r="D443" s="17" t="s">
        <v>840</v>
      </c>
      <c r="E443" s="19">
        <v>10.92</v>
      </c>
      <c r="F443" s="19">
        <v>0.9100980000000002</v>
      </c>
      <c r="G443" s="20">
        <v>10.1</v>
      </c>
      <c r="H443" s="20">
        <v>13</v>
      </c>
      <c r="I443" s="19">
        <v>10.423652943732968</v>
      </c>
      <c r="J443" s="14">
        <v>0.15499998438644846</v>
      </c>
      <c r="L443" s="13">
        <v>35225.81</v>
      </c>
      <c r="M443">
        <f t="shared" si="13"/>
        <v>384665.8452</v>
      </c>
      <c r="N443">
        <f t="shared" si="13"/>
        <v>32058.939229380005</v>
      </c>
      <c r="O443">
        <f t="shared" si="13"/>
        <v>355780.681</v>
      </c>
      <c r="P443">
        <f t="shared" si="12"/>
        <v>457935.52999999997</v>
      </c>
      <c r="Q443">
        <f t="shared" si="12"/>
        <v>367181.6181018782</v>
      </c>
      <c r="R443">
        <f t="shared" si="12"/>
        <v>5460</v>
      </c>
    </row>
    <row r="444" spans="1:18" ht="12.75">
      <c r="A444" s="9">
        <v>441</v>
      </c>
      <c r="B444" s="17" t="s">
        <v>614</v>
      </c>
      <c r="C444">
        <v>59</v>
      </c>
      <c r="D444" s="17" t="s">
        <v>840</v>
      </c>
      <c r="E444" s="19">
        <v>10.49</v>
      </c>
      <c r="F444" s="19">
        <v>1.3504680000000002</v>
      </c>
      <c r="G444" s="20">
        <v>9.2</v>
      </c>
      <c r="H444" s="20">
        <v>12</v>
      </c>
      <c r="I444" s="19">
        <v>9.711305399593918</v>
      </c>
      <c r="J444" s="14">
        <v>0.1459999831363858</v>
      </c>
      <c r="L444" s="13">
        <v>30835.62</v>
      </c>
      <c r="M444">
        <f t="shared" si="13"/>
        <v>323465.6538</v>
      </c>
      <c r="N444">
        <f t="shared" si="13"/>
        <v>41642.518070160004</v>
      </c>
      <c r="O444">
        <f t="shared" si="13"/>
        <v>283687.70399999997</v>
      </c>
      <c r="P444">
        <f t="shared" si="12"/>
        <v>370027.44</v>
      </c>
      <c r="Q444">
        <f t="shared" si="12"/>
        <v>299454.1230058262</v>
      </c>
      <c r="R444">
        <f t="shared" si="12"/>
        <v>4502</v>
      </c>
    </row>
    <row r="445" spans="1:18" ht="12.75">
      <c r="A445" s="9">
        <v>442</v>
      </c>
      <c r="B445" s="17" t="s">
        <v>615</v>
      </c>
      <c r="C445">
        <v>36</v>
      </c>
      <c r="D445" s="17" t="s">
        <v>839</v>
      </c>
      <c r="E445" s="19">
        <v>12.52</v>
      </c>
      <c r="F445" s="19">
        <v>2.3192820000000003</v>
      </c>
      <c r="G445" s="20">
        <v>15.6</v>
      </c>
      <c r="H445" s="20">
        <v>16</v>
      </c>
      <c r="I445" s="19">
        <v>13.511835339311908</v>
      </c>
      <c r="J445" s="14">
        <v>0.2129999734673206</v>
      </c>
      <c r="L445" s="13">
        <v>36558.69</v>
      </c>
      <c r="M445">
        <f t="shared" si="13"/>
        <v>457714.7988</v>
      </c>
      <c r="N445">
        <f t="shared" si="13"/>
        <v>84789.91166058002</v>
      </c>
      <c r="O445">
        <f t="shared" si="13"/>
        <v>570315.564</v>
      </c>
      <c r="P445">
        <f t="shared" si="12"/>
        <v>584939.04</v>
      </c>
      <c r="Q445">
        <f t="shared" si="12"/>
        <v>493974.9995009489</v>
      </c>
      <c r="R445">
        <f t="shared" si="12"/>
        <v>7787</v>
      </c>
    </row>
    <row r="446" spans="1:18" ht="12.75">
      <c r="A446" s="9">
        <v>443</v>
      </c>
      <c r="B446" s="17" t="s">
        <v>616</v>
      </c>
      <c r="C446">
        <v>61</v>
      </c>
      <c r="D446" s="17" t="s">
        <v>839</v>
      </c>
      <c r="E446" s="19">
        <v>12.89</v>
      </c>
      <c r="F446" s="19">
        <v>2.231208</v>
      </c>
      <c r="G446" s="20">
        <v>15.4</v>
      </c>
      <c r="H446" s="20">
        <v>15</v>
      </c>
      <c r="I446" s="19">
        <v>13.190523581573729</v>
      </c>
      <c r="J446" s="14">
        <v>0.20900002699045828</v>
      </c>
      <c r="L446" s="13">
        <v>34086.12</v>
      </c>
      <c r="M446">
        <f t="shared" si="13"/>
        <v>439370.08680000005</v>
      </c>
      <c r="N446">
        <f t="shared" si="13"/>
        <v>76053.22363296001</v>
      </c>
      <c r="O446">
        <f t="shared" si="13"/>
        <v>524926.248</v>
      </c>
      <c r="P446">
        <f t="shared" si="12"/>
        <v>511291.80000000005</v>
      </c>
      <c r="Q446">
        <f t="shared" si="12"/>
        <v>449613.76966435194</v>
      </c>
      <c r="R446">
        <f t="shared" si="12"/>
        <v>7124</v>
      </c>
    </row>
    <row r="447" spans="1:18" ht="12.75">
      <c r="A447" s="9">
        <v>444</v>
      </c>
      <c r="B447" s="17" t="s">
        <v>617</v>
      </c>
      <c r="C447">
        <v>36</v>
      </c>
      <c r="D447" s="17" t="s">
        <v>839</v>
      </c>
      <c r="E447" s="19">
        <v>10.48</v>
      </c>
      <c r="F447" s="19">
        <v>0.9394560000000002</v>
      </c>
      <c r="G447" s="20">
        <v>11.6</v>
      </c>
      <c r="H447" s="20">
        <v>13</v>
      </c>
      <c r="I447" s="19">
        <v>10.706965312870533</v>
      </c>
      <c r="J447" s="14">
        <v>0.16</v>
      </c>
      <c r="L447" s="13">
        <v>37300</v>
      </c>
      <c r="M447">
        <f t="shared" si="13"/>
        <v>390904</v>
      </c>
      <c r="N447">
        <f t="shared" si="13"/>
        <v>35041.70880000001</v>
      </c>
      <c r="O447">
        <f t="shared" si="13"/>
        <v>432680</v>
      </c>
      <c r="P447">
        <f t="shared" si="12"/>
        <v>484900</v>
      </c>
      <c r="Q447">
        <f t="shared" si="12"/>
        <v>399369.8061700709</v>
      </c>
      <c r="R447">
        <f t="shared" si="12"/>
        <v>5968</v>
      </c>
    </row>
    <row r="448" spans="1:18" ht="12.75">
      <c r="A448" s="9">
        <v>445</v>
      </c>
      <c r="B448" s="17" t="s">
        <v>618</v>
      </c>
      <c r="C448">
        <v>60</v>
      </c>
      <c r="D448" s="17" t="s">
        <v>839</v>
      </c>
      <c r="E448" s="19">
        <v>11.33</v>
      </c>
      <c r="F448" s="19">
        <v>1.3064310000000001</v>
      </c>
      <c r="G448" s="20">
        <v>12.1</v>
      </c>
      <c r="H448" s="20">
        <v>13</v>
      </c>
      <c r="I448" s="19">
        <v>11.069267044411198</v>
      </c>
      <c r="J448" s="14">
        <v>0.16200000562304775</v>
      </c>
      <c r="L448" s="13">
        <v>35567.9</v>
      </c>
      <c r="M448">
        <f t="shared" si="13"/>
        <v>402984.30700000003</v>
      </c>
      <c r="N448">
        <f t="shared" si="13"/>
        <v>46467.00716490001</v>
      </c>
      <c r="O448">
        <f t="shared" si="13"/>
        <v>430371.59</v>
      </c>
      <c r="P448">
        <f t="shared" si="12"/>
        <v>462382.7</v>
      </c>
      <c r="Q448">
        <f t="shared" si="12"/>
        <v>393710.58330891305</v>
      </c>
      <c r="R448">
        <f t="shared" si="12"/>
        <v>5762.000000000001</v>
      </c>
    </row>
    <row r="449" spans="1:18" ht="12.75">
      <c r="A449" s="9">
        <v>446</v>
      </c>
      <c r="B449" s="17" t="s">
        <v>619</v>
      </c>
      <c r="C449">
        <v>61</v>
      </c>
      <c r="D449" s="17" t="s">
        <v>839</v>
      </c>
      <c r="E449" s="19">
        <v>12.94</v>
      </c>
      <c r="F449" s="19">
        <v>1.3945050000000003</v>
      </c>
      <c r="G449" s="20">
        <v>16.4</v>
      </c>
      <c r="H449" s="20">
        <v>16</v>
      </c>
      <c r="I449" s="19">
        <v>13.87143175837412</v>
      </c>
      <c r="J449" s="14">
        <v>0.21799999539477166</v>
      </c>
      <c r="L449" s="13">
        <v>34743.12</v>
      </c>
      <c r="M449">
        <f t="shared" si="13"/>
        <v>449575.9728</v>
      </c>
      <c r="N449">
        <f t="shared" si="13"/>
        <v>48449.454555600016</v>
      </c>
      <c r="O449">
        <f t="shared" si="13"/>
        <v>569787.168</v>
      </c>
      <c r="P449">
        <f t="shared" si="12"/>
        <v>555889.92</v>
      </c>
      <c r="Q449">
        <f t="shared" si="12"/>
        <v>481936.8181530031</v>
      </c>
      <c r="R449">
        <f t="shared" si="12"/>
        <v>7574</v>
      </c>
    </row>
    <row r="450" spans="1:18" ht="12.75">
      <c r="A450" s="9">
        <v>447</v>
      </c>
      <c r="B450" s="17" t="s">
        <v>620</v>
      </c>
      <c r="C450">
        <v>61</v>
      </c>
      <c r="D450" s="17" t="s">
        <v>839</v>
      </c>
      <c r="E450" s="19">
        <v>12.83</v>
      </c>
      <c r="F450" s="19">
        <v>1.585332</v>
      </c>
      <c r="G450" s="20">
        <v>13.5</v>
      </c>
      <c r="H450" s="20">
        <v>14</v>
      </c>
      <c r="I450" s="19">
        <v>12.231774405784021</v>
      </c>
      <c r="J450" s="14">
        <v>0.1869999887730918</v>
      </c>
      <c r="L450" s="13">
        <v>34737.97</v>
      </c>
      <c r="M450">
        <f t="shared" si="13"/>
        <v>445688.15510000003</v>
      </c>
      <c r="N450">
        <f t="shared" si="13"/>
        <v>55071.21545604</v>
      </c>
      <c r="O450">
        <f t="shared" si="13"/>
        <v>468962.59500000003</v>
      </c>
      <c r="P450">
        <f t="shared" si="12"/>
        <v>486331.58</v>
      </c>
      <c r="Q450">
        <f t="shared" si="12"/>
        <v>424907.01235489314</v>
      </c>
      <c r="R450">
        <f t="shared" si="12"/>
        <v>6496</v>
      </c>
    </row>
    <row r="451" spans="1:18" ht="12.75">
      <c r="A451" s="9">
        <v>448</v>
      </c>
      <c r="B451" s="17" t="s">
        <v>621</v>
      </c>
      <c r="C451">
        <v>60</v>
      </c>
      <c r="D451" s="17" t="s">
        <v>839</v>
      </c>
      <c r="E451" s="19">
        <v>16.92</v>
      </c>
      <c r="F451" s="19">
        <v>1.262394</v>
      </c>
      <c r="G451" s="20">
        <v>25.5</v>
      </c>
      <c r="H451" s="20">
        <v>20</v>
      </c>
      <c r="I451" s="19">
        <v>19.448990655635537</v>
      </c>
      <c r="J451" s="14">
        <v>0.2990000258250773</v>
      </c>
      <c r="L451" s="13">
        <v>36785.95</v>
      </c>
      <c r="M451">
        <f t="shared" si="13"/>
        <v>622418.274</v>
      </c>
      <c r="N451">
        <f t="shared" si="13"/>
        <v>46438.3625643</v>
      </c>
      <c r="O451">
        <f t="shared" si="13"/>
        <v>938041.725</v>
      </c>
      <c r="P451">
        <f t="shared" si="12"/>
        <v>735719</v>
      </c>
      <c r="Q451">
        <f t="shared" si="12"/>
        <v>715449.5978086761</v>
      </c>
      <c r="R451">
        <f t="shared" si="12"/>
        <v>10999.000000000002</v>
      </c>
    </row>
    <row r="452" spans="1:18" ht="12.75">
      <c r="A452" s="9">
        <v>449</v>
      </c>
      <c r="B452" s="17" t="s">
        <v>622</v>
      </c>
      <c r="C452">
        <v>60</v>
      </c>
      <c r="D452" s="17" t="s">
        <v>839</v>
      </c>
      <c r="E452" s="19">
        <v>15.35</v>
      </c>
      <c r="F452" s="19">
        <v>1.453221</v>
      </c>
      <c r="G452" s="20">
        <v>23.5</v>
      </c>
      <c r="H452" s="20">
        <v>20</v>
      </c>
      <c r="I452" s="19">
        <v>18.32082924005484</v>
      </c>
      <c r="J452" s="14">
        <v>0.29800000818606376</v>
      </c>
      <c r="L452" s="13">
        <v>36647.65</v>
      </c>
      <c r="M452">
        <f t="shared" si="13"/>
        <v>562541.4275</v>
      </c>
      <c r="N452">
        <f t="shared" si="13"/>
        <v>53257.13458065</v>
      </c>
      <c r="O452">
        <f t="shared" si="13"/>
        <v>861219.775</v>
      </c>
      <c r="P452">
        <f t="shared" si="12"/>
        <v>732953</v>
      </c>
      <c r="Q452">
        <f t="shared" si="12"/>
        <v>671415.3376992958</v>
      </c>
      <c r="R452">
        <f t="shared" si="12"/>
        <v>10921</v>
      </c>
    </row>
    <row r="453" spans="1:18" ht="12.75">
      <c r="A453" s="9">
        <v>450</v>
      </c>
      <c r="B453" s="17" t="s">
        <v>623</v>
      </c>
      <c r="C453">
        <v>60</v>
      </c>
      <c r="D453" s="17" t="s">
        <v>839</v>
      </c>
      <c r="E453" s="19">
        <v>14.67</v>
      </c>
      <c r="F453" s="19">
        <v>1.4238630000000003</v>
      </c>
      <c r="G453" s="20">
        <v>21.2</v>
      </c>
      <c r="H453" s="20">
        <v>18</v>
      </c>
      <c r="I453" s="19">
        <v>16.66714988190762</v>
      </c>
      <c r="J453" s="14">
        <v>0.26699997014109866</v>
      </c>
      <c r="L453" s="13">
        <v>35835.21</v>
      </c>
      <c r="M453">
        <f t="shared" si="13"/>
        <v>525702.5307</v>
      </c>
      <c r="N453">
        <f t="shared" si="13"/>
        <v>51024.42961623001</v>
      </c>
      <c r="O453">
        <f t="shared" si="13"/>
        <v>759706.4519999999</v>
      </c>
      <c r="P453">
        <f t="shared" si="12"/>
        <v>645033.78</v>
      </c>
      <c r="Q453">
        <f t="shared" si="12"/>
        <v>597270.8161196347</v>
      </c>
      <c r="R453">
        <f t="shared" si="12"/>
        <v>9568</v>
      </c>
    </row>
    <row r="454" spans="1:18" ht="12.75">
      <c r="A454" s="9">
        <v>451</v>
      </c>
      <c r="B454" s="17" t="s">
        <v>624</v>
      </c>
      <c r="C454">
        <v>60</v>
      </c>
      <c r="D454" s="17" t="s">
        <v>840</v>
      </c>
      <c r="E454" s="19">
        <v>10.21</v>
      </c>
      <c r="F454" s="19">
        <v>1.365147</v>
      </c>
      <c r="G454" s="20">
        <v>9.9</v>
      </c>
      <c r="H454" s="20">
        <v>12</v>
      </c>
      <c r="I454" s="19">
        <v>9.800353472686941</v>
      </c>
      <c r="J454" s="14">
        <v>0.1370000044633961</v>
      </c>
      <c r="L454" s="13">
        <v>38087.59</v>
      </c>
      <c r="M454">
        <f t="shared" si="13"/>
        <v>388874.2939</v>
      </c>
      <c r="N454">
        <f t="shared" si="13"/>
        <v>51995.15922573</v>
      </c>
      <c r="O454">
        <f t="shared" si="13"/>
        <v>377067.141</v>
      </c>
      <c r="P454">
        <f t="shared" si="12"/>
        <v>457051.07999999996</v>
      </c>
      <c r="Q454">
        <f t="shared" si="12"/>
        <v>373271.8449227764</v>
      </c>
      <c r="R454">
        <f t="shared" si="12"/>
        <v>5218.000000000001</v>
      </c>
    </row>
    <row r="455" spans="1:18" ht="12.75">
      <c r="A455" s="9">
        <v>452</v>
      </c>
      <c r="B455" s="17" t="s">
        <v>625</v>
      </c>
      <c r="C455">
        <v>61</v>
      </c>
      <c r="D455" s="17" t="s">
        <v>839</v>
      </c>
      <c r="E455" s="19">
        <v>11.91</v>
      </c>
      <c r="F455" s="19">
        <v>1.365147</v>
      </c>
      <c r="G455" s="20">
        <v>12.6</v>
      </c>
      <c r="H455" s="20">
        <v>14</v>
      </c>
      <c r="I455" s="19">
        <v>11.718160971148164</v>
      </c>
      <c r="J455" s="14">
        <v>0.1739999933301392</v>
      </c>
      <c r="L455" s="13">
        <v>35982.76</v>
      </c>
      <c r="M455">
        <f t="shared" si="13"/>
        <v>428554.6716</v>
      </c>
      <c r="N455">
        <f t="shared" si="13"/>
        <v>49121.75686572001</v>
      </c>
      <c r="O455">
        <f t="shared" si="13"/>
        <v>453382.776</v>
      </c>
      <c r="P455">
        <f t="shared" si="12"/>
        <v>503758.64</v>
      </c>
      <c r="Q455">
        <f t="shared" si="12"/>
        <v>421651.77386619133</v>
      </c>
      <c r="R455">
        <f t="shared" si="12"/>
        <v>6261</v>
      </c>
    </row>
    <row r="456" spans="1:18" ht="12.75">
      <c r="A456" s="9">
        <v>453</v>
      </c>
      <c r="B456" s="17" t="s">
        <v>626</v>
      </c>
      <c r="C456">
        <v>30</v>
      </c>
      <c r="D456" s="17" t="s">
        <v>840</v>
      </c>
      <c r="E456" s="19">
        <v>10.07</v>
      </c>
      <c r="F456" s="19">
        <v>0.9100980000000002</v>
      </c>
      <c r="G456" s="20">
        <v>12.3</v>
      </c>
      <c r="H456" s="20">
        <v>14</v>
      </c>
      <c r="I456" s="19">
        <v>11.20468564405901</v>
      </c>
      <c r="J456" s="14">
        <v>0.17199999468725885</v>
      </c>
      <c r="L456" s="13">
        <v>37645.35</v>
      </c>
      <c r="M456">
        <f t="shared" si="13"/>
        <v>379088.6745</v>
      </c>
      <c r="N456">
        <f t="shared" si="13"/>
        <v>34260.95774430001</v>
      </c>
      <c r="O456">
        <f t="shared" si="13"/>
        <v>463037.805</v>
      </c>
      <c r="P456">
        <f t="shared" si="12"/>
        <v>527034.9</v>
      </c>
      <c r="Q456">
        <f t="shared" si="12"/>
        <v>421804.31271057687</v>
      </c>
      <c r="R456">
        <f t="shared" si="12"/>
        <v>6475</v>
      </c>
    </row>
    <row r="457" spans="1:18" ht="12.75">
      <c r="A457" s="9">
        <v>454</v>
      </c>
      <c r="B457" s="17" t="s">
        <v>627</v>
      </c>
      <c r="C457">
        <v>30</v>
      </c>
      <c r="D457" s="17" t="s">
        <v>840</v>
      </c>
      <c r="E457" s="19">
        <v>9.22</v>
      </c>
      <c r="F457" s="19">
        <v>1.6440480000000004</v>
      </c>
      <c r="G457" s="20">
        <v>9.2</v>
      </c>
      <c r="H457" s="20">
        <v>12</v>
      </c>
      <c r="I457" s="19">
        <v>9.374061900979484</v>
      </c>
      <c r="J457" s="14">
        <v>0.1339999914416064</v>
      </c>
      <c r="L457" s="13">
        <v>32716.42</v>
      </c>
      <c r="M457">
        <f t="shared" si="13"/>
        <v>301645.3924</v>
      </c>
      <c r="N457">
        <f t="shared" si="13"/>
        <v>53787.36486816001</v>
      </c>
      <c r="O457">
        <f t="shared" si="13"/>
        <v>300991.06399999995</v>
      </c>
      <c r="P457">
        <f t="shared" si="12"/>
        <v>392597.04</v>
      </c>
      <c r="Q457">
        <f t="shared" si="12"/>
        <v>306685.7462584432</v>
      </c>
      <c r="R457">
        <f t="shared" si="12"/>
        <v>4384</v>
      </c>
    </row>
    <row r="458" spans="1:18" ht="12.75">
      <c r="A458" s="9">
        <v>455</v>
      </c>
      <c r="B458" s="17" t="s">
        <v>628</v>
      </c>
      <c r="C458">
        <v>62</v>
      </c>
      <c r="D458" s="17" t="s">
        <v>839</v>
      </c>
      <c r="E458" s="19">
        <v>12.72</v>
      </c>
      <c r="F458" s="19">
        <v>2.0403810000000004</v>
      </c>
      <c r="G458" s="20">
        <v>18.3</v>
      </c>
      <c r="H458" s="20">
        <v>17</v>
      </c>
      <c r="I458" s="19">
        <v>14.853408004374499</v>
      </c>
      <c r="J458" s="14">
        <v>0.24300001479130526</v>
      </c>
      <c r="L458" s="13">
        <v>33127.57</v>
      </c>
      <c r="M458">
        <f t="shared" si="13"/>
        <v>421382.6904</v>
      </c>
      <c r="N458">
        <f t="shared" si="13"/>
        <v>67592.86440417002</v>
      </c>
      <c r="O458">
        <f t="shared" si="13"/>
        <v>606234.5310000001</v>
      </c>
      <c r="P458">
        <f t="shared" si="12"/>
        <v>563168.69</v>
      </c>
      <c r="Q458">
        <f t="shared" si="12"/>
        <v>492057.3134034765</v>
      </c>
      <c r="R458">
        <f t="shared" si="12"/>
        <v>8050</v>
      </c>
    </row>
    <row r="459" spans="1:18" ht="12.75">
      <c r="A459" s="9">
        <v>456</v>
      </c>
      <c r="B459" s="17" t="s">
        <v>629</v>
      </c>
      <c r="C459">
        <v>62</v>
      </c>
      <c r="D459" s="17" t="s">
        <v>841</v>
      </c>
      <c r="E459" s="19">
        <v>9.7</v>
      </c>
      <c r="F459" s="19">
        <v>1.7468009999999998</v>
      </c>
      <c r="G459" s="20">
        <v>11.5</v>
      </c>
      <c r="H459" s="20">
        <v>13</v>
      </c>
      <c r="I459" s="19">
        <v>10.504063459665929</v>
      </c>
      <c r="J459" s="14">
        <v>0.1619999800308191</v>
      </c>
      <c r="L459" s="13">
        <v>36055.56</v>
      </c>
      <c r="M459">
        <f t="shared" si="13"/>
        <v>349738.932</v>
      </c>
      <c r="N459">
        <f t="shared" si="13"/>
        <v>62981.88826355999</v>
      </c>
      <c r="O459">
        <f t="shared" si="13"/>
        <v>414638.93999999994</v>
      </c>
      <c r="P459">
        <f t="shared" si="12"/>
        <v>468722.27999999997</v>
      </c>
      <c r="Q459">
        <f t="shared" si="12"/>
        <v>378729.89031379245</v>
      </c>
      <c r="R459">
        <f t="shared" si="12"/>
        <v>5841</v>
      </c>
    </row>
    <row r="460" spans="1:18" ht="12.75">
      <c r="A460" s="9">
        <v>457</v>
      </c>
      <c r="B460" s="17" t="s">
        <v>630</v>
      </c>
      <c r="C460">
        <v>62</v>
      </c>
      <c r="D460" s="17" t="s">
        <v>840</v>
      </c>
      <c r="E460" s="19">
        <v>9.47</v>
      </c>
      <c r="F460" s="19">
        <v>1.262394</v>
      </c>
      <c r="G460" s="20">
        <v>10.2</v>
      </c>
      <c r="H460" s="20">
        <v>13</v>
      </c>
      <c r="I460" s="19">
        <v>10.090428080405214</v>
      </c>
      <c r="J460" s="14">
        <v>0.1489999985126772</v>
      </c>
      <c r="L460" s="13">
        <v>33617.45</v>
      </c>
      <c r="M460">
        <f t="shared" si="13"/>
        <v>318357.2515</v>
      </c>
      <c r="N460">
        <f t="shared" si="13"/>
        <v>42438.4671753</v>
      </c>
      <c r="O460">
        <f t="shared" si="13"/>
        <v>342897.98999999993</v>
      </c>
      <c r="P460">
        <f t="shared" si="12"/>
        <v>437026.85</v>
      </c>
      <c r="Q460">
        <f t="shared" si="12"/>
        <v>339214.4614716182</v>
      </c>
      <c r="R460">
        <f t="shared" si="12"/>
        <v>5009</v>
      </c>
    </row>
    <row r="461" spans="1:18" ht="12.75">
      <c r="A461" s="9">
        <v>458</v>
      </c>
      <c r="B461" s="17" t="s">
        <v>631</v>
      </c>
      <c r="C461">
        <v>62</v>
      </c>
      <c r="D461" s="17" t="s">
        <v>840</v>
      </c>
      <c r="E461" s="19">
        <v>9.01</v>
      </c>
      <c r="F461" s="19">
        <v>1.100925</v>
      </c>
      <c r="G461" s="20">
        <v>10</v>
      </c>
      <c r="H461" s="20">
        <v>13</v>
      </c>
      <c r="I461" s="19">
        <v>9.94112662407097</v>
      </c>
      <c r="J461" s="14">
        <v>0.14800000903644397</v>
      </c>
      <c r="L461" s="13">
        <v>35412.16</v>
      </c>
      <c r="M461">
        <f t="shared" si="13"/>
        <v>319063.5616</v>
      </c>
      <c r="N461">
        <f t="shared" si="13"/>
        <v>38986.132248</v>
      </c>
      <c r="O461">
        <f t="shared" si="13"/>
        <v>354121.60000000003</v>
      </c>
      <c r="P461">
        <f t="shared" si="12"/>
        <v>460358.0800000001</v>
      </c>
      <c r="Q461">
        <f t="shared" si="12"/>
        <v>352036.7665918611</v>
      </c>
      <c r="R461">
        <f t="shared" si="12"/>
        <v>5241</v>
      </c>
    </row>
    <row r="462" spans="1:18" ht="12.75">
      <c r="A462" s="9">
        <v>459</v>
      </c>
      <c r="B462" s="17" t="s">
        <v>632</v>
      </c>
      <c r="C462">
        <v>54</v>
      </c>
      <c r="D462" s="17" t="s">
        <v>840</v>
      </c>
      <c r="E462" s="19">
        <v>10.16</v>
      </c>
      <c r="F462" s="19">
        <v>1.02753</v>
      </c>
      <c r="G462" s="20">
        <v>10</v>
      </c>
      <c r="H462" s="20">
        <v>13</v>
      </c>
      <c r="I462" s="19">
        <v>10.201621698905864</v>
      </c>
      <c r="J462" s="14">
        <v>0.1520000143905339</v>
      </c>
      <c r="L462" s="13">
        <v>33355.26</v>
      </c>
      <c r="M462">
        <f t="shared" si="13"/>
        <v>338889.4416</v>
      </c>
      <c r="N462">
        <f t="shared" si="13"/>
        <v>34273.53030780001</v>
      </c>
      <c r="O462">
        <f t="shared" si="13"/>
        <v>333552.60000000003</v>
      </c>
      <c r="P462">
        <f t="shared" si="12"/>
        <v>433618.38</v>
      </c>
      <c r="Q462">
        <f t="shared" si="12"/>
        <v>340277.74418864684</v>
      </c>
      <c r="R462">
        <f t="shared" si="12"/>
        <v>5070</v>
      </c>
    </row>
    <row r="463" spans="1:18" ht="12.75">
      <c r="A463" s="9">
        <v>460</v>
      </c>
      <c r="B463" s="17" t="s">
        <v>633</v>
      </c>
      <c r="C463">
        <v>63</v>
      </c>
      <c r="D463" s="17" t="s">
        <v>840</v>
      </c>
      <c r="E463" s="19">
        <v>10.48</v>
      </c>
      <c r="F463" s="19">
        <v>1.6734060000000002</v>
      </c>
      <c r="G463" s="20">
        <v>10.8</v>
      </c>
      <c r="H463" s="20">
        <v>13</v>
      </c>
      <c r="I463" s="19">
        <v>10.486316726499622</v>
      </c>
      <c r="J463" s="14">
        <v>0.1620000256044466</v>
      </c>
      <c r="L463" s="13">
        <v>28901.23</v>
      </c>
      <c r="M463">
        <f t="shared" si="13"/>
        <v>302884.89040000003</v>
      </c>
      <c r="N463">
        <f t="shared" si="13"/>
        <v>48363.491689380004</v>
      </c>
      <c r="O463">
        <f t="shared" si="13"/>
        <v>312133.28400000004</v>
      </c>
      <c r="P463">
        <f t="shared" si="12"/>
        <v>375715.99</v>
      </c>
      <c r="Q463">
        <f t="shared" si="12"/>
        <v>303067.4515654127</v>
      </c>
      <c r="R463">
        <f t="shared" si="12"/>
        <v>4682</v>
      </c>
    </row>
    <row r="464" spans="1:18" ht="12.75">
      <c r="A464" s="9">
        <v>461</v>
      </c>
      <c r="B464" s="17" t="s">
        <v>635</v>
      </c>
      <c r="C464">
        <v>63</v>
      </c>
      <c r="D464" s="17" t="s">
        <v>840</v>
      </c>
      <c r="E464" s="19">
        <v>11.6</v>
      </c>
      <c r="F464" s="19">
        <v>1.365147</v>
      </c>
      <c r="G464" s="20">
        <v>11.6</v>
      </c>
      <c r="H464" s="20">
        <v>14</v>
      </c>
      <c r="I464" s="19">
        <v>11.362790424739263</v>
      </c>
      <c r="J464" s="14">
        <v>0.176</v>
      </c>
      <c r="L464" s="13">
        <v>33375</v>
      </c>
      <c r="M464">
        <f t="shared" si="13"/>
        <v>387150</v>
      </c>
      <c r="N464">
        <f t="shared" si="13"/>
        <v>45561.781125</v>
      </c>
      <c r="O464">
        <f t="shared" si="13"/>
        <v>387150</v>
      </c>
      <c r="P464">
        <f t="shared" si="12"/>
        <v>467250</v>
      </c>
      <c r="Q464">
        <f t="shared" si="12"/>
        <v>379233.1304256729</v>
      </c>
      <c r="R464">
        <f t="shared" si="12"/>
        <v>5874</v>
      </c>
    </row>
    <row r="465" spans="1:18" ht="12.75">
      <c r="A465" s="9">
        <v>462</v>
      </c>
      <c r="B465" s="17" t="s">
        <v>636</v>
      </c>
      <c r="C465">
        <v>63</v>
      </c>
      <c r="D465" s="17" t="s">
        <v>839</v>
      </c>
      <c r="E465" s="19">
        <v>11.14</v>
      </c>
      <c r="F465" s="19">
        <v>1.409184</v>
      </c>
      <c r="G465" s="20">
        <v>11.9</v>
      </c>
      <c r="H465" s="20">
        <v>14</v>
      </c>
      <c r="I465" s="19">
        <v>11.327888732492772</v>
      </c>
      <c r="J465" s="14">
        <v>0.17299999861732737</v>
      </c>
      <c r="L465" s="13">
        <v>36161.85</v>
      </c>
      <c r="M465">
        <f t="shared" si="13"/>
        <v>402843.009</v>
      </c>
      <c r="N465">
        <f t="shared" si="13"/>
        <v>50958.7004304</v>
      </c>
      <c r="O465">
        <f t="shared" si="13"/>
        <v>430326.015</v>
      </c>
      <c r="P465">
        <f t="shared" si="12"/>
        <v>506265.89999999997</v>
      </c>
      <c r="Q465">
        <f t="shared" si="12"/>
        <v>409637.4131610937</v>
      </c>
      <c r="R465">
        <f t="shared" si="12"/>
        <v>6256</v>
      </c>
    </row>
    <row r="466" spans="1:18" ht="12.75">
      <c r="A466" s="9">
        <v>463</v>
      </c>
      <c r="B466" s="17" t="s">
        <v>637</v>
      </c>
      <c r="C466">
        <v>63</v>
      </c>
      <c r="D466" s="17" t="s">
        <v>839</v>
      </c>
      <c r="E466" s="19">
        <v>12.2</v>
      </c>
      <c r="F466" s="19">
        <v>1.2036780000000002</v>
      </c>
      <c r="G466" s="20">
        <v>16.2</v>
      </c>
      <c r="H466" s="20">
        <v>16</v>
      </c>
      <c r="I466" s="19">
        <v>13.646381405477362</v>
      </c>
      <c r="J466" s="14">
        <v>0.21399997056974862</v>
      </c>
      <c r="L466" s="13">
        <v>28542.06</v>
      </c>
      <c r="M466">
        <f t="shared" si="13"/>
        <v>348213.132</v>
      </c>
      <c r="N466">
        <f t="shared" si="13"/>
        <v>34355.44969668001</v>
      </c>
      <c r="O466">
        <f t="shared" si="13"/>
        <v>462381.372</v>
      </c>
      <c r="P466">
        <f t="shared" si="12"/>
        <v>456672.96</v>
      </c>
      <c r="Q466">
        <f t="shared" si="12"/>
        <v>389495.83685801923</v>
      </c>
      <c r="R466">
        <f t="shared" si="12"/>
        <v>6108</v>
      </c>
    </row>
    <row r="467" spans="1:18" ht="12.75">
      <c r="A467" s="9">
        <v>464</v>
      </c>
      <c r="B467" s="17" t="s">
        <v>638</v>
      </c>
      <c r="C467">
        <v>63</v>
      </c>
      <c r="D467" s="17" t="s">
        <v>839</v>
      </c>
      <c r="E467" s="19">
        <v>12.28</v>
      </c>
      <c r="F467" s="19">
        <v>0.9981720000000002</v>
      </c>
      <c r="G467" s="20">
        <v>13.6</v>
      </c>
      <c r="H467" s="20">
        <v>15</v>
      </c>
      <c r="I467" s="19">
        <v>12.46295961749566</v>
      </c>
      <c r="J467" s="14">
        <v>0.19299999201475118</v>
      </c>
      <c r="L467" s="13">
        <v>28803.11</v>
      </c>
      <c r="M467">
        <f t="shared" si="13"/>
        <v>353702.1908</v>
      </c>
      <c r="N467">
        <f t="shared" si="13"/>
        <v>28750.457914920007</v>
      </c>
      <c r="O467">
        <f t="shared" si="13"/>
        <v>391722.296</v>
      </c>
      <c r="P467">
        <f t="shared" si="12"/>
        <v>432046.65</v>
      </c>
      <c r="Q467">
        <f t="shared" si="12"/>
        <v>358971.99678828544</v>
      </c>
      <c r="R467">
        <f t="shared" si="12"/>
        <v>5559</v>
      </c>
    </row>
    <row r="468" spans="1:18" ht="12.75">
      <c r="A468" s="9">
        <v>465</v>
      </c>
      <c r="B468" s="17" t="s">
        <v>640</v>
      </c>
      <c r="C468">
        <v>71</v>
      </c>
      <c r="D468" s="17" t="s">
        <v>841</v>
      </c>
      <c r="E468" s="19">
        <v>10.74</v>
      </c>
      <c r="F468" s="19">
        <v>1.2330360000000005</v>
      </c>
      <c r="G468" s="20">
        <v>15.1</v>
      </c>
      <c r="H468" s="20">
        <v>13</v>
      </c>
      <c r="I468" s="19">
        <v>11.981835309517379</v>
      </c>
      <c r="J468" s="14">
        <v>0.19900000960708106</v>
      </c>
      <c r="L468" s="13">
        <v>37472.36</v>
      </c>
      <c r="M468">
        <f t="shared" si="13"/>
        <v>402453.1464</v>
      </c>
      <c r="N468">
        <f t="shared" si="13"/>
        <v>46204.768884960016</v>
      </c>
      <c r="O468">
        <f t="shared" si="13"/>
        <v>565832.6359999999</v>
      </c>
      <c r="P468">
        <f t="shared" si="12"/>
        <v>487140.68</v>
      </c>
      <c r="Q468">
        <f t="shared" si="12"/>
        <v>448987.64617894666</v>
      </c>
      <c r="R468">
        <f t="shared" si="12"/>
        <v>7457</v>
      </c>
    </row>
    <row r="469" spans="1:18" ht="12.75">
      <c r="A469" s="9">
        <v>466</v>
      </c>
      <c r="B469" s="17" t="s">
        <v>641</v>
      </c>
      <c r="C469">
        <v>64</v>
      </c>
      <c r="D469" s="17" t="s">
        <v>840</v>
      </c>
      <c r="E469" s="19">
        <v>10.89</v>
      </c>
      <c r="F469" s="19">
        <v>2.099097</v>
      </c>
      <c r="G469" s="20">
        <v>12.4</v>
      </c>
      <c r="H469" s="20">
        <v>14</v>
      </c>
      <c r="I469" s="19">
        <v>11.416113605996498</v>
      </c>
      <c r="J469" s="14">
        <v>0.1739999837383193</v>
      </c>
      <c r="L469" s="13">
        <v>35666.67</v>
      </c>
      <c r="M469">
        <f t="shared" si="13"/>
        <v>388410.0363</v>
      </c>
      <c r="N469">
        <f t="shared" si="13"/>
        <v>74867.79999699</v>
      </c>
      <c r="O469">
        <f t="shared" si="13"/>
        <v>442266.708</v>
      </c>
      <c r="P469">
        <f t="shared" si="12"/>
        <v>499333.38</v>
      </c>
      <c r="Q469">
        <f t="shared" si="12"/>
        <v>407174.7566675871</v>
      </c>
      <c r="R469">
        <f t="shared" si="12"/>
        <v>6206</v>
      </c>
    </row>
    <row r="470" spans="1:18" ht="12.75">
      <c r="A470" s="9">
        <v>467</v>
      </c>
      <c r="B470" s="17" t="s">
        <v>642</v>
      </c>
      <c r="C470">
        <v>64</v>
      </c>
      <c r="D470" s="17" t="s">
        <v>841</v>
      </c>
      <c r="E470" s="19">
        <v>9.98</v>
      </c>
      <c r="F470" s="19">
        <v>2.0110230000000002</v>
      </c>
      <c r="G470" s="20">
        <v>10.6</v>
      </c>
      <c r="H470" s="20">
        <v>13</v>
      </c>
      <c r="I470" s="19">
        <v>10.315101013905808</v>
      </c>
      <c r="J470" s="14">
        <v>0.150999999164823</v>
      </c>
      <c r="L470" s="13">
        <v>35920.53</v>
      </c>
      <c r="M470">
        <f t="shared" si="13"/>
        <v>358486.8894</v>
      </c>
      <c r="N470">
        <f t="shared" si="13"/>
        <v>72237.01200219001</v>
      </c>
      <c r="O470">
        <f t="shared" si="13"/>
        <v>380757.61799999996</v>
      </c>
      <c r="P470">
        <f t="shared" si="12"/>
        <v>466966.89</v>
      </c>
      <c r="Q470">
        <f t="shared" si="12"/>
        <v>370523.895423034</v>
      </c>
      <c r="R470">
        <f t="shared" si="12"/>
        <v>5424</v>
      </c>
    </row>
    <row r="471" spans="1:18" ht="12.75">
      <c r="A471" s="9">
        <v>468</v>
      </c>
      <c r="B471" s="17" t="s">
        <v>643</v>
      </c>
      <c r="C471">
        <v>64</v>
      </c>
      <c r="D471" s="17" t="s">
        <v>841</v>
      </c>
      <c r="E471" s="19">
        <v>11.23</v>
      </c>
      <c r="F471" s="19">
        <v>2.143134</v>
      </c>
      <c r="G471" s="20">
        <v>12.3</v>
      </c>
      <c r="H471" s="20">
        <v>14</v>
      </c>
      <c r="I471" s="19">
        <v>11.466796684566335</v>
      </c>
      <c r="J471" s="14">
        <v>0.17300002063118336</v>
      </c>
      <c r="L471" s="13">
        <v>39745.66</v>
      </c>
      <c r="M471">
        <f t="shared" si="13"/>
        <v>446343.76180000004</v>
      </c>
      <c r="N471">
        <f t="shared" si="13"/>
        <v>85180.27529844</v>
      </c>
      <c r="O471">
        <f t="shared" si="13"/>
        <v>488871.6180000001</v>
      </c>
      <c r="P471">
        <f t="shared" si="12"/>
        <v>556439.24</v>
      </c>
      <c r="Q471">
        <f t="shared" si="12"/>
        <v>455755.4023139008</v>
      </c>
      <c r="R471">
        <f t="shared" si="12"/>
        <v>6876</v>
      </c>
    </row>
    <row r="472" spans="1:18" ht="12.75">
      <c r="A472" s="9">
        <v>469</v>
      </c>
      <c r="B472" s="17" t="s">
        <v>644</v>
      </c>
      <c r="C472">
        <v>64</v>
      </c>
      <c r="D472" s="17" t="s">
        <v>840</v>
      </c>
      <c r="E472" s="19">
        <v>11.49</v>
      </c>
      <c r="F472" s="19">
        <v>1.9082700000000001</v>
      </c>
      <c r="G472" s="20">
        <v>10.6</v>
      </c>
      <c r="H472" s="20">
        <v>13</v>
      </c>
      <c r="I472" s="19">
        <v>10.70851209546494</v>
      </c>
      <c r="J472" s="14">
        <v>0.15400000456634558</v>
      </c>
      <c r="L472" s="13">
        <v>35038.96</v>
      </c>
      <c r="M472">
        <f t="shared" si="13"/>
        <v>402597.6504</v>
      </c>
      <c r="N472">
        <f t="shared" si="13"/>
        <v>66863.7961992</v>
      </c>
      <c r="O472">
        <f t="shared" si="13"/>
        <v>371412.97599999997</v>
      </c>
      <c r="P472">
        <f t="shared" si="12"/>
        <v>455506.48</v>
      </c>
      <c r="Q472">
        <f t="shared" si="12"/>
        <v>375215.12697251217</v>
      </c>
      <c r="R472">
        <f t="shared" si="12"/>
        <v>5396</v>
      </c>
    </row>
    <row r="473" spans="1:18" ht="12.75">
      <c r="A473" s="9">
        <v>470</v>
      </c>
      <c r="B473" s="17" t="s">
        <v>881</v>
      </c>
      <c r="C473">
        <v>64</v>
      </c>
      <c r="D473" s="17" t="s">
        <v>841</v>
      </c>
      <c r="E473" s="19">
        <v>11.66</v>
      </c>
      <c r="F473" s="19">
        <v>0.9394560000000002</v>
      </c>
      <c r="G473" s="20">
        <v>12.8</v>
      </c>
      <c r="H473" s="20">
        <v>14</v>
      </c>
      <c r="I473" s="19">
        <v>11.712631206495647</v>
      </c>
      <c r="J473" s="14">
        <v>0.1729999790403341</v>
      </c>
      <c r="L473" s="13">
        <v>36260.12</v>
      </c>
      <c r="M473">
        <f t="shared" si="13"/>
        <v>422792.9992</v>
      </c>
      <c r="N473">
        <f t="shared" si="13"/>
        <v>34064.78729472001</v>
      </c>
      <c r="O473">
        <f t="shared" si="13"/>
        <v>464129.5360000001</v>
      </c>
      <c r="P473">
        <f t="shared" si="12"/>
        <v>507641.68000000005</v>
      </c>
      <c r="Q473">
        <f t="shared" si="12"/>
        <v>424701.41306327697</v>
      </c>
      <c r="R473">
        <f t="shared" si="12"/>
        <v>6273</v>
      </c>
    </row>
    <row r="474" spans="1:18" ht="12.75">
      <c r="A474" s="9">
        <v>471</v>
      </c>
      <c r="B474" s="17" t="s">
        <v>646</v>
      </c>
      <c r="C474">
        <v>29</v>
      </c>
      <c r="D474" s="17" t="s">
        <v>840</v>
      </c>
      <c r="E474" s="19">
        <v>8.38</v>
      </c>
      <c r="F474" s="19">
        <v>1.144962</v>
      </c>
      <c r="G474" s="20">
        <v>8.2</v>
      </c>
      <c r="H474" s="20">
        <v>10</v>
      </c>
      <c r="I474" s="19">
        <v>8.119747385223185</v>
      </c>
      <c r="J474" s="14">
        <v>0.11500000446197638</v>
      </c>
      <c r="L474" s="13">
        <v>33617.39</v>
      </c>
      <c r="M474">
        <f t="shared" si="13"/>
        <v>281713.7282</v>
      </c>
      <c r="N474">
        <f t="shared" si="13"/>
        <v>38490.63408918</v>
      </c>
      <c r="O474">
        <f t="shared" si="13"/>
        <v>275662.598</v>
      </c>
      <c r="P474">
        <f t="shared" si="12"/>
        <v>336173.9</v>
      </c>
      <c r="Q474">
        <f t="shared" si="12"/>
        <v>272964.71455052804</v>
      </c>
      <c r="R474">
        <f t="shared" si="12"/>
        <v>3866</v>
      </c>
    </row>
    <row r="475" spans="1:18" ht="12.75">
      <c r="A475" s="9">
        <v>472</v>
      </c>
      <c r="B475" s="17" t="s">
        <v>647</v>
      </c>
      <c r="C475">
        <v>64</v>
      </c>
      <c r="D475" s="17" t="s">
        <v>841</v>
      </c>
      <c r="E475" s="19">
        <v>10.51</v>
      </c>
      <c r="F475" s="19">
        <v>2.216529</v>
      </c>
      <c r="G475" s="20">
        <v>11.8</v>
      </c>
      <c r="H475" s="20">
        <v>14</v>
      </c>
      <c r="I475" s="19">
        <v>11.159425800412489</v>
      </c>
      <c r="J475" s="14">
        <v>0.16899998647350836</v>
      </c>
      <c r="L475" s="13">
        <v>36964.5</v>
      </c>
      <c r="M475">
        <f t="shared" si="13"/>
        <v>388496.895</v>
      </c>
      <c r="N475">
        <f t="shared" si="13"/>
        <v>81932.8862205</v>
      </c>
      <c r="O475">
        <f t="shared" si="13"/>
        <v>436181.10000000003</v>
      </c>
      <c r="P475">
        <f t="shared" si="12"/>
        <v>517503</v>
      </c>
      <c r="Q475">
        <f t="shared" si="12"/>
        <v>412502.59499934746</v>
      </c>
      <c r="R475">
        <f t="shared" si="12"/>
        <v>6247</v>
      </c>
    </row>
    <row r="476" spans="1:18" ht="12.75">
      <c r="A476" s="9">
        <v>473</v>
      </c>
      <c r="B476" s="17" t="s">
        <v>648</v>
      </c>
      <c r="C476">
        <v>65</v>
      </c>
      <c r="D476" s="17" t="s">
        <v>839</v>
      </c>
      <c r="E476" s="19">
        <v>12.43</v>
      </c>
      <c r="F476" s="19">
        <v>1.6734060000000002</v>
      </c>
      <c r="G476" s="20">
        <v>13.6</v>
      </c>
      <c r="H476" s="20">
        <v>14</v>
      </c>
      <c r="I476" s="19">
        <v>12.1557464195667</v>
      </c>
      <c r="J476" s="14">
        <v>0.18500000699274294</v>
      </c>
      <c r="L476" s="13">
        <v>35751.35</v>
      </c>
      <c r="M476">
        <f t="shared" si="13"/>
        <v>444389.2805</v>
      </c>
      <c r="N476">
        <f t="shared" si="13"/>
        <v>59826.5235981</v>
      </c>
      <c r="O476">
        <f t="shared" si="13"/>
        <v>486218.36</v>
      </c>
      <c r="P476">
        <f t="shared" si="12"/>
        <v>500518.89999999997</v>
      </c>
      <c r="Q476">
        <f t="shared" si="12"/>
        <v>434584.34475717595</v>
      </c>
      <c r="R476">
        <f t="shared" si="12"/>
        <v>6614</v>
      </c>
    </row>
    <row r="477" spans="1:18" ht="12.75">
      <c r="A477" s="9">
        <v>474</v>
      </c>
      <c r="B477" s="17" t="s">
        <v>649</v>
      </c>
      <c r="C477">
        <v>65</v>
      </c>
      <c r="D477" s="17" t="s">
        <v>839</v>
      </c>
      <c r="E477" s="19">
        <v>12.92</v>
      </c>
      <c r="F477" s="19">
        <v>1.8055170000000003</v>
      </c>
      <c r="G477" s="20">
        <v>14.5</v>
      </c>
      <c r="H477" s="20">
        <v>15</v>
      </c>
      <c r="I477" s="19">
        <v>12.899721503997693</v>
      </c>
      <c r="J477" s="14">
        <v>0.192</v>
      </c>
      <c r="L477" s="13">
        <v>34062.5</v>
      </c>
      <c r="M477">
        <f t="shared" si="13"/>
        <v>440087.5</v>
      </c>
      <c r="N477">
        <f t="shared" si="13"/>
        <v>61500.42281250001</v>
      </c>
      <c r="O477">
        <f t="shared" si="13"/>
        <v>493906.25</v>
      </c>
      <c r="P477">
        <f t="shared" si="12"/>
        <v>510937.5</v>
      </c>
      <c r="Q477">
        <f t="shared" si="12"/>
        <v>439396.7637299214</v>
      </c>
      <c r="R477">
        <f t="shared" si="12"/>
        <v>6540</v>
      </c>
    </row>
    <row r="478" spans="1:18" ht="12.75">
      <c r="A478" s="9">
        <v>475</v>
      </c>
      <c r="B478" s="17" t="s">
        <v>650</v>
      </c>
      <c r="C478">
        <v>65</v>
      </c>
      <c r="D478" s="17" t="s">
        <v>840</v>
      </c>
      <c r="E478" s="19">
        <v>10.57</v>
      </c>
      <c r="F478" s="19">
        <v>1.3504680000000002</v>
      </c>
      <c r="G478" s="20">
        <v>10.5</v>
      </c>
      <c r="H478" s="20">
        <v>12</v>
      </c>
      <c r="I478" s="19">
        <v>10.057189090384442</v>
      </c>
      <c r="J478" s="14">
        <v>0.14300000744791705</v>
      </c>
      <c r="L478" s="13">
        <v>29538.46</v>
      </c>
      <c r="M478">
        <f t="shared" si="13"/>
        <v>312221.5222</v>
      </c>
      <c r="N478">
        <f t="shared" si="13"/>
        <v>39890.74499928</v>
      </c>
      <c r="O478">
        <f t="shared" si="13"/>
        <v>310153.83</v>
      </c>
      <c r="P478">
        <f t="shared" si="12"/>
        <v>354461.52</v>
      </c>
      <c r="Q478">
        <f t="shared" si="12"/>
        <v>297073.8776587572</v>
      </c>
      <c r="R478">
        <f t="shared" si="12"/>
        <v>4224</v>
      </c>
    </row>
    <row r="479" spans="1:18" ht="12.75">
      <c r="A479" s="9">
        <v>476</v>
      </c>
      <c r="B479" s="17" t="s">
        <v>882</v>
      </c>
      <c r="C479">
        <v>66</v>
      </c>
      <c r="D479" s="17" t="s">
        <v>839</v>
      </c>
      <c r="E479" s="19">
        <v>13.21</v>
      </c>
      <c r="F479" s="19">
        <v>0.631197</v>
      </c>
      <c r="G479" s="20">
        <v>14.7</v>
      </c>
      <c r="H479" s="20">
        <v>15</v>
      </c>
      <c r="I479" s="19">
        <v>13.033922075697165</v>
      </c>
      <c r="J479" s="14">
        <v>0.20700001731849269</v>
      </c>
      <c r="L479" s="13">
        <v>34067.63</v>
      </c>
      <c r="M479">
        <f t="shared" si="13"/>
        <v>450033.3923</v>
      </c>
      <c r="N479">
        <f t="shared" si="13"/>
        <v>21503.385853109998</v>
      </c>
      <c r="O479">
        <f t="shared" si="13"/>
        <v>500794.16099999996</v>
      </c>
      <c r="P479">
        <f t="shared" si="12"/>
        <v>511014.44999999995</v>
      </c>
      <c r="Q479">
        <f t="shared" si="12"/>
        <v>444034.83472368296</v>
      </c>
      <c r="R479">
        <f t="shared" si="12"/>
        <v>7052</v>
      </c>
    </row>
    <row r="480" spans="1:18" ht="12.75">
      <c r="A480" s="9">
        <v>477</v>
      </c>
      <c r="B480" s="17" t="s">
        <v>653</v>
      </c>
      <c r="C480">
        <v>66</v>
      </c>
      <c r="D480" s="17" t="s">
        <v>840</v>
      </c>
      <c r="E480" s="19">
        <v>9.74</v>
      </c>
      <c r="F480" s="19">
        <v>1.8789120000000004</v>
      </c>
      <c r="G480" s="20">
        <v>9.7</v>
      </c>
      <c r="H480" s="20">
        <v>12</v>
      </c>
      <c r="I480" s="19">
        <v>9.62918326407866</v>
      </c>
      <c r="J480" s="14">
        <v>0.13299998842117747</v>
      </c>
      <c r="L480" s="13">
        <v>31954.89</v>
      </c>
      <c r="M480">
        <f t="shared" si="13"/>
        <v>311240.6286</v>
      </c>
      <c r="N480">
        <f t="shared" si="13"/>
        <v>60040.42627968001</v>
      </c>
      <c r="O480">
        <f t="shared" si="13"/>
        <v>309962.43299999996</v>
      </c>
      <c r="P480">
        <f t="shared" si="12"/>
        <v>383458.68</v>
      </c>
      <c r="Q480">
        <f t="shared" si="12"/>
        <v>307699.49199347454</v>
      </c>
      <c r="R480">
        <f t="shared" si="12"/>
        <v>4250</v>
      </c>
    </row>
    <row r="481" spans="1:18" ht="12.75">
      <c r="A481" s="9">
        <v>478</v>
      </c>
      <c r="B481" s="17" t="s">
        <v>654</v>
      </c>
      <c r="C481">
        <v>66</v>
      </c>
      <c r="D481" s="17" t="s">
        <v>839</v>
      </c>
      <c r="E481" s="19">
        <v>11.11</v>
      </c>
      <c r="F481" s="19">
        <v>1.6734060000000002</v>
      </c>
      <c r="G481" s="20">
        <v>11.9</v>
      </c>
      <c r="H481" s="20">
        <v>13</v>
      </c>
      <c r="I481" s="19">
        <v>10.954478300793184</v>
      </c>
      <c r="J481" s="14">
        <v>0.16799997773606037</v>
      </c>
      <c r="L481" s="13">
        <v>32339.29</v>
      </c>
      <c r="M481">
        <f t="shared" si="13"/>
        <v>359289.5119</v>
      </c>
      <c r="N481">
        <f t="shared" si="13"/>
        <v>54116.761921740006</v>
      </c>
      <c r="O481">
        <f t="shared" si="13"/>
        <v>384837.55100000004</v>
      </c>
      <c r="P481">
        <f t="shared" si="12"/>
        <v>420410.77</v>
      </c>
      <c r="Q481">
        <f t="shared" si="12"/>
        <v>354260.05056805804</v>
      </c>
      <c r="R481">
        <f t="shared" si="12"/>
        <v>5433</v>
      </c>
    </row>
    <row r="482" spans="1:18" ht="12.75">
      <c r="A482" s="9">
        <v>479</v>
      </c>
      <c r="B482" s="17" t="s">
        <v>655</v>
      </c>
      <c r="C482">
        <v>36</v>
      </c>
      <c r="D482" s="17" t="s">
        <v>839</v>
      </c>
      <c r="E482" s="19">
        <v>12.33</v>
      </c>
      <c r="F482" s="19">
        <v>1.02753</v>
      </c>
      <c r="G482" s="20">
        <v>10.8</v>
      </c>
      <c r="H482" s="20">
        <v>13</v>
      </c>
      <c r="I482" s="19">
        <v>11.005722381812603</v>
      </c>
      <c r="J482" s="14">
        <v>0.15800001843640823</v>
      </c>
      <c r="L482" s="13">
        <v>32544.3</v>
      </c>
      <c r="M482">
        <f t="shared" si="13"/>
        <v>401271.219</v>
      </c>
      <c r="N482">
        <f t="shared" si="13"/>
        <v>33440.244579</v>
      </c>
      <c r="O482">
        <f t="shared" si="13"/>
        <v>351478.44</v>
      </c>
      <c r="P482">
        <f t="shared" si="12"/>
        <v>423075.89999999997</v>
      </c>
      <c r="Q482">
        <f t="shared" si="12"/>
        <v>358173.5309104239</v>
      </c>
      <c r="R482">
        <f t="shared" si="12"/>
        <v>5142</v>
      </c>
    </row>
    <row r="483" spans="1:18" ht="12.75">
      <c r="A483" s="9">
        <v>480</v>
      </c>
      <c r="B483" s="17" t="s">
        <v>883</v>
      </c>
      <c r="C483">
        <v>66</v>
      </c>
      <c r="D483" s="17" t="s">
        <v>839</v>
      </c>
      <c r="E483" s="19">
        <v>17.07</v>
      </c>
      <c r="F483" s="19">
        <v>0.88074</v>
      </c>
      <c r="G483" s="20">
        <v>18.9</v>
      </c>
      <c r="H483" s="20">
        <v>18</v>
      </c>
      <c r="I483" s="19">
        <v>16.373346937411757</v>
      </c>
      <c r="J483" s="14">
        <v>0.2570000354607158</v>
      </c>
      <c r="L483" s="13">
        <v>33276.26</v>
      </c>
      <c r="M483">
        <f t="shared" si="13"/>
        <v>568025.7582</v>
      </c>
      <c r="N483">
        <f t="shared" si="13"/>
        <v>29307.7332324</v>
      </c>
      <c r="O483">
        <f t="shared" si="13"/>
        <v>628921.314</v>
      </c>
      <c r="P483">
        <f t="shared" si="12"/>
        <v>598972.68</v>
      </c>
      <c r="Q483">
        <f t="shared" si="12"/>
        <v>544843.7497595174</v>
      </c>
      <c r="R483">
        <f t="shared" si="12"/>
        <v>8552</v>
      </c>
    </row>
    <row r="484" spans="1:18" ht="12.75">
      <c r="A484" s="9">
        <v>481</v>
      </c>
      <c r="B484" s="17" t="s">
        <v>884</v>
      </c>
      <c r="C484">
        <v>66</v>
      </c>
      <c r="D484" s="17" t="s">
        <v>839</v>
      </c>
      <c r="E484" s="19">
        <v>15.23</v>
      </c>
      <c r="F484" s="19">
        <v>0.6165180000000002</v>
      </c>
      <c r="G484" s="20">
        <v>16.9</v>
      </c>
      <c r="H484" s="20">
        <v>16</v>
      </c>
      <c r="I484" s="19">
        <v>14.602791579353863</v>
      </c>
      <c r="J484" s="14">
        <v>0.23000002274654083</v>
      </c>
      <c r="L484" s="13">
        <v>30773.91</v>
      </c>
      <c r="M484">
        <f t="shared" si="13"/>
        <v>468686.6493</v>
      </c>
      <c r="N484">
        <f t="shared" si="13"/>
        <v>18972.66944538001</v>
      </c>
      <c r="O484">
        <f t="shared" si="13"/>
        <v>520079.07899999997</v>
      </c>
      <c r="P484">
        <f t="shared" si="12"/>
        <v>492382.56</v>
      </c>
      <c r="Q484">
        <f t="shared" si="12"/>
        <v>449384.9938117936</v>
      </c>
      <c r="R484">
        <f t="shared" si="12"/>
        <v>7078</v>
      </c>
    </row>
    <row r="485" spans="1:18" ht="12.75">
      <c r="A485" s="9">
        <v>482</v>
      </c>
      <c r="B485" s="17" t="s">
        <v>885</v>
      </c>
      <c r="C485">
        <v>66</v>
      </c>
      <c r="D485" s="17" t="s">
        <v>839</v>
      </c>
      <c r="E485" s="19">
        <v>14.01</v>
      </c>
      <c r="F485" s="19">
        <v>0.719271</v>
      </c>
      <c r="G485" s="20">
        <v>15.5</v>
      </c>
      <c r="H485" s="20">
        <v>16</v>
      </c>
      <c r="I485" s="19">
        <v>13.825264976835589</v>
      </c>
      <c r="J485" s="14">
        <v>0.21700000938915792</v>
      </c>
      <c r="L485" s="13">
        <v>36211.98</v>
      </c>
      <c r="M485">
        <f t="shared" si="13"/>
        <v>507329.8398</v>
      </c>
      <c r="N485">
        <f t="shared" si="13"/>
        <v>26046.227066580002</v>
      </c>
      <c r="O485">
        <f t="shared" si="13"/>
        <v>561285.6900000001</v>
      </c>
      <c r="P485">
        <f t="shared" si="12"/>
        <v>579391.68</v>
      </c>
      <c r="Q485">
        <f t="shared" si="12"/>
        <v>500640.21883587085</v>
      </c>
      <c r="R485">
        <f t="shared" si="12"/>
        <v>7858</v>
      </c>
    </row>
    <row r="486" spans="1:18" ht="12.75">
      <c r="A486" s="9">
        <v>483</v>
      </c>
      <c r="B486" s="17" t="s">
        <v>659</v>
      </c>
      <c r="C486">
        <v>66</v>
      </c>
      <c r="D486" s="17" t="s">
        <v>840</v>
      </c>
      <c r="E486" s="19">
        <v>12.22</v>
      </c>
      <c r="F486" s="19">
        <v>0.8220240000000002</v>
      </c>
      <c r="G486" s="20">
        <v>9</v>
      </c>
      <c r="H486" s="20">
        <v>12</v>
      </c>
      <c r="I486" s="19">
        <v>10.229961651578803</v>
      </c>
      <c r="J486" s="14">
        <v>0.13599998981511896</v>
      </c>
      <c r="L486" s="13">
        <v>31419.12</v>
      </c>
      <c r="M486">
        <f t="shared" si="13"/>
        <v>383941.6464</v>
      </c>
      <c r="N486">
        <f t="shared" si="13"/>
        <v>25827.270698880006</v>
      </c>
      <c r="O486">
        <f t="shared" si="13"/>
        <v>282772.08</v>
      </c>
      <c r="P486">
        <f t="shared" si="12"/>
        <v>377029.44</v>
      </c>
      <c r="Q486">
        <f t="shared" si="12"/>
        <v>321416.39272635255</v>
      </c>
      <c r="R486">
        <f t="shared" si="12"/>
        <v>4273</v>
      </c>
    </row>
    <row r="487" spans="1:18" ht="12.75">
      <c r="A487" s="9">
        <v>484</v>
      </c>
      <c r="B487" s="17" t="s">
        <v>660</v>
      </c>
      <c r="C487">
        <v>65</v>
      </c>
      <c r="D487" s="17" t="s">
        <v>839</v>
      </c>
      <c r="E487" s="19">
        <v>11.96</v>
      </c>
      <c r="F487" s="19">
        <v>1.4679000000000002</v>
      </c>
      <c r="G487" s="20">
        <v>14.1</v>
      </c>
      <c r="H487" s="20">
        <v>14</v>
      </c>
      <c r="I487" s="19">
        <v>12.19875102817499</v>
      </c>
      <c r="J487" s="14">
        <v>0.18099998548971882</v>
      </c>
      <c r="L487" s="13">
        <v>31701.66</v>
      </c>
      <c r="M487">
        <f t="shared" si="13"/>
        <v>379151.85360000003</v>
      </c>
      <c r="N487">
        <f t="shared" si="13"/>
        <v>46534.866714</v>
      </c>
      <c r="O487">
        <f t="shared" si="13"/>
        <v>446993.40599999996</v>
      </c>
      <c r="P487">
        <f t="shared" si="13"/>
        <v>443823.24</v>
      </c>
      <c r="Q487">
        <f t="shared" si="13"/>
        <v>386720.6575198539</v>
      </c>
      <c r="R487">
        <f t="shared" si="13"/>
        <v>5738</v>
      </c>
    </row>
    <row r="488" spans="1:18" ht="12.75">
      <c r="A488" s="9">
        <v>485</v>
      </c>
      <c r="B488" s="17" t="s">
        <v>662</v>
      </c>
      <c r="C488">
        <v>67</v>
      </c>
      <c r="D488" s="17" t="s">
        <v>840</v>
      </c>
      <c r="E488" s="19">
        <v>9.55</v>
      </c>
      <c r="F488" s="19">
        <v>1.32111</v>
      </c>
      <c r="G488" s="20">
        <v>11</v>
      </c>
      <c r="H488" s="20">
        <v>13</v>
      </c>
      <c r="I488" s="19">
        <v>10.32380960159383</v>
      </c>
      <c r="J488" s="14">
        <v>0.16400001795723038</v>
      </c>
      <c r="L488" s="13">
        <v>35640.24</v>
      </c>
      <c r="M488">
        <f aca="true" t="shared" si="14" ref="M488:R530">$L488*E488</f>
        <v>340364.292</v>
      </c>
      <c r="N488">
        <f t="shared" si="14"/>
        <v>47084.6774664</v>
      </c>
      <c r="O488">
        <f t="shared" si="14"/>
        <v>392042.63999999996</v>
      </c>
      <c r="P488">
        <f t="shared" si="14"/>
        <v>463323.12</v>
      </c>
      <c r="Q488">
        <f t="shared" si="14"/>
        <v>367943.05191510846</v>
      </c>
      <c r="R488">
        <f t="shared" si="14"/>
        <v>5845</v>
      </c>
    </row>
    <row r="489" spans="1:18" ht="12.75">
      <c r="A489" s="9">
        <v>486</v>
      </c>
      <c r="B489" s="17" t="s">
        <v>664</v>
      </c>
      <c r="C489">
        <v>67</v>
      </c>
      <c r="D489" s="17" t="s">
        <v>840</v>
      </c>
      <c r="E489" s="19">
        <v>10.03</v>
      </c>
      <c r="F489" s="19">
        <v>2.0110230000000002</v>
      </c>
      <c r="G489" s="20">
        <v>10.6</v>
      </c>
      <c r="H489" s="20">
        <v>13</v>
      </c>
      <c r="I489" s="19">
        <v>10.326847383759912</v>
      </c>
      <c r="J489" s="14">
        <v>0.15799999878531618</v>
      </c>
      <c r="L489" s="13">
        <v>32930.38</v>
      </c>
      <c r="M489">
        <f t="shared" si="14"/>
        <v>330291.7114</v>
      </c>
      <c r="N489">
        <f t="shared" si="14"/>
        <v>66223.75157874</v>
      </c>
      <c r="O489">
        <f t="shared" si="14"/>
        <v>349062.02799999993</v>
      </c>
      <c r="P489">
        <f t="shared" si="14"/>
        <v>428094.93999999994</v>
      </c>
      <c r="Q489">
        <f t="shared" si="14"/>
        <v>340067.0085492197</v>
      </c>
      <c r="R489">
        <f t="shared" si="14"/>
        <v>5203</v>
      </c>
    </row>
    <row r="490" spans="1:18" ht="12.75">
      <c r="A490" s="9">
        <v>487</v>
      </c>
      <c r="B490" s="17" t="s">
        <v>665</v>
      </c>
      <c r="C490">
        <v>67</v>
      </c>
      <c r="D490" s="17" t="s">
        <v>839</v>
      </c>
      <c r="E490" s="19">
        <v>12.18</v>
      </c>
      <c r="F490" s="19">
        <v>2.289924</v>
      </c>
      <c r="G490" s="20">
        <v>16.2</v>
      </c>
      <c r="H490" s="20">
        <v>16</v>
      </c>
      <c r="I490" s="19">
        <v>13.64698463513321</v>
      </c>
      <c r="J490" s="14">
        <v>0.21900002730673657</v>
      </c>
      <c r="L490" s="13">
        <v>36621</v>
      </c>
      <c r="M490">
        <f t="shared" si="14"/>
        <v>446043.77999999997</v>
      </c>
      <c r="N490">
        <f t="shared" si="14"/>
        <v>83859.306804</v>
      </c>
      <c r="O490">
        <f t="shared" si="14"/>
        <v>593260.2</v>
      </c>
      <c r="P490">
        <f t="shared" si="14"/>
        <v>585936</v>
      </c>
      <c r="Q490">
        <f t="shared" si="14"/>
        <v>499766.2243232133</v>
      </c>
      <c r="R490">
        <f t="shared" si="14"/>
        <v>8020</v>
      </c>
    </row>
    <row r="491" spans="1:18" ht="12.75">
      <c r="A491" s="9">
        <v>488</v>
      </c>
      <c r="B491" s="17" t="s">
        <v>667</v>
      </c>
      <c r="C491">
        <v>42</v>
      </c>
      <c r="D491" s="17" t="s">
        <v>840</v>
      </c>
      <c r="E491" s="19">
        <v>9</v>
      </c>
      <c r="F491" s="19">
        <v>1.9669860000000003</v>
      </c>
      <c r="G491" s="20">
        <v>10.4</v>
      </c>
      <c r="H491" s="20">
        <v>13</v>
      </c>
      <c r="I491" s="19">
        <v>10.04849307501866</v>
      </c>
      <c r="J491" s="14">
        <v>0.1510000192844136</v>
      </c>
      <c r="L491" s="13">
        <v>32668.87</v>
      </c>
      <c r="M491">
        <f t="shared" si="14"/>
        <v>294019.83</v>
      </c>
      <c r="N491">
        <f t="shared" si="14"/>
        <v>64259.20992582001</v>
      </c>
      <c r="O491">
        <f t="shared" si="14"/>
        <v>339756.248</v>
      </c>
      <c r="P491">
        <f t="shared" si="14"/>
        <v>424695.31</v>
      </c>
      <c r="Q491">
        <f t="shared" si="14"/>
        <v>328272.91396368487</v>
      </c>
      <c r="R491">
        <f t="shared" si="14"/>
        <v>4933</v>
      </c>
    </row>
    <row r="492" spans="1:18" ht="12.75">
      <c r="A492" s="9">
        <v>489</v>
      </c>
      <c r="B492" s="17" t="s">
        <v>668</v>
      </c>
      <c r="C492">
        <v>67</v>
      </c>
      <c r="D492" s="17" t="s">
        <v>840</v>
      </c>
      <c r="E492" s="19">
        <v>9.35</v>
      </c>
      <c r="F492" s="19">
        <v>1.8495540000000001</v>
      </c>
      <c r="G492" s="20">
        <v>10.8</v>
      </c>
      <c r="H492" s="20">
        <v>13</v>
      </c>
      <c r="I492" s="19">
        <v>10.228441240472263</v>
      </c>
      <c r="J492" s="14">
        <v>0.1640000114231447</v>
      </c>
      <c r="L492" s="13">
        <v>38518.29</v>
      </c>
      <c r="M492">
        <f t="shared" si="14"/>
        <v>360146.0115</v>
      </c>
      <c r="N492">
        <f t="shared" si="14"/>
        <v>71241.65734266001</v>
      </c>
      <c r="O492">
        <f t="shared" si="14"/>
        <v>415997.53200000006</v>
      </c>
      <c r="P492">
        <f t="shared" si="14"/>
        <v>500737.77</v>
      </c>
      <c r="Q492">
        <f t="shared" si="14"/>
        <v>393982.0659484704</v>
      </c>
      <c r="R492">
        <f t="shared" si="14"/>
        <v>6317</v>
      </c>
    </row>
    <row r="493" spans="1:18" ht="12.75">
      <c r="A493" s="9">
        <v>490</v>
      </c>
      <c r="B493" s="17" t="s">
        <v>669</v>
      </c>
      <c r="C493">
        <v>67</v>
      </c>
      <c r="D493" s="17" t="s">
        <v>839</v>
      </c>
      <c r="E493" s="19">
        <v>12.36</v>
      </c>
      <c r="F493" s="19">
        <v>2.6715780000000002</v>
      </c>
      <c r="G493" s="20">
        <v>13.7</v>
      </c>
      <c r="H493" s="20">
        <v>14</v>
      </c>
      <c r="I493" s="19">
        <v>12.177148159009688</v>
      </c>
      <c r="J493" s="14">
        <v>0.18800000930821117</v>
      </c>
      <c r="L493" s="13">
        <v>38675.53</v>
      </c>
      <c r="M493">
        <f t="shared" si="14"/>
        <v>478029.55079999997</v>
      </c>
      <c r="N493">
        <f t="shared" si="14"/>
        <v>103324.69508634001</v>
      </c>
      <c r="O493">
        <f t="shared" si="14"/>
        <v>529854.7609999999</v>
      </c>
      <c r="P493">
        <f t="shared" si="14"/>
        <v>541457.4199999999</v>
      </c>
      <c r="Q493">
        <f t="shared" si="14"/>
        <v>470957.65893822396</v>
      </c>
      <c r="R493">
        <f t="shared" si="14"/>
        <v>7271</v>
      </c>
    </row>
    <row r="494" spans="1:18" ht="12.75">
      <c r="A494" s="9">
        <v>491</v>
      </c>
      <c r="B494" s="17" t="s">
        <v>671</v>
      </c>
      <c r="C494">
        <v>67</v>
      </c>
      <c r="D494" s="17" t="s">
        <v>840</v>
      </c>
      <c r="E494" s="19">
        <v>10.24</v>
      </c>
      <c r="F494" s="19">
        <v>1.9376280000000004</v>
      </c>
      <c r="G494" s="20">
        <v>12.7</v>
      </c>
      <c r="H494" s="20">
        <v>14</v>
      </c>
      <c r="I494" s="19">
        <v>11.366057510714432</v>
      </c>
      <c r="J494" s="14">
        <v>0.1879999989280114</v>
      </c>
      <c r="L494" s="13">
        <v>37313.83</v>
      </c>
      <c r="M494">
        <f t="shared" si="14"/>
        <v>382093.6192</v>
      </c>
      <c r="N494">
        <f t="shared" si="14"/>
        <v>72300.32179524002</v>
      </c>
      <c r="O494">
        <f t="shared" si="14"/>
        <v>473885.641</v>
      </c>
      <c r="P494">
        <f t="shared" si="14"/>
        <v>522393.62</v>
      </c>
      <c r="Q494">
        <f t="shared" si="14"/>
        <v>424111.1377250215</v>
      </c>
      <c r="R494">
        <f t="shared" si="14"/>
        <v>7015</v>
      </c>
    </row>
    <row r="495" spans="1:18" ht="12.75">
      <c r="A495" s="9">
        <v>492</v>
      </c>
      <c r="B495" s="17" t="s">
        <v>673</v>
      </c>
      <c r="C495">
        <v>6</v>
      </c>
      <c r="D495" s="17" t="s">
        <v>840</v>
      </c>
      <c r="E495" s="19">
        <v>10.24</v>
      </c>
      <c r="F495" s="19">
        <v>1.409184</v>
      </c>
      <c r="G495" s="20">
        <v>9.2</v>
      </c>
      <c r="H495" s="20">
        <v>12</v>
      </c>
      <c r="I495" s="19">
        <v>9.639876970664062</v>
      </c>
      <c r="J495" s="14">
        <v>0.1269999831639439</v>
      </c>
      <c r="L495" s="13">
        <v>35637.8</v>
      </c>
      <c r="M495">
        <f t="shared" si="14"/>
        <v>364931.07200000004</v>
      </c>
      <c r="N495">
        <f t="shared" si="14"/>
        <v>50220.217555200004</v>
      </c>
      <c r="O495">
        <f t="shared" si="14"/>
        <v>327867.76</v>
      </c>
      <c r="P495">
        <f t="shared" si="14"/>
        <v>427653.60000000003</v>
      </c>
      <c r="Q495">
        <f t="shared" si="14"/>
        <v>343544.00750513177</v>
      </c>
      <c r="R495">
        <f t="shared" si="14"/>
        <v>4526</v>
      </c>
    </row>
    <row r="496" spans="1:18" ht="12.75">
      <c r="A496" s="9">
        <v>493</v>
      </c>
      <c r="B496" s="17" t="s">
        <v>674</v>
      </c>
      <c r="C496">
        <v>6</v>
      </c>
      <c r="D496" s="17" t="s">
        <v>840</v>
      </c>
      <c r="E496" s="19">
        <v>10.13</v>
      </c>
      <c r="F496" s="19">
        <v>1.511937</v>
      </c>
      <c r="G496" s="20">
        <v>8.6</v>
      </c>
      <c r="H496" s="20">
        <v>11</v>
      </c>
      <c r="I496" s="19">
        <v>9.095708452887552</v>
      </c>
      <c r="J496" s="14">
        <v>0.11800000372575566</v>
      </c>
      <c r="L496" s="13">
        <v>37576.27</v>
      </c>
      <c r="M496">
        <f t="shared" si="14"/>
        <v>380647.6151</v>
      </c>
      <c r="N496">
        <f t="shared" si="14"/>
        <v>56812.95293499</v>
      </c>
      <c r="O496">
        <f t="shared" si="14"/>
        <v>323155.92199999996</v>
      </c>
      <c r="P496">
        <f t="shared" si="14"/>
        <v>413338.97</v>
      </c>
      <c r="Q496">
        <f t="shared" si="14"/>
        <v>341782.7966669849</v>
      </c>
      <c r="R496">
        <f t="shared" si="14"/>
        <v>4434</v>
      </c>
    </row>
    <row r="497" spans="1:18" ht="12.75">
      <c r="A497" s="9">
        <v>494</v>
      </c>
      <c r="B497" s="17" t="s">
        <v>675</v>
      </c>
      <c r="C497">
        <v>68</v>
      </c>
      <c r="D497" s="17" t="s">
        <v>840</v>
      </c>
      <c r="E497" s="19">
        <v>9</v>
      </c>
      <c r="F497" s="19">
        <v>1.834875</v>
      </c>
      <c r="G497" s="20">
        <v>9.3</v>
      </c>
      <c r="H497" s="20">
        <v>11</v>
      </c>
      <c r="I497" s="19">
        <v>8.952979663146664</v>
      </c>
      <c r="J497" s="14">
        <v>0.12600000683069262</v>
      </c>
      <c r="L497" s="13">
        <v>38063.49</v>
      </c>
      <c r="M497">
        <f t="shared" si="14"/>
        <v>342571.41</v>
      </c>
      <c r="N497">
        <f t="shared" si="14"/>
        <v>69841.74621375</v>
      </c>
      <c r="O497">
        <f t="shared" si="14"/>
        <v>353990.457</v>
      </c>
      <c r="P497">
        <f t="shared" si="14"/>
        <v>418698.38999999996</v>
      </c>
      <c r="Q497">
        <f t="shared" si="14"/>
        <v>340781.6518783864</v>
      </c>
      <c r="R497">
        <f t="shared" si="14"/>
        <v>4796</v>
      </c>
    </row>
    <row r="498" spans="1:18" ht="12.75">
      <c r="A498" s="9">
        <v>495</v>
      </c>
      <c r="B498" s="17" t="s">
        <v>676</v>
      </c>
      <c r="C498">
        <v>68</v>
      </c>
      <c r="D498" s="17" t="s">
        <v>840</v>
      </c>
      <c r="E498" s="19">
        <v>9.53</v>
      </c>
      <c r="F498" s="19">
        <v>1.7174430000000005</v>
      </c>
      <c r="G498" s="20">
        <v>10.5</v>
      </c>
      <c r="H498" s="20">
        <v>13</v>
      </c>
      <c r="I498" s="19">
        <v>10.184262194488321</v>
      </c>
      <c r="J498" s="14">
        <v>0.15000001299601567</v>
      </c>
      <c r="L498" s="13">
        <v>38473.33</v>
      </c>
      <c r="M498">
        <f t="shared" si="14"/>
        <v>366650.8349</v>
      </c>
      <c r="N498">
        <f t="shared" si="14"/>
        <v>66075.75129519003</v>
      </c>
      <c r="O498">
        <f t="shared" si="14"/>
        <v>403969.965</v>
      </c>
      <c r="P498">
        <f t="shared" si="14"/>
        <v>500153.29000000004</v>
      </c>
      <c r="Q498">
        <f t="shared" si="14"/>
        <v>391822.4802150734</v>
      </c>
      <c r="R498">
        <f t="shared" si="14"/>
        <v>5771</v>
      </c>
    </row>
    <row r="499" spans="1:18" ht="12.75">
      <c r="A499" s="9">
        <v>496</v>
      </c>
      <c r="B499" s="17" t="s">
        <v>677</v>
      </c>
      <c r="C499">
        <v>68</v>
      </c>
      <c r="D499" s="17" t="s">
        <v>840</v>
      </c>
      <c r="E499" s="19">
        <v>9.44</v>
      </c>
      <c r="F499" s="19">
        <v>1.6440480000000004</v>
      </c>
      <c r="G499" s="20">
        <v>9</v>
      </c>
      <c r="H499" s="20">
        <v>12</v>
      </c>
      <c r="I499" s="19">
        <v>9.381421800944063</v>
      </c>
      <c r="J499" s="14">
        <v>0.13100000638599632</v>
      </c>
      <c r="L499" s="13">
        <v>34450.38</v>
      </c>
      <c r="M499">
        <f t="shared" si="14"/>
        <v>325211.58719999995</v>
      </c>
      <c r="N499">
        <f t="shared" si="14"/>
        <v>56638.07833824001</v>
      </c>
      <c r="O499">
        <f t="shared" si="14"/>
        <v>310053.42</v>
      </c>
      <c r="P499">
        <f t="shared" si="14"/>
        <v>413404.55999999994</v>
      </c>
      <c r="Q499">
        <f t="shared" si="14"/>
        <v>323193.5459828073</v>
      </c>
      <c r="R499">
        <f t="shared" si="14"/>
        <v>4513</v>
      </c>
    </row>
    <row r="500" spans="1:18" ht="12.75">
      <c r="A500" s="9">
        <v>497</v>
      </c>
      <c r="B500" s="17" t="s">
        <v>678</v>
      </c>
      <c r="C500">
        <v>68</v>
      </c>
      <c r="D500" s="17" t="s">
        <v>840</v>
      </c>
      <c r="E500" s="19">
        <v>11.15</v>
      </c>
      <c r="F500" s="19">
        <v>1.071567</v>
      </c>
      <c r="G500" s="20">
        <v>10.1</v>
      </c>
      <c r="H500" s="20">
        <v>12</v>
      </c>
      <c r="I500" s="19">
        <v>10.119993812764788</v>
      </c>
      <c r="J500" s="14">
        <v>0.13899999098078422</v>
      </c>
      <c r="L500" s="13">
        <v>28827.34</v>
      </c>
      <c r="M500">
        <f t="shared" si="14"/>
        <v>321424.841</v>
      </c>
      <c r="N500">
        <f t="shared" si="14"/>
        <v>30890.42624178</v>
      </c>
      <c r="O500">
        <f t="shared" si="14"/>
        <v>291156.134</v>
      </c>
      <c r="P500">
        <f t="shared" si="14"/>
        <v>345928.08</v>
      </c>
      <c r="Q500">
        <f t="shared" si="14"/>
        <v>291732.5024384669</v>
      </c>
      <c r="R500">
        <f t="shared" si="14"/>
        <v>4007.0000000000005</v>
      </c>
    </row>
    <row r="501" spans="1:18" ht="12.75">
      <c r="A501" s="9">
        <v>498</v>
      </c>
      <c r="B501" s="17" t="s">
        <v>679</v>
      </c>
      <c r="C501">
        <v>68</v>
      </c>
      <c r="D501" s="17" t="s">
        <v>840</v>
      </c>
      <c r="E501" s="19">
        <v>10.05</v>
      </c>
      <c r="F501" s="19">
        <v>1.5706530000000003</v>
      </c>
      <c r="G501" s="20">
        <v>9.9</v>
      </c>
      <c r="H501" s="20">
        <v>12</v>
      </c>
      <c r="I501" s="19">
        <v>9.75859321196092</v>
      </c>
      <c r="J501" s="14">
        <v>0.13700000966590647</v>
      </c>
      <c r="L501" s="13">
        <v>35175.18</v>
      </c>
      <c r="M501">
        <f t="shared" si="14"/>
        <v>353510.559</v>
      </c>
      <c r="N501">
        <f t="shared" si="14"/>
        <v>55248.00199254001</v>
      </c>
      <c r="O501">
        <f t="shared" si="14"/>
        <v>348234.282</v>
      </c>
      <c r="P501">
        <f t="shared" si="14"/>
        <v>422102.16000000003</v>
      </c>
      <c r="Q501">
        <f t="shared" si="14"/>
        <v>343260.2727775035</v>
      </c>
      <c r="R501">
        <f t="shared" si="14"/>
        <v>4819</v>
      </c>
    </row>
    <row r="502" spans="1:18" ht="12.75">
      <c r="A502" s="9">
        <v>499</v>
      </c>
      <c r="B502" s="17" t="s">
        <v>681</v>
      </c>
      <c r="C502">
        <v>47</v>
      </c>
      <c r="D502" s="17" t="s">
        <v>840</v>
      </c>
      <c r="E502" s="19">
        <v>9.59</v>
      </c>
      <c r="F502" s="19">
        <v>1.61469</v>
      </c>
      <c r="G502" s="20">
        <v>9.7</v>
      </c>
      <c r="H502" s="20">
        <v>12</v>
      </c>
      <c r="I502" s="19">
        <v>9.589058114626765</v>
      </c>
      <c r="J502" s="14">
        <v>0.1379999845594423</v>
      </c>
      <c r="L502" s="13">
        <v>36268.12</v>
      </c>
      <c r="M502">
        <f t="shared" si="14"/>
        <v>347811.2708</v>
      </c>
      <c r="N502">
        <f t="shared" si="14"/>
        <v>58561.7706828</v>
      </c>
      <c r="O502">
        <f t="shared" si="14"/>
        <v>351800.764</v>
      </c>
      <c r="P502">
        <f t="shared" si="14"/>
        <v>435217.44000000006</v>
      </c>
      <c r="Q502">
        <f t="shared" si="14"/>
        <v>347777.1103882573</v>
      </c>
      <c r="R502">
        <f t="shared" si="14"/>
        <v>5005.000000000001</v>
      </c>
    </row>
    <row r="503" spans="1:18" ht="12.75">
      <c r="A503" s="9">
        <v>500</v>
      </c>
      <c r="B503" s="17" t="s">
        <v>682</v>
      </c>
      <c r="C503">
        <v>10</v>
      </c>
      <c r="D503" s="17" t="s">
        <v>840</v>
      </c>
      <c r="E503" s="19">
        <v>10.07</v>
      </c>
      <c r="F503" s="19">
        <v>1.7908380000000002</v>
      </c>
      <c r="G503" s="20">
        <v>9.1</v>
      </c>
      <c r="H503" s="20">
        <v>11</v>
      </c>
      <c r="I503" s="19">
        <v>9.196759394343495</v>
      </c>
      <c r="J503" s="14">
        <v>0.12600000494117666</v>
      </c>
      <c r="L503" s="13">
        <v>36428.57</v>
      </c>
      <c r="M503">
        <f t="shared" si="14"/>
        <v>366835.6999</v>
      </c>
      <c r="N503">
        <f t="shared" si="14"/>
        <v>65237.66744166001</v>
      </c>
      <c r="O503">
        <f t="shared" si="14"/>
        <v>331499.98699999996</v>
      </c>
      <c r="P503">
        <f t="shared" si="14"/>
        <v>400714.27</v>
      </c>
      <c r="Q503">
        <f t="shared" si="14"/>
        <v>335024.7933699996</v>
      </c>
      <c r="R503">
        <f t="shared" si="14"/>
        <v>4590</v>
      </c>
    </row>
    <row r="504" spans="1:18" ht="12.75">
      <c r="A504" s="9">
        <v>501</v>
      </c>
      <c r="B504" s="17" t="s">
        <v>683</v>
      </c>
      <c r="C504">
        <v>68</v>
      </c>
      <c r="D504" s="17" t="s">
        <v>840</v>
      </c>
      <c r="E504" s="19">
        <v>9.46</v>
      </c>
      <c r="F504" s="19">
        <v>0.792666</v>
      </c>
      <c r="G504" s="20">
        <v>8.3</v>
      </c>
      <c r="H504" s="20">
        <v>11</v>
      </c>
      <c r="I504" s="19">
        <v>8.825737735131645</v>
      </c>
      <c r="J504" s="14">
        <v>0.11299998662392267</v>
      </c>
      <c r="L504" s="13">
        <v>35884.96</v>
      </c>
      <c r="M504">
        <f t="shared" si="14"/>
        <v>339471.72160000005</v>
      </c>
      <c r="N504">
        <f t="shared" si="14"/>
        <v>28444.787703359998</v>
      </c>
      <c r="O504">
        <f t="shared" si="14"/>
        <v>297845.168</v>
      </c>
      <c r="P504">
        <f t="shared" si="14"/>
        <v>394734.56</v>
      </c>
      <c r="Q504">
        <f t="shared" si="14"/>
        <v>316711.24559568963</v>
      </c>
      <c r="R504">
        <f t="shared" si="14"/>
        <v>4055</v>
      </c>
    </row>
    <row r="505" spans="1:18" ht="12.75">
      <c r="A505" s="9">
        <v>502</v>
      </c>
      <c r="B505" s="17" t="s">
        <v>684</v>
      </c>
      <c r="C505">
        <v>68</v>
      </c>
      <c r="D505" s="17" t="s">
        <v>840</v>
      </c>
      <c r="E505" s="19">
        <v>9.36</v>
      </c>
      <c r="F505" s="19">
        <v>1.2917519999999998</v>
      </c>
      <c r="G505" s="20">
        <v>9.8</v>
      </c>
      <c r="H505" s="20">
        <v>12</v>
      </c>
      <c r="I505" s="19">
        <v>9.556791221649485</v>
      </c>
      <c r="J505" s="14">
        <v>0.1349999831250021</v>
      </c>
      <c r="L505" s="13">
        <v>35555.56</v>
      </c>
      <c r="M505">
        <f t="shared" si="14"/>
        <v>332800.04159999994</v>
      </c>
      <c r="N505">
        <f t="shared" si="14"/>
        <v>45928.96574111999</v>
      </c>
      <c r="O505">
        <f t="shared" si="14"/>
        <v>348444.488</v>
      </c>
      <c r="P505">
        <f t="shared" si="14"/>
        <v>426666.72</v>
      </c>
      <c r="Q505">
        <f t="shared" si="14"/>
        <v>339797.0636888315</v>
      </c>
      <c r="R505">
        <f t="shared" si="14"/>
        <v>4800</v>
      </c>
    </row>
    <row r="506" spans="1:18" ht="12.75">
      <c r="A506" s="9">
        <v>503</v>
      </c>
      <c r="B506" s="17" t="s">
        <v>686</v>
      </c>
      <c r="C506">
        <v>22</v>
      </c>
      <c r="D506" s="17" t="s">
        <v>839</v>
      </c>
      <c r="E506" s="19">
        <v>11.67</v>
      </c>
      <c r="F506" s="19">
        <v>1.5706530000000003</v>
      </c>
      <c r="G506" s="20">
        <v>13.1</v>
      </c>
      <c r="H506" s="20">
        <v>14</v>
      </c>
      <c r="I506" s="19">
        <v>11.807872145067158</v>
      </c>
      <c r="J506" s="14">
        <v>0.17899998636407022</v>
      </c>
      <c r="L506" s="13">
        <v>35201.12</v>
      </c>
      <c r="M506">
        <f t="shared" si="14"/>
        <v>410797.0704</v>
      </c>
      <c r="N506">
        <f t="shared" si="14"/>
        <v>55288.74473136001</v>
      </c>
      <c r="O506">
        <f t="shared" si="14"/>
        <v>461134.672</v>
      </c>
      <c r="P506">
        <f t="shared" si="14"/>
        <v>492815.68000000005</v>
      </c>
      <c r="Q506">
        <f t="shared" si="14"/>
        <v>415650.32432316645</v>
      </c>
      <c r="R506">
        <f t="shared" si="14"/>
        <v>6301</v>
      </c>
    </row>
    <row r="507" spans="1:18" ht="12.75">
      <c r="A507" s="9">
        <v>504</v>
      </c>
      <c r="B507" s="17" t="s">
        <v>687</v>
      </c>
      <c r="C507">
        <v>22</v>
      </c>
      <c r="D507" s="17" t="s">
        <v>839</v>
      </c>
      <c r="E507" s="19">
        <v>11.97</v>
      </c>
      <c r="F507" s="19">
        <v>1.834875</v>
      </c>
      <c r="G507" s="20">
        <v>13.1</v>
      </c>
      <c r="H507" s="20">
        <v>14</v>
      </c>
      <c r="I507" s="19">
        <v>11.883915944605347</v>
      </c>
      <c r="J507" s="14">
        <v>0.17900001208889668</v>
      </c>
      <c r="L507" s="13">
        <v>35569.83</v>
      </c>
      <c r="M507">
        <f t="shared" si="14"/>
        <v>425770.86510000005</v>
      </c>
      <c r="N507">
        <f t="shared" si="14"/>
        <v>65266.19182125</v>
      </c>
      <c r="O507">
        <f t="shared" si="14"/>
        <v>465964.773</v>
      </c>
      <c r="P507">
        <f t="shared" si="14"/>
        <v>497977.62</v>
      </c>
      <c r="Q507">
        <f t="shared" si="14"/>
        <v>422708.8698839016</v>
      </c>
      <c r="R507">
        <f t="shared" si="14"/>
        <v>6367</v>
      </c>
    </row>
    <row r="508" spans="1:18" ht="12.75">
      <c r="A508" s="9">
        <v>505</v>
      </c>
      <c r="B508" s="17" t="s">
        <v>688</v>
      </c>
      <c r="C508">
        <v>69</v>
      </c>
      <c r="D508" s="17" t="s">
        <v>839</v>
      </c>
      <c r="E508" s="19">
        <v>11.33</v>
      </c>
      <c r="F508" s="19">
        <v>1.8055170000000003</v>
      </c>
      <c r="G508" s="20">
        <v>11.1</v>
      </c>
      <c r="H508" s="20">
        <v>13</v>
      </c>
      <c r="I508" s="19">
        <v>10.79005172928314</v>
      </c>
      <c r="J508" s="14">
        <v>0.1549999861898603</v>
      </c>
      <c r="L508" s="13">
        <v>39825.81</v>
      </c>
      <c r="M508">
        <f t="shared" si="14"/>
        <v>451226.4273</v>
      </c>
      <c r="N508">
        <f t="shared" si="14"/>
        <v>71906.17699377</v>
      </c>
      <c r="O508">
        <f t="shared" si="14"/>
        <v>442066.491</v>
      </c>
      <c r="P508">
        <f t="shared" si="14"/>
        <v>517735.52999999997</v>
      </c>
      <c r="Q508">
        <f t="shared" si="14"/>
        <v>429722.5500606018</v>
      </c>
      <c r="R508">
        <f t="shared" si="14"/>
        <v>6173</v>
      </c>
    </row>
    <row r="509" spans="1:18" ht="12.75">
      <c r="A509" s="9">
        <v>506</v>
      </c>
      <c r="B509" s="17" t="s">
        <v>886</v>
      </c>
      <c r="C509">
        <v>69</v>
      </c>
      <c r="D509" s="17" t="s">
        <v>840</v>
      </c>
      <c r="E509" s="19">
        <v>10.38</v>
      </c>
      <c r="F509" s="19">
        <v>2.113776</v>
      </c>
      <c r="G509" s="20">
        <v>10.1</v>
      </c>
      <c r="H509" s="20">
        <v>13</v>
      </c>
      <c r="I509" s="19">
        <v>10.2875933241673</v>
      </c>
      <c r="J509" s="14">
        <v>0.14999998699497252</v>
      </c>
      <c r="L509" s="13">
        <v>38446.67</v>
      </c>
      <c r="M509">
        <f t="shared" si="14"/>
        <v>399076.43460000004</v>
      </c>
      <c r="N509">
        <f t="shared" si="14"/>
        <v>81267.64832592</v>
      </c>
      <c r="O509">
        <f t="shared" si="14"/>
        <v>388311.36699999997</v>
      </c>
      <c r="P509">
        <f t="shared" si="14"/>
        <v>499806.70999999996</v>
      </c>
      <c r="Q509">
        <f t="shared" si="14"/>
        <v>395523.7056284632</v>
      </c>
      <c r="R509">
        <f t="shared" si="14"/>
        <v>5767</v>
      </c>
    </row>
    <row r="510" spans="1:18" ht="12.75">
      <c r="A510" s="9">
        <v>507</v>
      </c>
      <c r="B510" s="17" t="s">
        <v>690</v>
      </c>
      <c r="C510">
        <v>69</v>
      </c>
      <c r="D510" s="17" t="s">
        <v>839</v>
      </c>
      <c r="E510" s="19">
        <v>12.02</v>
      </c>
      <c r="F510" s="19">
        <v>1.76148</v>
      </c>
      <c r="G510" s="20">
        <v>12.6</v>
      </c>
      <c r="H510" s="20">
        <v>14</v>
      </c>
      <c r="I510" s="19">
        <v>11.748526115965742</v>
      </c>
      <c r="J510" s="14">
        <v>0.17599997965906042</v>
      </c>
      <c r="L510" s="13">
        <v>39329.55</v>
      </c>
      <c r="M510">
        <f t="shared" si="14"/>
        <v>472741.191</v>
      </c>
      <c r="N510">
        <f t="shared" si="14"/>
        <v>69278.215734</v>
      </c>
      <c r="O510">
        <f t="shared" si="14"/>
        <v>495552.33</v>
      </c>
      <c r="P510">
        <f t="shared" si="14"/>
        <v>550613.7000000001</v>
      </c>
      <c r="Q510">
        <f t="shared" si="14"/>
        <v>462064.2453041805</v>
      </c>
      <c r="R510">
        <f t="shared" si="14"/>
        <v>6922</v>
      </c>
    </row>
    <row r="511" spans="1:18" ht="12.75">
      <c r="A511" s="9">
        <v>508</v>
      </c>
      <c r="B511" s="17" t="s">
        <v>691</v>
      </c>
      <c r="C511">
        <v>70</v>
      </c>
      <c r="D511" s="17" t="s">
        <v>840</v>
      </c>
      <c r="E511" s="19">
        <v>9.44</v>
      </c>
      <c r="F511" s="19">
        <v>1.541295</v>
      </c>
      <c r="G511" s="20">
        <v>8.7</v>
      </c>
      <c r="H511" s="20">
        <v>12</v>
      </c>
      <c r="I511" s="19">
        <v>9.313439609749596</v>
      </c>
      <c r="J511" s="14">
        <v>0.13100000030578898</v>
      </c>
      <c r="L511" s="13">
        <v>32702.29</v>
      </c>
      <c r="M511">
        <f t="shared" si="14"/>
        <v>308709.6176</v>
      </c>
      <c r="N511">
        <f t="shared" si="14"/>
        <v>50403.87606555</v>
      </c>
      <c r="O511">
        <f t="shared" si="14"/>
        <v>284509.923</v>
      </c>
      <c r="P511">
        <f t="shared" si="14"/>
        <v>392427.48</v>
      </c>
      <c r="Q511">
        <f t="shared" si="14"/>
        <v>304570.8030155181</v>
      </c>
      <c r="R511">
        <f t="shared" si="14"/>
        <v>4284</v>
      </c>
    </row>
    <row r="512" spans="1:18" ht="12.75">
      <c r="A512" s="9">
        <v>509</v>
      </c>
      <c r="B512" s="17" t="s">
        <v>692</v>
      </c>
      <c r="C512">
        <v>47</v>
      </c>
      <c r="D512" s="17" t="s">
        <v>840</v>
      </c>
      <c r="E512" s="19">
        <v>12.63</v>
      </c>
      <c r="F512" s="19">
        <v>0.8513820000000002</v>
      </c>
      <c r="G512" s="20">
        <v>11.9</v>
      </c>
      <c r="H512" s="20">
        <v>13</v>
      </c>
      <c r="I512" s="19">
        <v>11.381566194768627</v>
      </c>
      <c r="J512" s="14">
        <v>0.16699998117412632</v>
      </c>
      <c r="L512" s="13">
        <v>34526.95</v>
      </c>
      <c r="M512">
        <f t="shared" si="14"/>
        <v>436075.3785</v>
      </c>
      <c r="N512">
        <f t="shared" si="14"/>
        <v>29395.623744900004</v>
      </c>
      <c r="O512">
        <f t="shared" si="14"/>
        <v>410870.70499999996</v>
      </c>
      <c r="P512">
        <f t="shared" si="14"/>
        <v>448850.35</v>
      </c>
      <c r="Q512">
        <f t="shared" si="14"/>
        <v>392970.7669284666</v>
      </c>
      <c r="R512">
        <f t="shared" si="14"/>
        <v>5766</v>
      </c>
    </row>
    <row r="513" spans="1:18" ht="12.75">
      <c r="A513" s="9">
        <v>510</v>
      </c>
      <c r="B513" s="17" t="s">
        <v>693</v>
      </c>
      <c r="C513">
        <v>47</v>
      </c>
      <c r="D513" s="17" t="s">
        <v>840</v>
      </c>
      <c r="E513" s="19">
        <v>10.6</v>
      </c>
      <c r="F513" s="19">
        <v>1.5706530000000003</v>
      </c>
      <c r="G513" s="20">
        <v>11</v>
      </c>
      <c r="H513" s="20">
        <v>13</v>
      </c>
      <c r="I513" s="19">
        <v>10.569374879863258</v>
      </c>
      <c r="J513" s="14">
        <v>0.1650000039155198</v>
      </c>
      <c r="L513" s="13">
        <v>38309.09</v>
      </c>
      <c r="M513">
        <f t="shared" si="14"/>
        <v>406076.35399999993</v>
      </c>
      <c r="N513">
        <f t="shared" si="14"/>
        <v>60170.287135770006</v>
      </c>
      <c r="O513">
        <f t="shared" si="14"/>
        <v>421399.99</v>
      </c>
      <c r="P513">
        <f t="shared" si="14"/>
        <v>498018.1699999999</v>
      </c>
      <c r="Q513">
        <f t="shared" si="14"/>
        <v>404903.13351642067</v>
      </c>
      <c r="R513">
        <f t="shared" si="14"/>
        <v>6321</v>
      </c>
    </row>
    <row r="514" spans="1:18" ht="12.75">
      <c r="A514" s="9">
        <v>511</v>
      </c>
      <c r="B514" s="17" t="s">
        <v>694</v>
      </c>
      <c r="C514">
        <v>70</v>
      </c>
      <c r="D514" s="17" t="s">
        <v>839</v>
      </c>
      <c r="E514" s="19">
        <v>11.39</v>
      </c>
      <c r="F514" s="19">
        <v>1.732122</v>
      </c>
      <c r="G514" s="20">
        <v>14.5</v>
      </c>
      <c r="H514" s="20">
        <v>15</v>
      </c>
      <c r="I514" s="19">
        <v>12.549917943718828</v>
      </c>
      <c r="J514" s="14">
        <v>0.19599998695112814</v>
      </c>
      <c r="L514" s="13">
        <v>33719.39</v>
      </c>
      <c r="M514">
        <f t="shared" si="14"/>
        <v>384063.8521</v>
      </c>
      <c r="N514">
        <f t="shared" si="14"/>
        <v>58406.09724558</v>
      </c>
      <c r="O514">
        <f t="shared" si="14"/>
        <v>488931.15499999997</v>
      </c>
      <c r="P514">
        <f t="shared" si="14"/>
        <v>505790.85</v>
      </c>
      <c r="Q514">
        <f t="shared" si="14"/>
        <v>423175.5776122532</v>
      </c>
      <c r="R514">
        <f t="shared" si="14"/>
        <v>6609</v>
      </c>
    </row>
    <row r="515" spans="1:18" ht="12.75">
      <c r="A515" s="9">
        <v>512</v>
      </c>
      <c r="B515" s="17" t="s">
        <v>695</v>
      </c>
      <c r="C515">
        <v>70</v>
      </c>
      <c r="D515" s="17" t="s">
        <v>840</v>
      </c>
      <c r="E515" s="19">
        <v>11.04</v>
      </c>
      <c r="F515" s="19">
        <v>1.7174430000000005</v>
      </c>
      <c r="G515" s="20">
        <v>11.6</v>
      </c>
      <c r="H515" s="20">
        <v>13</v>
      </c>
      <c r="I515" s="19">
        <v>10.849559788629788</v>
      </c>
      <c r="J515" s="14">
        <v>0.1630000042323922</v>
      </c>
      <c r="L515" s="13">
        <v>37803.68</v>
      </c>
      <c r="M515">
        <f t="shared" si="14"/>
        <v>417352.6272</v>
      </c>
      <c r="N515">
        <f t="shared" si="14"/>
        <v>64925.665590240016</v>
      </c>
      <c r="O515">
        <f t="shared" si="14"/>
        <v>438522.68799999997</v>
      </c>
      <c r="P515">
        <f t="shared" si="14"/>
        <v>491447.84</v>
      </c>
      <c r="Q515">
        <f t="shared" si="14"/>
        <v>410153.28639022814</v>
      </c>
      <c r="R515">
        <f t="shared" si="14"/>
        <v>6162</v>
      </c>
    </row>
    <row r="516" spans="1:18" ht="12.75">
      <c r="A516" s="9">
        <v>513</v>
      </c>
      <c r="B516" s="17" t="s">
        <v>696</v>
      </c>
      <c r="C516">
        <v>70</v>
      </c>
      <c r="D516" s="17" t="s">
        <v>840</v>
      </c>
      <c r="E516" s="19">
        <v>9.59</v>
      </c>
      <c r="F516" s="19">
        <v>1.365147</v>
      </c>
      <c r="G516" s="20">
        <v>9.3</v>
      </c>
      <c r="H516" s="20">
        <v>12</v>
      </c>
      <c r="I516" s="19">
        <v>9.488328420607873</v>
      </c>
      <c r="J516" s="14">
        <v>0.13099998606679578</v>
      </c>
      <c r="L516" s="13">
        <v>35885.5</v>
      </c>
      <c r="M516">
        <f t="shared" si="14"/>
        <v>344141.945</v>
      </c>
      <c r="N516">
        <f t="shared" si="14"/>
        <v>48988.9826685</v>
      </c>
      <c r="O516">
        <f t="shared" si="14"/>
        <v>333735.15</v>
      </c>
      <c r="P516">
        <f t="shared" si="14"/>
        <v>430626</v>
      </c>
      <c r="Q516">
        <f t="shared" si="14"/>
        <v>340493.4095377238</v>
      </c>
      <c r="R516">
        <f t="shared" si="14"/>
        <v>4701</v>
      </c>
    </row>
    <row r="517" spans="1:18" ht="12.75">
      <c r="A517" s="9">
        <v>514</v>
      </c>
      <c r="B517" s="17" t="s">
        <v>698</v>
      </c>
      <c r="C517">
        <v>70</v>
      </c>
      <c r="D517" s="17" t="s">
        <v>840</v>
      </c>
      <c r="E517" s="19">
        <v>9.5</v>
      </c>
      <c r="F517" s="19">
        <v>1.2917519999999998</v>
      </c>
      <c r="G517" s="20">
        <v>9</v>
      </c>
      <c r="H517" s="20">
        <v>11</v>
      </c>
      <c r="I517" s="19">
        <v>9.00363068267695</v>
      </c>
      <c r="J517" s="14">
        <v>0.12599998635994733</v>
      </c>
      <c r="L517" s="13">
        <v>35190.48</v>
      </c>
      <c r="M517">
        <f t="shared" si="14"/>
        <v>334309.56000000006</v>
      </c>
      <c r="N517">
        <f t="shared" si="14"/>
        <v>45457.37292096</v>
      </c>
      <c r="O517">
        <f t="shared" si="14"/>
        <v>316714.32</v>
      </c>
      <c r="P517">
        <f t="shared" si="14"/>
        <v>387095.28</v>
      </c>
      <c r="Q517">
        <f t="shared" si="14"/>
        <v>316842.0854661296</v>
      </c>
      <c r="R517">
        <f t="shared" si="14"/>
        <v>4434</v>
      </c>
    </row>
    <row r="518" spans="1:18" ht="12.75">
      <c r="A518" s="9">
        <v>515</v>
      </c>
      <c r="B518" s="17" t="s">
        <v>699</v>
      </c>
      <c r="C518">
        <v>70</v>
      </c>
      <c r="D518" s="17" t="s">
        <v>840</v>
      </c>
      <c r="E518" s="19">
        <v>11.73</v>
      </c>
      <c r="F518" s="19">
        <v>1.9523070000000002</v>
      </c>
      <c r="G518" s="20">
        <v>11</v>
      </c>
      <c r="H518" s="20">
        <v>13</v>
      </c>
      <c r="I518" s="19">
        <v>10.878417257168227</v>
      </c>
      <c r="J518" s="14">
        <v>0.1580000020439845</v>
      </c>
      <c r="L518" s="13">
        <v>39139.24</v>
      </c>
      <c r="M518">
        <f t="shared" si="14"/>
        <v>459103.2852</v>
      </c>
      <c r="N518">
        <f t="shared" si="14"/>
        <v>76411.81222668</v>
      </c>
      <c r="O518">
        <f t="shared" si="14"/>
        <v>430531.63999999996</v>
      </c>
      <c r="P518">
        <f t="shared" si="14"/>
        <v>508810.12</v>
      </c>
      <c r="Q518">
        <f t="shared" si="14"/>
        <v>425772.98384844896</v>
      </c>
      <c r="R518">
        <f t="shared" si="14"/>
        <v>6184</v>
      </c>
    </row>
    <row r="519" spans="1:18" ht="12.75">
      <c r="A519" s="9">
        <v>516</v>
      </c>
      <c r="B519" s="17" t="s">
        <v>700</v>
      </c>
      <c r="C519">
        <v>48</v>
      </c>
      <c r="D519" s="17" t="s">
        <v>841</v>
      </c>
      <c r="E519" s="19">
        <v>11.67</v>
      </c>
      <c r="F519" s="19">
        <v>3.0532320000000004</v>
      </c>
      <c r="G519" s="20">
        <v>13.1</v>
      </c>
      <c r="H519" s="20">
        <v>15</v>
      </c>
      <c r="I519" s="19">
        <v>12.187381908667673</v>
      </c>
      <c r="J519" s="14">
        <v>0.17599998424174734</v>
      </c>
      <c r="L519" s="13">
        <v>50767.05</v>
      </c>
      <c r="M519">
        <f t="shared" si="14"/>
        <v>592451.4735000001</v>
      </c>
      <c r="N519">
        <f t="shared" si="14"/>
        <v>155003.58160560002</v>
      </c>
      <c r="O519">
        <f t="shared" si="14"/>
        <v>665048.355</v>
      </c>
      <c r="P519">
        <f t="shared" si="14"/>
        <v>761505.75</v>
      </c>
      <c r="Q519">
        <f t="shared" si="14"/>
        <v>618717.4267264272</v>
      </c>
      <c r="R519">
        <f t="shared" si="14"/>
        <v>8935</v>
      </c>
    </row>
    <row r="520" spans="1:18" ht="12.75">
      <c r="A520" s="9">
        <v>517</v>
      </c>
      <c r="B520" s="17" t="s">
        <v>701</v>
      </c>
      <c r="C520">
        <v>71</v>
      </c>
      <c r="D520" s="17" t="s">
        <v>840</v>
      </c>
      <c r="E520" s="19">
        <v>10.44</v>
      </c>
      <c r="F520" s="19">
        <v>1.115604</v>
      </c>
      <c r="G520" s="20">
        <v>12.1</v>
      </c>
      <c r="H520" s="20">
        <v>14</v>
      </c>
      <c r="I520" s="19">
        <v>11.223289808334062</v>
      </c>
      <c r="J520" s="14">
        <v>0.17700001193316806</v>
      </c>
      <c r="L520" s="13">
        <v>38548.02</v>
      </c>
      <c r="M520">
        <f t="shared" si="14"/>
        <v>402441.32879999996</v>
      </c>
      <c r="N520">
        <f t="shared" si="14"/>
        <v>43004.32530408</v>
      </c>
      <c r="O520">
        <f t="shared" si="14"/>
        <v>466431.04199999996</v>
      </c>
      <c r="P520">
        <f t="shared" si="14"/>
        <v>539672.2799999999</v>
      </c>
      <c r="Q520">
        <f t="shared" si="14"/>
        <v>432635.5999974576</v>
      </c>
      <c r="R520">
        <f t="shared" si="14"/>
        <v>6823</v>
      </c>
    </row>
    <row r="521" spans="1:18" ht="12.75">
      <c r="A521" s="9">
        <v>518</v>
      </c>
      <c r="B521" s="17" t="s">
        <v>702</v>
      </c>
      <c r="C521">
        <v>71</v>
      </c>
      <c r="D521" s="17" t="s">
        <v>839</v>
      </c>
      <c r="E521" s="19">
        <v>11.24</v>
      </c>
      <c r="F521" s="19">
        <v>1.438542</v>
      </c>
      <c r="G521" s="20">
        <v>12.7</v>
      </c>
      <c r="H521" s="20">
        <v>14</v>
      </c>
      <c r="I521" s="19">
        <v>11.582515863980959</v>
      </c>
      <c r="J521" s="14">
        <v>0.17700001105674198</v>
      </c>
      <c r="L521" s="13">
        <v>32559.32</v>
      </c>
      <c r="M521">
        <f t="shared" si="14"/>
        <v>365966.75680000003</v>
      </c>
      <c r="N521">
        <f t="shared" si="14"/>
        <v>46837.949311439996</v>
      </c>
      <c r="O521">
        <f t="shared" si="14"/>
        <v>413503.364</v>
      </c>
      <c r="P521">
        <f t="shared" si="14"/>
        <v>455830.48</v>
      </c>
      <c r="Q521">
        <f t="shared" si="14"/>
        <v>377118.8404204325</v>
      </c>
      <c r="R521">
        <f t="shared" si="14"/>
        <v>5763</v>
      </c>
    </row>
    <row r="522" spans="1:18" ht="12.75">
      <c r="A522" s="9">
        <v>519</v>
      </c>
      <c r="B522" s="17" t="s">
        <v>704</v>
      </c>
      <c r="C522">
        <v>71</v>
      </c>
      <c r="D522" s="17" t="s">
        <v>840</v>
      </c>
      <c r="E522" s="19">
        <v>10</v>
      </c>
      <c r="F522" s="19">
        <v>1.262394</v>
      </c>
      <c r="G522" s="20">
        <v>10.2</v>
      </c>
      <c r="H522" s="20">
        <v>13</v>
      </c>
      <c r="I522" s="19">
        <v>10.21231036399713</v>
      </c>
      <c r="J522" s="14">
        <v>0.15099999263690958</v>
      </c>
      <c r="L522" s="13">
        <v>35311.26</v>
      </c>
      <c r="M522">
        <f t="shared" si="14"/>
        <v>353112.60000000003</v>
      </c>
      <c r="N522">
        <f t="shared" si="14"/>
        <v>44576.72275644</v>
      </c>
      <c r="O522">
        <f t="shared" si="14"/>
        <v>360174.852</v>
      </c>
      <c r="P522">
        <f t="shared" si="14"/>
        <v>459046.38</v>
      </c>
      <c r="Q522">
        <f t="shared" si="14"/>
        <v>360609.54646379733</v>
      </c>
      <c r="R522">
        <f t="shared" si="14"/>
        <v>5332</v>
      </c>
    </row>
    <row r="523" spans="1:18" ht="12.75">
      <c r="A523" s="9">
        <v>520</v>
      </c>
      <c r="B523" s="17" t="s">
        <v>705</v>
      </c>
      <c r="C523">
        <v>46</v>
      </c>
      <c r="D523" s="17" t="s">
        <v>840</v>
      </c>
      <c r="E523" s="19">
        <v>11.13</v>
      </c>
      <c r="F523" s="19">
        <v>1.2330360000000005</v>
      </c>
      <c r="G523" s="20">
        <v>12.3</v>
      </c>
      <c r="H523" s="20">
        <v>14</v>
      </c>
      <c r="I523" s="19">
        <v>11.437908313153864</v>
      </c>
      <c r="J523" s="14">
        <v>0.1810000010365068</v>
      </c>
      <c r="L523" s="13">
        <v>38591.16</v>
      </c>
      <c r="M523">
        <f t="shared" si="14"/>
        <v>429519.6108000001</v>
      </c>
      <c r="N523">
        <f t="shared" si="14"/>
        <v>47584.28956176002</v>
      </c>
      <c r="O523">
        <f t="shared" si="14"/>
        <v>474671.2680000001</v>
      </c>
      <c r="P523">
        <f t="shared" si="14"/>
        <v>540276.24</v>
      </c>
      <c r="Q523">
        <f t="shared" si="14"/>
        <v>441402.1497782509</v>
      </c>
      <c r="R523">
        <f t="shared" si="14"/>
        <v>6985</v>
      </c>
    </row>
    <row r="524" spans="1:18" ht="12.75">
      <c r="A524" s="9">
        <v>521</v>
      </c>
      <c r="B524" s="17" t="s">
        <v>707</v>
      </c>
      <c r="C524">
        <v>71</v>
      </c>
      <c r="D524" s="17" t="s">
        <v>839</v>
      </c>
      <c r="E524" s="19">
        <v>11.68</v>
      </c>
      <c r="F524" s="19">
        <v>1.3945050000000003</v>
      </c>
      <c r="G524" s="20">
        <v>13.7</v>
      </c>
      <c r="H524" s="20">
        <v>14</v>
      </c>
      <c r="I524" s="19">
        <v>11.999698168364903</v>
      </c>
      <c r="J524" s="14">
        <v>0.17800000719527392</v>
      </c>
      <c r="L524" s="13">
        <v>36134.83</v>
      </c>
      <c r="M524">
        <f t="shared" si="14"/>
        <v>422054.81440000003</v>
      </c>
      <c r="N524">
        <f t="shared" si="14"/>
        <v>50390.20110915002</v>
      </c>
      <c r="O524">
        <f t="shared" si="14"/>
        <v>495047.171</v>
      </c>
      <c r="P524">
        <f t="shared" si="14"/>
        <v>505887.62</v>
      </c>
      <c r="Q524">
        <f t="shared" si="14"/>
        <v>433607.0533651772</v>
      </c>
      <c r="R524">
        <f t="shared" si="14"/>
        <v>6432</v>
      </c>
    </row>
    <row r="525" spans="1:18" ht="12.75">
      <c r="A525" s="9">
        <v>522</v>
      </c>
      <c r="B525" s="17" t="s">
        <v>708</v>
      </c>
      <c r="C525">
        <v>71</v>
      </c>
      <c r="D525" s="17" t="s">
        <v>840</v>
      </c>
      <c r="E525" s="19">
        <v>10.52</v>
      </c>
      <c r="F525" s="19">
        <v>2.113776</v>
      </c>
      <c r="G525" s="20">
        <v>10.8</v>
      </c>
      <c r="H525" s="20">
        <v>13</v>
      </c>
      <c r="I525" s="19">
        <v>10.499931263871192</v>
      </c>
      <c r="J525" s="14">
        <v>0.1539999850121669</v>
      </c>
      <c r="L525" s="13">
        <v>37363.64</v>
      </c>
      <c r="M525">
        <f t="shared" si="14"/>
        <v>393065.49279999995</v>
      </c>
      <c r="N525">
        <f t="shared" si="14"/>
        <v>78978.36550464001</v>
      </c>
      <c r="O525">
        <f t="shared" si="14"/>
        <v>403527.31200000003</v>
      </c>
      <c r="P525">
        <f t="shared" si="14"/>
        <v>485727.32</v>
      </c>
      <c r="Q525">
        <f t="shared" si="14"/>
        <v>392315.6517680282</v>
      </c>
      <c r="R525">
        <f t="shared" si="14"/>
        <v>5754</v>
      </c>
    </row>
    <row r="526" spans="1:18" ht="12.75">
      <c r="A526" s="9">
        <v>523</v>
      </c>
      <c r="B526" s="17" t="s">
        <v>709</v>
      </c>
      <c r="C526">
        <v>69</v>
      </c>
      <c r="D526" s="17" t="s">
        <v>840</v>
      </c>
      <c r="E526" s="19">
        <v>10.38</v>
      </c>
      <c r="F526" s="19">
        <v>1.9963440000000003</v>
      </c>
      <c r="G526" s="20">
        <v>10.5</v>
      </c>
      <c r="H526" s="20">
        <v>13</v>
      </c>
      <c r="I526" s="19">
        <v>10.385736178171307</v>
      </c>
      <c r="J526" s="14">
        <v>0.1470000064039607</v>
      </c>
      <c r="L526" s="13">
        <v>34353.74</v>
      </c>
      <c r="M526">
        <f t="shared" si="14"/>
        <v>356591.8212</v>
      </c>
      <c r="N526">
        <f t="shared" si="14"/>
        <v>68581.88272656001</v>
      </c>
      <c r="O526">
        <f t="shared" si="14"/>
        <v>360714.26999999996</v>
      </c>
      <c r="P526">
        <f t="shared" si="14"/>
        <v>446598.62</v>
      </c>
      <c r="Q526">
        <f t="shared" si="14"/>
        <v>356788.88037349074</v>
      </c>
      <c r="R526">
        <f t="shared" si="14"/>
        <v>5050</v>
      </c>
    </row>
    <row r="527" spans="1:18" ht="12.75">
      <c r="A527" s="9">
        <v>524</v>
      </c>
      <c r="B527" s="17" t="s">
        <v>710</v>
      </c>
      <c r="C527">
        <v>63</v>
      </c>
      <c r="D527" s="17" t="s">
        <v>840</v>
      </c>
      <c r="E527" s="19">
        <v>10.38</v>
      </c>
      <c r="F527" s="19">
        <v>1.3357890000000001</v>
      </c>
      <c r="G527" s="20">
        <v>9.9</v>
      </c>
      <c r="H527" s="20">
        <v>14</v>
      </c>
      <c r="I527" s="19">
        <v>10.652402613831384</v>
      </c>
      <c r="J527" s="14">
        <v>0.15099998301903306</v>
      </c>
      <c r="L527" s="13">
        <v>30622.52</v>
      </c>
      <c r="M527">
        <f t="shared" si="14"/>
        <v>317861.7576</v>
      </c>
      <c r="N527">
        <f t="shared" si="14"/>
        <v>40905.22536828001</v>
      </c>
      <c r="O527">
        <f t="shared" si="14"/>
        <v>303162.94800000003</v>
      </c>
      <c r="P527">
        <f t="shared" si="14"/>
        <v>428715.28</v>
      </c>
      <c r="Q527">
        <f t="shared" si="14"/>
        <v>326203.41209010384</v>
      </c>
      <c r="R527">
        <f t="shared" si="14"/>
        <v>4624</v>
      </c>
    </row>
    <row r="528" spans="1:18" ht="12.75">
      <c r="A528" s="9">
        <v>525</v>
      </c>
      <c r="B528" s="17" t="s">
        <v>712</v>
      </c>
      <c r="C528">
        <v>69</v>
      </c>
      <c r="D528" s="17" t="s">
        <v>840</v>
      </c>
      <c r="E528" s="19">
        <v>10.91</v>
      </c>
      <c r="F528" s="19">
        <v>1.3357890000000001</v>
      </c>
      <c r="G528" s="20">
        <v>10.4</v>
      </c>
      <c r="H528" s="20">
        <v>12</v>
      </c>
      <c r="I528" s="19">
        <v>10.126594018115505</v>
      </c>
      <c r="J528" s="14">
        <v>0.15500000801116434</v>
      </c>
      <c r="L528" s="13">
        <v>31206.45</v>
      </c>
      <c r="M528">
        <f t="shared" si="14"/>
        <v>340462.36950000003</v>
      </c>
      <c r="N528">
        <f t="shared" si="14"/>
        <v>41685.23263905</v>
      </c>
      <c r="O528">
        <f t="shared" si="14"/>
        <v>324547.08</v>
      </c>
      <c r="P528">
        <f t="shared" si="14"/>
        <v>374477.4</v>
      </c>
      <c r="Q528">
        <f t="shared" si="14"/>
        <v>316015.0498966206</v>
      </c>
      <c r="R528">
        <f t="shared" si="14"/>
        <v>4837</v>
      </c>
    </row>
    <row r="529" spans="1:18" ht="12.75">
      <c r="A529" s="9">
        <v>526</v>
      </c>
      <c r="B529" s="17" t="s">
        <v>713</v>
      </c>
      <c r="C529">
        <v>69</v>
      </c>
      <c r="D529" s="17" t="s">
        <v>839</v>
      </c>
      <c r="E529" s="19">
        <v>10.44</v>
      </c>
      <c r="F529" s="19">
        <v>2.7596520000000004</v>
      </c>
      <c r="G529" s="20">
        <v>14.1</v>
      </c>
      <c r="H529" s="20">
        <v>17</v>
      </c>
      <c r="I529" s="19">
        <v>13.04282269425435</v>
      </c>
      <c r="J529" s="14">
        <v>0.1909999774082476</v>
      </c>
      <c r="L529" s="13">
        <v>30099.48</v>
      </c>
      <c r="M529">
        <f t="shared" si="14"/>
        <v>314238.5712</v>
      </c>
      <c r="N529">
        <f t="shared" si="14"/>
        <v>83064.09018096002</v>
      </c>
      <c r="O529">
        <f t="shared" si="14"/>
        <v>424402.668</v>
      </c>
      <c r="P529">
        <f t="shared" si="14"/>
        <v>511691.16</v>
      </c>
      <c r="Q529">
        <f t="shared" si="14"/>
        <v>392582.1808292549</v>
      </c>
      <c r="R529">
        <f t="shared" si="14"/>
        <v>5749</v>
      </c>
    </row>
    <row r="530" spans="1:18" ht="12.75">
      <c r="A530" s="9">
        <v>527</v>
      </c>
      <c r="B530" s="17" t="s">
        <v>715</v>
      </c>
      <c r="C530">
        <v>45</v>
      </c>
      <c r="D530" s="17" t="s">
        <v>840</v>
      </c>
      <c r="E530" s="19">
        <v>9.96</v>
      </c>
      <c r="F530" s="19">
        <v>1.7908380000000002</v>
      </c>
      <c r="G530" s="20">
        <v>9.8</v>
      </c>
      <c r="H530" s="20">
        <v>11</v>
      </c>
      <c r="I530" s="19">
        <v>9.346549799753868</v>
      </c>
      <c r="J530" s="14">
        <v>0.14700001149934902</v>
      </c>
      <c r="L530" s="13">
        <v>31306.12</v>
      </c>
      <c r="M530">
        <f t="shared" si="14"/>
        <v>311808.9552</v>
      </c>
      <c r="N530">
        <f t="shared" si="14"/>
        <v>56064.18932856</v>
      </c>
      <c r="O530">
        <f t="shared" si="14"/>
        <v>306799.976</v>
      </c>
      <c r="P530">
        <f aca="true" t="shared" si="15" ref="P530:R593">$L530*H530</f>
        <v>344367.32</v>
      </c>
      <c r="Q530">
        <f t="shared" si="15"/>
        <v>292604.20961707056</v>
      </c>
      <c r="R530">
        <f t="shared" si="15"/>
        <v>4602</v>
      </c>
    </row>
    <row r="531" spans="1:18" ht="12.75">
      <c r="A531" s="9">
        <v>528</v>
      </c>
      <c r="B531" s="17" t="s">
        <v>716</v>
      </c>
      <c r="C531">
        <v>69</v>
      </c>
      <c r="D531" s="17" t="s">
        <v>839</v>
      </c>
      <c r="E531" s="19">
        <v>12.37</v>
      </c>
      <c r="F531" s="19">
        <v>1.7908380000000002</v>
      </c>
      <c r="G531" s="20">
        <v>13.7</v>
      </c>
      <c r="H531" s="20">
        <v>15</v>
      </c>
      <c r="I531" s="19">
        <v>12.517264384772577</v>
      </c>
      <c r="J531" s="14">
        <v>0.18499997393070658</v>
      </c>
      <c r="L531" s="13">
        <v>32605.41</v>
      </c>
      <c r="M531">
        <f aca="true" t="shared" si="16" ref="M531:R594">$L531*E531</f>
        <v>403328.92169999995</v>
      </c>
      <c r="N531">
        <f t="shared" si="16"/>
        <v>58391.00723358001</v>
      </c>
      <c r="O531">
        <f t="shared" si="16"/>
        <v>446694.11699999997</v>
      </c>
      <c r="P531">
        <f t="shared" si="15"/>
        <v>489081.15</v>
      </c>
      <c r="Q531">
        <f t="shared" si="15"/>
        <v>408130.53734390764</v>
      </c>
      <c r="R531">
        <f t="shared" si="15"/>
        <v>6032</v>
      </c>
    </row>
    <row r="532" spans="1:18" ht="12.75">
      <c r="A532" s="9">
        <v>529</v>
      </c>
      <c r="B532" s="17" t="s">
        <v>717</v>
      </c>
      <c r="C532">
        <v>63</v>
      </c>
      <c r="D532" s="17" t="s">
        <v>839</v>
      </c>
      <c r="E532" s="19">
        <v>11.76</v>
      </c>
      <c r="F532" s="19">
        <v>1.7027640000000004</v>
      </c>
      <c r="G532" s="20">
        <v>12.8</v>
      </c>
      <c r="H532" s="20">
        <v>15</v>
      </c>
      <c r="I532" s="19">
        <v>12.10979603020672</v>
      </c>
      <c r="J532" s="14">
        <v>0.1680000203328315</v>
      </c>
      <c r="L532" s="13">
        <v>35410.71</v>
      </c>
      <c r="M532">
        <f t="shared" si="16"/>
        <v>416429.9496</v>
      </c>
      <c r="N532">
        <f t="shared" si="16"/>
        <v>60296.08220244001</v>
      </c>
      <c r="O532">
        <f t="shared" si="16"/>
        <v>453257.088</v>
      </c>
      <c r="P532">
        <f t="shared" si="15"/>
        <v>531160.65</v>
      </c>
      <c r="Q532">
        <f t="shared" si="15"/>
        <v>428816.4753848014</v>
      </c>
      <c r="R532">
        <f t="shared" si="15"/>
        <v>5949</v>
      </c>
    </row>
    <row r="533" spans="1:18" ht="12.75">
      <c r="A533" s="9">
        <v>530</v>
      </c>
      <c r="B533" s="17" t="s">
        <v>718</v>
      </c>
      <c r="C533">
        <v>76</v>
      </c>
      <c r="D533" s="17" t="s">
        <v>839</v>
      </c>
      <c r="E533" s="19">
        <v>14.5</v>
      </c>
      <c r="F533" s="19">
        <v>0.7633080000000001</v>
      </c>
      <c r="G533" s="20">
        <v>16.7</v>
      </c>
      <c r="H533" s="20">
        <v>17</v>
      </c>
      <c r="I533" s="19">
        <v>14.666543040070556</v>
      </c>
      <c r="J533" s="14">
        <v>0.24300002590041636</v>
      </c>
      <c r="L533" s="13">
        <v>25868.31</v>
      </c>
      <c r="M533">
        <f t="shared" si="16"/>
        <v>375090.495</v>
      </c>
      <c r="N533">
        <f t="shared" si="16"/>
        <v>19745.487969480004</v>
      </c>
      <c r="O533">
        <f t="shared" si="16"/>
        <v>432000.777</v>
      </c>
      <c r="P533">
        <f t="shared" si="15"/>
        <v>439761.27</v>
      </c>
      <c r="Q533">
        <f t="shared" si="15"/>
        <v>379398.68198888755</v>
      </c>
      <c r="R533">
        <f t="shared" si="15"/>
        <v>6286</v>
      </c>
    </row>
    <row r="534" spans="1:18" ht="12.75">
      <c r="A534" s="9">
        <v>531</v>
      </c>
      <c r="B534" s="17" t="s">
        <v>720</v>
      </c>
      <c r="C534">
        <v>73</v>
      </c>
      <c r="D534" s="17" t="s">
        <v>839</v>
      </c>
      <c r="E534" s="19">
        <v>12.63</v>
      </c>
      <c r="F534" s="19">
        <v>1.4679000000000002</v>
      </c>
      <c r="G534" s="20">
        <v>11.9</v>
      </c>
      <c r="H534" s="20">
        <v>14</v>
      </c>
      <c r="I534" s="19">
        <v>11.724644510004541</v>
      </c>
      <c r="J534" s="14">
        <v>0.16999998189563556</v>
      </c>
      <c r="L534" s="13">
        <v>27617.65</v>
      </c>
      <c r="M534">
        <f t="shared" si="16"/>
        <v>348810.9195</v>
      </c>
      <c r="N534">
        <f t="shared" si="16"/>
        <v>40539.948435000006</v>
      </c>
      <c r="O534">
        <f t="shared" si="16"/>
        <v>328650.03500000003</v>
      </c>
      <c r="P534">
        <f t="shared" si="15"/>
        <v>386647.10000000003</v>
      </c>
      <c r="Q534">
        <f t="shared" si="15"/>
        <v>323807.1284517269</v>
      </c>
      <c r="R534">
        <f t="shared" si="15"/>
        <v>4695</v>
      </c>
    </row>
    <row r="535" spans="1:18" ht="12.75">
      <c r="A535" s="9">
        <v>532</v>
      </c>
      <c r="B535" s="17" t="s">
        <v>721</v>
      </c>
      <c r="C535">
        <v>75</v>
      </c>
      <c r="D535" s="17" t="s">
        <v>839</v>
      </c>
      <c r="E535" s="19">
        <v>14.42</v>
      </c>
      <c r="F535" s="19">
        <v>2.5101090000000004</v>
      </c>
      <c r="G535" s="20">
        <v>19.4</v>
      </c>
      <c r="H535" s="20">
        <v>18</v>
      </c>
      <c r="I535" s="19">
        <v>15.922687638354759</v>
      </c>
      <c r="J535" s="14">
        <v>0.2730000113587315</v>
      </c>
      <c r="L535" s="13">
        <v>28172.16</v>
      </c>
      <c r="M535">
        <f t="shared" si="16"/>
        <v>406242.5472</v>
      </c>
      <c r="N535">
        <f t="shared" si="16"/>
        <v>70715.19236544002</v>
      </c>
      <c r="O535">
        <f t="shared" si="16"/>
        <v>546539.904</v>
      </c>
      <c r="P535">
        <f t="shared" si="15"/>
        <v>507098.88</v>
      </c>
      <c r="Q535">
        <f t="shared" si="15"/>
        <v>448576.5037777524</v>
      </c>
      <c r="R535">
        <f t="shared" si="15"/>
        <v>7691.000000000001</v>
      </c>
    </row>
    <row r="536" spans="1:18" ht="12.75">
      <c r="A536" s="9">
        <v>533</v>
      </c>
      <c r="B536" s="17" t="s">
        <v>722</v>
      </c>
      <c r="C536">
        <v>72</v>
      </c>
      <c r="D536" s="17" t="s">
        <v>841</v>
      </c>
      <c r="E536" s="19">
        <v>12.33</v>
      </c>
      <c r="F536" s="19">
        <v>1.3798260000000002</v>
      </c>
      <c r="G536" s="20">
        <v>11.5</v>
      </c>
      <c r="H536" s="20">
        <v>14</v>
      </c>
      <c r="I536" s="19">
        <v>11.536756003700708</v>
      </c>
      <c r="J536" s="14">
        <v>0.17500001970277188</v>
      </c>
      <c r="L536" s="13">
        <v>25377.14</v>
      </c>
      <c r="M536">
        <f t="shared" si="16"/>
        <v>312900.1362</v>
      </c>
      <c r="N536">
        <f t="shared" si="16"/>
        <v>35016.03757764</v>
      </c>
      <c r="O536">
        <f t="shared" si="16"/>
        <v>291837.11</v>
      </c>
      <c r="P536">
        <f t="shared" si="15"/>
        <v>355279.95999999996</v>
      </c>
      <c r="Q536">
        <f t="shared" si="15"/>
        <v>292769.87225175335</v>
      </c>
      <c r="R536">
        <f t="shared" si="15"/>
        <v>4441</v>
      </c>
    </row>
    <row r="537" spans="1:18" ht="12.75">
      <c r="A537" s="9">
        <v>534</v>
      </c>
      <c r="B537" s="17" t="s">
        <v>723</v>
      </c>
      <c r="C537">
        <v>76</v>
      </c>
      <c r="D537" s="17" t="s">
        <v>839</v>
      </c>
      <c r="E537" s="19">
        <v>12.45</v>
      </c>
      <c r="F537" s="19">
        <v>1.732122</v>
      </c>
      <c r="G537" s="20">
        <v>13.2</v>
      </c>
      <c r="H537" s="20">
        <v>14</v>
      </c>
      <c r="I537" s="19">
        <v>12.038617441919536</v>
      </c>
      <c r="J537" s="14">
        <v>0.18000001361831008</v>
      </c>
      <c r="L537" s="13">
        <v>29372.22</v>
      </c>
      <c r="M537">
        <f t="shared" si="16"/>
        <v>365684.13899999997</v>
      </c>
      <c r="N537">
        <f t="shared" si="16"/>
        <v>50876.26845084</v>
      </c>
      <c r="O537">
        <f t="shared" si="16"/>
        <v>387713.304</v>
      </c>
      <c r="P537">
        <f t="shared" si="15"/>
        <v>411211.08</v>
      </c>
      <c r="Q537">
        <f t="shared" si="15"/>
        <v>353600.91999989783</v>
      </c>
      <c r="R537">
        <f t="shared" si="15"/>
        <v>5287</v>
      </c>
    </row>
    <row r="538" spans="1:18" ht="12.75">
      <c r="A538" s="9">
        <v>535</v>
      </c>
      <c r="B538" s="17" t="s">
        <v>724</v>
      </c>
      <c r="C538">
        <v>73</v>
      </c>
      <c r="D538" s="17" t="s">
        <v>887</v>
      </c>
      <c r="E538" s="19">
        <v>12.62</v>
      </c>
      <c r="F538" s="19">
        <v>2.6128620000000002</v>
      </c>
      <c r="G538" s="20">
        <v>14.4</v>
      </c>
      <c r="H538" s="20">
        <v>15</v>
      </c>
      <c r="I538" s="19">
        <v>12.8000665594327</v>
      </c>
      <c r="J538" s="14">
        <v>0.19000000433196546</v>
      </c>
      <c r="L538" s="13">
        <v>23084.21</v>
      </c>
      <c r="M538">
        <f t="shared" si="16"/>
        <v>291322.7302</v>
      </c>
      <c r="N538">
        <f t="shared" si="16"/>
        <v>60315.855109020005</v>
      </c>
      <c r="O538">
        <f t="shared" si="16"/>
        <v>332412.624</v>
      </c>
      <c r="P538">
        <f t="shared" si="15"/>
        <v>346263.14999999997</v>
      </c>
      <c r="Q538">
        <f t="shared" si="15"/>
        <v>295479.4244719219</v>
      </c>
      <c r="R538">
        <f t="shared" si="15"/>
        <v>4386</v>
      </c>
    </row>
    <row r="539" spans="1:18" ht="12.75">
      <c r="A539" s="9">
        <v>536</v>
      </c>
      <c r="B539" s="17" t="s">
        <v>725</v>
      </c>
      <c r="C539">
        <v>75</v>
      </c>
      <c r="D539" s="17" t="s">
        <v>839</v>
      </c>
      <c r="E539" s="19">
        <v>13.25</v>
      </c>
      <c r="F539" s="19">
        <v>1.9229490000000002</v>
      </c>
      <c r="G539" s="20">
        <v>17.2</v>
      </c>
      <c r="H539" s="20">
        <v>16</v>
      </c>
      <c r="I539" s="19">
        <v>14.226651691009533</v>
      </c>
      <c r="J539" s="14">
        <v>0.22899997491785598</v>
      </c>
      <c r="L539" s="13">
        <v>31895.2</v>
      </c>
      <c r="M539">
        <f t="shared" si="16"/>
        <v>422611.4</v>
      </c>
      <c r="N539">
        <f t="shared" si="16"/>
        <v>61332.84294480001</v>
      </c>
      <c r="O539">
        <f t="shared" si="16"/>
        <v>548597.44</v>
      </c>
      <c r="P539">
        <f t="shared" si="15"/>
        <v>510323.2</v>
      </c>
      <c r="Q539">
        <f t="shared" si="15"/>
        <v>453761.90101508726</v>
      </c>
      <c r="R539">
        <f t="shared" si="15"/>
        <v>7304</v>
      </c>
    </row>
    <row r="540" spans="1:18" ht="12.75">
      <c r="A540" s="9">
        <v>537</v>
      </c>
      <c r="B540" s="17" t="s">
        <v>726</v>
      </c>
      <c r="C540">
        <v>74</v>
      </c>
      <c r="D540" s="17" t="s">
        <v>839</v>
      </c>
      <c r="E540" s="19">
        <v>12.09</v>
      </c>
      <c r="F540" s="19">
        <v>2.245887</v>
      </c>
      <c r="G540" s="20">
        <v>17.1</v>
      </c>
      <c r="H540" s="20">
        <v>15</v>
      </c>
      <c r="I540" s="19">
        <v>13.64127437347441</v>
      </c>
      <c r="J540" s="14">
        <v>0.20800001741800567</v>
      </c>
      <c r="L540" s="13">
        <v>27557.69</v>
      </c>
      <c r="M540">
        <f t="shared" si="16"/>
        <v>333172.47209999996</v>
      </c>
      <c r="N540">
        <f t="shared" si="16"/>
        <v>61891.457721030005</v>
      </c>
      <c r="O540">
        <f t="shared" si="16"/>
        <v>471236.499</v>
      </c>
      <c r="P540">
        <f t="shared" si="15"/>
        <v>413365.35</v>
      </c>
      <c r="Q540">
        <f t="shared" si="15"/>
        <v>375922.010389152</v>
      </c>
      <c r="R540">
        <f t="shared" si="15"/>
        <v>5732</v>
      </c>
    </row>
    <row r="541" spans="1:18" ht="12.75">
      <c r="A541" s="9">
        <v>538</v>
      </c>
      <c r="B541" s="17" t="s">
        <v>727</v>
      </c>
      <c r="C541">
        <v>74</v>
      </c>
      <c r="D541" s="17" t="s">
        <v>839</v>
      </c>
      <c r="E541" s="19">
        <v>11.58</v>
      </c>
      <c r="F541" s="19">
        <v>1.600011</v>
      </c>
      <c r="G541" s="20">
        <v>10.7</v>
      </c>
      <c r="H541" s="20">
        <v>12</v>
      </c>
      <c r="I541" s="19">
        <v>10.408098503185027</v>
      </c>
      <c r="J541" s="14">
        <v>0.14700002433775236</v>
      </c>
      <c r="L541" s="13">
        <v>28761.9</v>
      </c>
      <c r="M541">
        <f t="shared" si="16"/>
        <v>333062.802</v>
      </c>
      <c r="N541">
        <f t="shared" si="16"/>
        <v>46019.356380900004</v>
      </c>
      <c r="O541">
        <f t="shared" si="16"/>
        <v>307752.33</v>
      </c>
      <c r="P541">
        <f t="shared" si="15"/>
        <v>345142.80000000005</v>
      </c>
      <c r="Q541">
        <f t="shared" si="15"/>
        <v>299356.68833875743</v>
      </c>
      <c r="R541">
        <f t="shared" si="15"/>
        <v>4228</v>
      </c>
    </row>
    <row r="542" spans="1:18" ht="12.75">
      <c r="A542" s="9">
        <v>539</v>
      </c>
      <c r="B542" s="17" t="s">
        <v>728</v>
      </c>
      <c r="C542">
        <v>74</v>
      </c>
      <c r="D542" s="17" t="s">
        <v>839</v>
      </c>
      <c r="E542" s="19">
        <v>14.96</v>
      </c>
      <c r="F542" s="19">
        <v>2.363319</v>
      </c>
      <c r="G542" s="20">
        <v>20</v>
      </c>
      <c r="H542" s="20">
        <v>17</v>
      </c>
      <c r="I542" s="19">
        <v>15.964201123245491</v>
      </c>
      <c r="J542" s="14">
        <v>0.25</v>
      </c>
      <c r="L542" s="13">
        <v>32876</v>
      </c>
      <c r="M542">
        <f t="shared" si="16"/>
        <v>491824.96</v>
      </c>
      <c r="N542">
        <f t="shared" si="16"/>
        <v>77696.47544400001</v>
      </c>
      <c r="O542">
        <f t="shared" si="16"/>
        <v>657520</v>
      </c>
      <c r="P542">
        <f t="shared" si="15"/>
        <v>558892</v>
      </c>
      <c r="Q542">
        <f t="shared" si="15"/>
        <v>524839.0761278188</v>
      </c>
      <c r="R542">
        <f t="shared" si="15"/>
        <v>8219</v>
      </c>
    </row>
    <row r="543" spans="1:18" ht="12.75">
      <c r="A543" s="9">
        <v>540</v>
      </c>
      <c r="B543" s="17" t="s">
        <v>729</v>
      </c>
      <c r="C543">
        <v>74</v>
      </c>
      <c r="D543" s="17" t="s">
        <v>839</v>
      </c>
      <c r="E543" s="19">
        <v>14.51</v>
      </c>
      <c r="F543" s="19">
        <v>2.5835039999999996</v>
      </c>
      <c r="G543" s="20">
        <v>18.8</v>
      </c>
      <c r="H543" s="20">
        <v>17</v>
      </c>
      <c r="I543" s="19">
        <v>15.40730398951273</v>
      </c>
      <c r="J543" s="14">
        <v>0.2359999753761695</v>
      </c>
      <c r="L543" s="13">
        <v>30864.41</v>
      </c>
      <c r="M543">
        <f t="shared" si="16"/>
        <v>447842.5891</v>
      </c>
      <c r="N543">
        <f t="shared" si="16"/>
        <v>79738.32669263998</v>
      </c>
      <c r="O543">
        <f t="shared" si="16"/>
        <v>580250.908</v>
      </c>
      <c r="P543">
        <f t="shared" si="15"/>
        <v>524694.97</v>
      </c>
      <c r="Q543">
        <f t="shared" si="15"/>
        <v>475537.3473269566</v>
      </c>
      <c r="R543">
        <f t="shared" si="15"/>
        <v>7284</v>
      </c>
    </row>
    <row r="544" spans="1:18" ht="12.75">
      <c r="A544" s="9">
        <v>541</v>
      </c>
      <c r="B544" s="17" t="s">
        <v>730</v>
      </c>
      <c r="C544">
        <v>72</v>
      </c>
      <c r="D544" s="17" t="s">
        <v>839</v>
      </c>
      <c r="E544" s="19">
        <v>13.55</v>
      </c>
      <c r="F544" s="19">
        <v>2.172492</v>
      </c>
      <c r="G544" s="20">
        <v>11.6</v>
      </c>
      <c r="H544" s="20">
        <v>14</v>
      </c>
      <c r="I544" s="19">
        <v>11.936565396156768</v>
      </c>
      <c r="J544" s="14">
        <v>0.17499997051224941</v>
      </c>
      <c r="L544" s="13">
        <v>25434.29</v>
      </c>
      <c r="M544">
        <f t="shared" si="16"/>
        <v>344634.62950000004</v>
      </c>
      <c r="N544">
        <f t="shared" si="16"/>
        <v>55255.791550680005</v>
      </c>
      <c r="O544">
        <f t="shared" si="16"/>
        <v>295037.764</v>
      </c>
      <c r="P544">
        <f t="shared" si="15"/>
        <v>356080.06</v>
      </c>
      <c r="Q544">
        <f t="shared" si="15"/>
        <v>303598.06588981615</v>
      </c>
      <c r="R544">
        <f t="shared" si="15"/>
        <v>4451</v>
      </c>
    </row>
    <row r="545" spans="1:18" ht="12.75">
      <c r="A545" s="9">
        <v>542</v>
      </c>
      <c r="B545" s="17" t="s">
        <v>731</v>
      </c>
      <c r="C545">
        <v>72</v>
      </c>
      <c r="D545" s="17" t="s">
        <v>839</v>
      </c>
      <c r="E545" s="19">
        <v>12.27</v>
      </c>
      <c r="F545" s="19">
        <v>2.289924</v>
      </c>
      <c r="G545" s="20">
        <v>13.7</v>
      </c>
      <c r="H545" s="20">
        <v>14</v>
      </c>
      <c r="I545" s="19">
        <v>12.150108031568848</v>
      </c>
      <c r="J545" s="14">
        <v>0.18600001053185095</v>
      </c>
      <c r="L545" s="13">
        <v>26586.02</v>
      </c>
      <c r="M545">
        <f t="shared" si="16"/>
        <v>326210.4654</v>
      </c>
      <c r="N545">
        <f t="shared" si="16"/>
        <v>60879.96526248</v>
      </c>
      <c r="O545">
        <f t="shared" si="16"/>
        <v>364228.474</v>
      </c>
      <c r="P545">
        <f t="shared" si="15"/>
        <v>372204.28</v>
      </c>
      <c r="Q545">
        <f t="shared" si="15"/>
        <v>323023.01512945</v>
      </c>
      <c r="R545">
        <f t="shared" si="15"/>
        <v>4945</v>
      </c>
    </row>
    <row r="546" spans="1:18" ht="12.75">
      <c r="A546" s="9">
        <v>543</v>
      </c>
      <c r="B546" s="17" t="s">
        <v>732</v>
      </c>
      <c r="C546">
        <v>72</v>
      </c>
      <c r="D546" s="17" t="s">
        <v>887</v>
      </c>
      <c r="E546" s="19">
        <v>12.23</v>
      </c>
      <c r="F546" s="19">
        <v>1.6734060000000002</v>
      </c>
      <c r="G546" s="20">
        <v>11.7</v>
      </c>
      <c r="H546" s="20">
        <v>14</v>
      </c>
      <c r="I546" s="19">
        <v>11.56022319376106</v>
      </c>
      <c r="J546" s="14">
        <v>0.16899996927273286</v>
      </c>
      <c r="L546" s="13">
        <v>25384.62</v>
      </c>
      <c r="M546">
        <f t="shared" si="16"/>
        <v>310453.9026</v>
      </c>
      <c r="N546">
        <f t="shared" si="16"/>
        <v>42478.77541572</v>
      </c>
      <c r="O546">
        <f t="shared" si="16"/>
        <v>297000.05399999995</v>
      </c>
      <c r="P546">
        <f t="shared" si="15"/>
        <v>355384.68</v>
      </c>
      <c r="Q546">
        <f t="shared" si="15"/>
        <v>293451.8728888109</v>
      </c>
      <c r="R546">
        <f t="shared" si="15"/>
        <v>4290</v>
      </c>
    </row>
    <row r="547" spans="1:18" ht="12.75">
      <c r="A547" s="9">
        <v>544</v>
      </c>
      <c r="B547" s="17" t="s">
        <v>733</v>
      </c>
      <c r="C547">
        <v>73</v>
      </c>
      <c r="D547" s="17" t="s">
        <v>839</v>
      </c>
      <c r="E547" s="19">
        <v>12.9</v>
      </c>
      <c r="F547" s="19">
        <v>1.365147</v>
      </c>
      <c r="G547" s="20">
        <v>15.3</v>
      </c>
      <c r="H547" s="20">
        <v>16</v>
      </c>
      <c r="I547" s="19">
        <v>13.493279748011087</v>
      </c>
      <c r="J547" s="14">
        <v>0.22099997774155225</v>
      </c>
      <c r="L547" s="13">
        <v>26506.79</v>
      </c>
      <c r="M547">
        <f t="shared" si="16"/>
        <v>341937.591</v>
      </c>
      <c r="N547">
        <f t="shared" si="16"/>
        <v>36185.66484813001</v>
      </c>
      <c r="O547">
        <f t="shared" si="16"/>
        <v>405553.88700000005</v>
      </c>
      <c r="P547">
        <f t="shared" si="15"/>
        <v>424108.64</v>
      </c>
      <c r="Q547">
        <f t="shared" si="15"/>
        <v>357663.5326917828</v>
      </c>
      <c r="R547">
        <f t="shared" si="15"/>
        <v>5858</v>
      </c>
    </row>
    <row r="548" spans="1:18" ht="12.75">
      <c r="A548" s="9">
        <v>545</v>
      </c>
      <c r="B548" s="17" t="s">
        <v>734</v>
      </c>
      <c r="C548">
        <v>73</v>
      </c>
      <c r="D548" s="17" t="s">
        <v>839</v>
      </c>
      <c r="E548" s="19">
        <v>12.16</v>
      </c>
      <c r="F548" s="19">
        <v>2.20185</v>
      </c>
      <c r="G548" s="20">
        <v>11.9</v>
      </c>
      <c r="H548" s="20">
        <v>14</v>
      </c>
      <c r="I548" s="19">
        <v>11.59646616282763</v>
      </c>
      <c r="J548" s="14">
        <v>0.1739999807734828</v>
      </c>
      <c r="L548" s="13">
        <v>27045.98</v>
      </c>
      <c r="M548">
        <f t="shared" si="16"/>
        <v>328879.1168</v>
      </c>
      <c r="N548">
        <f t="shared" si="16"/>
        <v>59551.191063</v>
      </c>
      <c r="O548">
        <f t="shared" si="16"/>
        <v>321847.162</v>
      </c>
      <c r="P548">
        <f t="shared" si="15"/>
        <v>378643.72</v>
      </c>
      <c r="Q548">
        <f t="shared" si="15"/>
        <v>313637.79191051284</v>
      </c>
      <c r="R548">
        <f t="shared" si="15"/>
        <v>4706</v>
      </c>
    </row>
    <row r="549" spans="1:18" ht="12.75">
      <c r="A549" s="9">
        <v>546</v>
      </c>
      <c r="B549" s="17" t="s">
        <v>735</v>
      </c>
      <c r="C549">
        <v>73</v>
      </c>
      <c r="D549" s="17" t="s">
        <v>839</v>
      </c>
      <c r="E549" s="19">
        <v>12.41</v>
      </c>
      <c r="F549" s="19">
        <v>2.05506</v>
      </c>
      <c r="G549" s="20">
        <v>14.9</v>
      </c>
      <c r="H549" s="20">
        <v>15</v>
      </c>
      <c r="I549" s="19">
        <v>12.908063683015097</v>
      </c>
      <c r="J549" s="14">
        <v>0.20599997180115662</v>
      </c>
      <c r="L549" s="13">
        <v>26951.46</v>
      </c>
      <c r="M549">
        <f t="shared" si="16"/>
        <v>334467.6186</v>
      </c>
      <c r="N549">
        <f t="shared" si="16"/>
        <v>55386.8673876</v>
      </c>
      <c r="O549">
        <f t="shared" si="16"/>
        <v>401576.754</v>
      </c>
      <c r="P549">
        <f t="shared" si="15"/>
        <v>404271.89999999997</v>
      </c>
      <c r="Q549">
        <f t="shared" si="15"/>
        <v>347891.16203023406</v>
      </c>
      <c r="R549">
        <f t="shared" si="15"/>
        <v>5552</v>
      </c>
    </row>
    <row r="550" spans="1:18" ht="12.75">
      <c r="A550" s="9">
        <v>547</v>
      </c>
      <c r="B550" s="17" t="s">
        <v>736</v>
      </c>
      <c r="C550">
        <v>74</v>
      </c>
      <c r="D550" s="17" t="s">
        <v>839</v>
      </c>
      <c r="E550" s="19">
        <v>15.04</v>
      </c>
      <c r="F550" s="19">
        <v>1.482579</v>
      </c>
      <c r="G550" s="20">
        <v>18.6</v>
      </c>
      <c r="H550" s="20">
        <v>17</v>
      </c>
      <c r="I550" s="19">
        <v>15.450479079649533</v>
      </c>
      <c r="J550" s="14">
        <v>0.24599999607216996</v>
      </c>
      <c r="L550" s="13">
        <v>25459.35</v>
      </c>
      <c r="M550">
        <f t="shared" si="16"/>
        <v>382908.62399999995</v>
      </c>
      <c r="N550">
        <f t="shared" si="16"/>
        <v>37745.49766365</v>
      </c>
      <c r="O550">
        <f t="shared" si="16"/>
        <v>473543.91000000003</v>
      </c>
      <c r="P550">
        <f t="shared" si="15"/>
        <v>432808.94999999995</v>
      </c>
      <c r="Q550">
        <f t="shared" si="15"/>
        <v>393359.1545564753</v>
      </c>
      <c r="R550">
        <f t="shared" si="15"/>
        <v>6263</v>
      </c>
    </row>
    <row r="551" spans="1:18" ht="12.75">
      <c r="A551" s="9">
        <v>548</v>
      </c>
      <c r="B551" s="17" t="s">
        <v>737</v>
      </c>
      <c r="C551">
        <v>73</v>
      </c>
      <c r="D551" s="17" t="s">
        <v>839</v>
      </c>
      <c r="E551" s="19">
        <v>13.22</v>
      </c>
      <c r="F551" s="19">
        <v>1.7174430000000005</v>
      </c>
      <c r="G551" s="20">
        <v>12.1</v>
      </c>
      <c r="H551" s="20">
        <v>14</v>
      </c>
      <c r="I551" s="19">
        <v>11.952978626338778</v>
      </c>
      <c r="J551" s="14">
        <v>0.17600001267041712</v>
      </c>
      <c r="L551" s="13">
        <v>25255.68</v>
      </c>
      <c r="M551">
        <f t="shared" si="16"/>
        <v>333880.0896</v>
      </c>
      <c r="N551">
        <f t="shared" si="16"/>
        <v>43375.19082624001</v>
      </c>
      <c r="O551">
        <f t="shared" si="16"/>
        <v>305593.728</v>
      </c>
      <c r="P551">
        <f t="shared" si="15"/>
        <v>353579.52</v>
      </c>
      <c r="Q551">
        <f t="shared" si="15"/>
        <v>301880.6032336518</v>
      </c>
      <c r="R551">
        <f t="shared" si="15"/>
        <v>4445</v>
      </c>
    </row>
    <row r="552" spans="1:18" ht="12.75">
      <c r="A552" s="9">
        <v>549</v>
      </c>
      <c r="B552" s="17" t="s">
        <v>738</v>
      </c>
      <c r="C552">
        <v>76</v>
      </c>
      <c r="D552" s="17" t="s">
        <v>839</v>
      </c>
      <c r="E552" s="19">
        <v>11.65</v>
      </c>
      <c r="F552" s="19">
        <v>0.8513820000000002</v>
      </c>
      <c r="G552" s="20">
        <v>11.3</v>
      </c>
      <c r="H552" s="20">
        <v>13</v>
      </c>
      <c r="I552" s="19">
        <v>10.929076235249052</v>
      </c>
      <c r="J552" s="14">
        <v>0.1660000113796066</v>
      </c>
      <c r="L552" s="13">
        <v>28120.48</v>
      </c>
      <c r="M552">
        <f t="shared" si="16"/>
        <v>327603.592</v>
      </c>
      <c r="N552">
        <f t="shared" si="16"/>
        <v>23941.270503360007</v>
      </c>
      <c r="O552">
        <f t="shared" si="16"/>
        <v>317761.424</v>
      </c>
      <c r="P552">
        <f t="shared" si="15"/>
        <v>365566.24</v>
      </c>
      <c r="Q552">
        <f t="shared" si="15"/>
        <v>307330.86969179625</v>
      </c>
      <c r="R552">
        <f t="shared" si="15"/>
        <v>4668</v>
      </c>
    </row>
    <row r="553" spans="1:18" ht="12.75">
      <c r="A553" s="9">
        <v>550</v>
      </c>
      <c r="B553" s="17" t="s">
        <v>739</v>
      </c>
      <c r="C553">
        <v>75</v>
      </c>
      <c r="D553" s="17" t="s">
        <v>839</v>
      </c>
      <c r="E553" s="19">
        <v>12.89</v>
      </c>
      <c r="F553" s="19">
        <v>0.9541350000000001</v>
      </c>
      <c r="G553" s="20">
        <v>15.2</v>
      </c>
      <c r="H553" s="20">
        <v>16</v>
      </c>
      <c r="I553" s="19">
        <v>13.458205073696945</v>
      </c>
      <c r="J553" s="14">
        <v>0.22100000914208673</v>
      </c>
      <c r="L553" s="13">
        <v>25158.37</v>
      </c>
      <c r="M553">
        <f t="shared" si="16"/>
        <v>324291.3893</v>
      </c>
      <c r="N553">
        <f t="shared" si="16"/>
        <v>24004.48135995</v>
      </c>
      <c r="O553">
        <f t="shared" si="16"/>
        <v>382407.224</v>
      </c>
      <c r="P553">
        <f t="shared" si="15"/>
        <v>402533.92</v>
      </c>
      <c r="Q553">
        <f t="shared" si="15"/>
        <v>338586.502779945</v>
      </c>
      <c r="R553">
        <f t="shared" si="15"/>
        <v>5560</v>
      </c>
    </row>
    <row r="554" spans="1:18" ht="12.75">
      <c r="A554" s="9">
        <v>551</v>
      </c>
      <c r="B554" s="17" t="s">
        <v>740</v>
      </c>
      <c r="C554">
        <v>72</v>
      </c>
      <c r="D554" s="17" t="s">
        <v>839</v>
      </c>
      <c r="E554" s="19">
        <v>13.49</v>
      </c>
      <c r="F554" s="19">
        <v>2.143134</v>
      </c>
      <c r="G554" s="20">
        <v>15.5</v>
      </c>
      <c r="H554" s="20">
        <v>16</v>
      </c>
      <c r="I554" s="19">
        <v>13.699652793466306</v>
      </c>
      <c r="J554" s="14">
        <v>0.22399996755582846</v>
      </c>
      <c r="L554" s="13">
        <v>29589.29</v>
      </c>
      <c r="M554">
        <f t="shared" si="16"/>
        <v>399159.5221</v>
      </c>
      <c r="N554">
        <f t="shared" si="16"/>
        <v>63413.81343486</v>
      </c>
      <c r="O554">
        <f t="shared" si="16"/>
        <v>458633.995</v>
      </c>
      <c r="P554">
        <f t="shared" si="15"/>
        <v>473428.64</v>
      </c>
      <c r="Q554">
        <f t="shared" si="15"/>
        <v>405362.99940518464</v>
      </c>
      <c r="R554">
        <f t="shared" si="15"/>
        <v>6628</v>
      </c>
    </row>
    <row r="555" spans="1:18" ht="12.75">
      <c r="A555" s="9">
        <v>552</v>
      </c>
      <c r="B555" s="17" t="s">
        <v>888</v>
      </c>
      <c r="C555">
        <v>72</v>
      </c>
      <c r="D555" s="17" t="s">
        <v>887</v>
      </c>
      <c r="E555" s="19">
        <v>12.44</v>
      </c>
      <c r="F555" s="19">
        <v>2.1284549999999998</v>
      </c>
      <c r="G555" s="20">
        <v>12.7</v>
      </c>
      <c r="H555" s="20">
        <v>14</v>
      </c>
      <c r="I555" s="19">
        <v>11.892064695133566</v>
      </c>
      <c r="J555" s="14">
        <v>0.18200001909508395</v>
      </c>
      <c r="L555" s="13">
        <v>16758.24</v>
      </c>
      <c r="M555">
        <f t="shared" si="16"/>
        <v>208472.5056</v>
      </c>
      <c r="N555">
        <f t="shared" si="16"/>
        <v>35669.1597192</v>
      </c>
      <c r="O555">
        <f t="shared" si="16"/>
        <v>212829.64800000002</v>
      </c>
      <c r="P555">
        <f t="shared" si="15"/>
        <v>234615.36000000002</v>
      </c>
      <c r="Q555">
        <f t="shared" si="15"/>
        <v>199290.07425657514</v>
      </c>
      <c r="R555">
        <f t="shared" si="15"/>
        <v>3050</v>
      </c>
    </row>
    <row r="556" spans="1:18" ht="12.75">
      <c r="A556" s="9">
        <v>553</v>
      </c>
      <c r="B556" s="17" t="s">
        <v>742</v>
      </c>
      <c r="C556">
        <v>75</v>
      </c>
      <c r="D556" s="17" t="s">
        <v>839</v>
      </c>
      <c r="E556" s="19">
        <v>15.29</v>
      </c>
      <c r="F556" s="19">
        <v>0.866061</v>
      </c>
      <c r="G556" s="20">
        <v>23.1</v>
      </c>
      <c r="H556" s="20">
        <v>20</v>
      </c>
      <c r="I556" s="19">
        <v>18.14633780005768</v>
      </c>
      <c r="J556" s="14">
        <v>0.30900006755704895</v>
      </c>
      <c r="L556" s="13">
        <v>6809.06</v>
      </c>
      <c r="M556">
        <f t="shared" si="16"/>
        <v>104110.5274</v>
      </c>
      <c r="N556">
        <f t="shared" si="16"/>
        <v>5897.06131266</v>
      </c>
      <c r="O556">
        <f t="shared" si="16"/>
        <v>157289.28600000002</v>
      </c>
      <c r="P556">
        <f t="shared" si="15"/>
        <v>136181.2</v>
      </c>
      <c r="Q556">
        <f t="shared" si="15"/>
        <v>123559.50286086075</v>
      </c>
      <c r="R556">
        <f t="shared" si="15"/>
        <v>2104</v>
      </c>
    </row>
    <row r="557" spans="1:18" ht="12.75">
      <c r="A557" s="9">
        <v>554</v>
      </c>
      <c r="B557" s="17" t="s">
        <v>743</v>
      </c>
      <c r="C557">
        <v>75</v>
      </c>
      <c r="D557" s="17" t="s">
        <v>839</v>
      </c>
      <c r="E557" s="19">
        <v>10.47</v>
      </c>
      <c r="F557" s="19">
        <v>1.8495540000000001</v>
      </c>
      <c r="G557" s="20">
        <v>10.9</v>
      </c>
      <c r="H557" s="20">
        <v>13</v>
      </c>
      <c r="I557" s="19">
        <v>10.511768264008232</v>
      </c>
      <c r="J557" s="14">
        <v>0.16</v>
      </c>
      <c r="L557" s="13">
        <v>29375</v>
      </c>
      <c r="M557">
        <f t="shared" si="16"/>
        <v>307556.25</v>
      </c>
      <c r="N557">
        <f t="shared" si="16"/>
        <v>54330.64875000001</v>
      </c>
      <c r="O557">
        <f t="shared" si="16"/>
        <v>320187.5</v>
      </c>
      <c r="P557">
        <f t="shared" si="15"/>
        <v>381875</v>
      </c>
      <c r="Q557">
        <f t="shared" si="15"/>
        <v>308783.1927552418</v>
      </c>
      <c r="R557">
        <f t="shared" si="15"/>
        <v>4700</v>
      </c>
    </row>
    <row r="558" spans="1:18" ht="12.75">
      <c r="A558" s="9">
        <v>555</v>
      </c>
      <c r="B558" s="17" t="s">
        <v>744</v>
      </c>
      <c r="C558">
        <v>72</v>
      </c>
      <c r="D558" s="17" t="s">
        <v>841</v>
      </c>
      <c r="E558" s="19">
        <v>11.92</v>
      </c>
      <c r="F558" s="19">
        <v>0.792666</v>
      </c>
      <c r="G558" s="20">
        <v>11.9</v>
      </c>
      <c r="H558" s="20">
        <v>14</v>
      </c>
      <c r="I558" s="19">
        <v>11.525041170947013</v>
      </c>
      <c r="J558" s="14">
        <v>0.1800000097508131</v>
      </c>
      <c r="L558" s="13">
        <v>20511.11</v>
      </c>
      <c r="M558">
        <f t="shared" si="16"/>
        <v>244492.4312</v>
      </c>
      <c r="N558">
        <f t="shared" si="16"/>
        <v>16258.45951926</v>
      </c>
      <c r="O558">
        <f t="shared" si="16"/>
        <v>244082.209</v>
      </c>
      <c r="P558">
        <f t="shared" si="15"/>
        <v>287155.54000000004</v>
      </c>
      <c r="Q558">
        <f t="shared" si="15"/>
        <v>236391.387211823</v>
      </c>
      <c r="R558">
        <f t="shared" si="15"/>
        <v>3692</v>
      </c>
    </row>
    <row r="559" spans="1:18" ht="12.75">
      <c r="A559" s="9">
        <v>556</v>
      </c>
      <c r="B559" s="17" t="s">
        <v>745</v>
      </c>
      <c r="C559">
        <v>76</v>
      </c>
      <c r="D559" s="17" t="s">
        <v>839</v>
      </c>
      <c r="E559" s="19">
        <v>14.32</v>
      </c>
      <c r="F559" s="19">
        <v>0.792666</v>
      </c>
      <c r="G559" s="20">
        <v>15.1</v>
      </c>
      <c r="H559" s="20">
        <v>16</v>
      </c>
      <c r="I559" s="19">
        <v>13.784077508094745</v>
      </c>
      <c r="J559" s="14">
        <v>0.2220000141333767</v>
      </c>
      <c r="L559" s="13">
        <v>28301.8</v>
      </c>
      <c r="M559">
        <f t="shared" si="16"/>
        <v>405281.776</v>
      </c>
      <c r="N559">
        <f t="shared" si="16"/>
        <v>22433.874598799997</v>
      </c>
      <c r="O559">
        <f t="shared" si="16"/>
        <v>427357.18</v>
      </c>
      <c r="P559">
        <f t="shared" si="15"/>
        <v>452828.8</v>
      </c>
      <c r="Q559">
        <f t="shared" si="15"/>
        <v>390114.20481859584</v>
      </c>
      <c r="R559">
        <f t="shared" si="15"/>
        <v>6283</v>
      </c>
    </row>
    <row r="560" spans="1:18" ht="12.75">
      <c r="A560" s="9">
        <v>557</v>
      </c>
      <c r="B560" s="17" t="s">
        <v>746</v>
      </c>
      <c r="C560">
        <v>75</v>
      </c>
      <c r="D560" s="17" t="s">
        <v>839</v>
      </c>
      <c r="E560" s="19">
        <v>13.77</v>
      </c>
      <c r="F560" s="19">
        <v>2.0257020000000003</v>
      </c>
      <c r="G560" s="20">
        <v>16.2</v>
      </c>
      <c r="H560" s="20">
        <v>16</v>
      </c>
      <c r="I560" s="19">
        <v>13.99609161202839</v>
      </c>
      <c r="J560" s="14">
        <v>0.2129999970995745</v>
      </c>
      <c r="L560" s="13">
        <v>27582.16</v>
      </c>
      <c r="M560">
        <f t="shared" si="16"/>
        <v>379806.3432</v>
      </c>
      <c r="N560">
        <f t="shared" si="16"/>
        <v>55873.23667632001</v>
      </c>
      <c r="O560">
        <f t="shared" si="16"/>
        <v>446830.99199999997</v>
      </c>
      <c r="P560">
        <f t="shared" si="15"/>
        <v>441314.56</v>
      </c>
      <c r="Q560">
        <f t="shared" si="15"/>
        <v>386042.43821762496</v>
      </c>
      <c r="R560">
        <f t="shared" si="15"/>
        <v>5875</v>
      </c>
    </row>
    <row r="561" spans="1:18" ht="12.75">
      <c r="A561" s="9">
        <v>558</v>
      </c>
      <c r="B561" s="17" t="s">
        <v>747</v>
      </c>
      <c r="C561">
        <v>75</v>
      </c>
      <c r="D561" s="17" t="s">
        <v>839</v>
      </c>
      <c r="E561" s="19">
        <v>13.21</v>
      </c>
      <c r="F561" s="19">
        <v>2.099097</v>
      </c>
      <c r="G561" s="20">
        <v>17.4</v>
      </c>
      <c r="H561" s="20">
        <v>16</v>
      </c>
      <c r="I561" s="19">
        <v>14.292515774685212</v>
      </c>
      <c r="J561" s="14">
        <v>0.22499998351889955</v>
      </c>
      <c r="L561" s="13">
        <v>30337.78</v>
      </c>
      <c r="M561">
        <f t="shared" si="16"/>
        <v>400762.0738</v>
      </c>
      <c r="N561">
        <f t="shared" si="16"/>
        <v>63681.942984659996</v>
      </c>
      <c r="O561">
        <f t="shared" si="16"/>
        <v>527877.372</v>
      </c>
      <c r="P561">
        <f t="shared" si="15"/>
        <v>485404.48</v>
      </c>
      <c r="Q561">
        <f t="shared" si="15"/>
        <v>433603.1992189295</v>
      </c>
      <c r="R561">
        <f t="shared" si="15"/>
        <v>6826</v>
      </c>
    </row>
    <row r="562" spans="1:18" ht="12.75">
      <c r="A562" s="9">
        <v>559</v>
      </c>
      <c r="B562" s="17" t="s">
        <v>748</v>
      </c>
      <c r="C562">
        <v>76</v>
      </c>
      <c r="D562" s="17" t="s">
        <v>839</v>
      </c>
      <c r="E562" s="19">
        <v>14.24</v>
      </c>
      <c r="F562" s="19">
        <v>1.61469</v>
      </c>
      <c r="G562" s="20">
        <v>16.8</v>
      </c>
      <c r="H562" s="20">
        <v>16</v>
      </c>
      <c r="I562" s="19">
        <v>14.313259288997966</v>
      </c>
      <c r="J562" s="14">
        <v>0.2290000112673911</v>
      </c>
      <c r="L562" s="13">
        <v>25737.99</v>
      </c>
      <c r="M562">
        <f t="shared" si="16"/>
        <v>366508.97760000004</v>
      </c>
      <c r="N562">
        <f t="shared" si="16"/>
        <v>41558.875073100004</v>
      </c>
      <c r="O562">
        <f t="shared" si="16"/>
        <v>432398.232</v>
      </c>
      <c r="P562">
        <f t="shared" si="15"/>
        <v>411807.84</v>
      </c>
      <c r="Q562">
        <f t="shared" si="15"/>
        <v>368394.5244476368</v>
      </c>
      <c r="R562">
        <f t="shared" si="15"/>
        <v>5894</v>
      </c>
    </row>
    <row r="563" spans="1:18" ht="12.75">
      <c r="A563" s="9">
        <v>560</v>
      </c>
      <c r="B563" s="17" t="s">
        <v>749</v>
      </c>
      <c r="C563">
        <v>74</v>
      </c>
      <c r="D563" s="17" t="s">
        <v>839</v>
      </c>
      <c r="E563" s="19">
        <v>12.6</v>
      </c>
      <c r="F563" s="19">
        <v>1.7468009999999998</v>
      </c>
      <c r="G563" s="20">
        <v>14</v>
      </c>
      <c r="H563" s="20">
        <v>15</v>
      </c>
      <c r="I563" s="19">
        <v>12.664339812328132</v>
      </c>
      <c r="J563" s="14">
        <v>0.19300002414485898</v>
      </c>
      <c r="L563" s="13">
        <v>31476.68</v>
      </c>
      <c r="M563">
        <f t="shared" si="16"/>
        <v>396606.168</v>
      </c>
      <c r="N563">
        <f t="shared" si="16"/>
        <v>54983.49610067999</v>
      </c>
      <c r="O563">
        <f t="shared" si="16"/>
        <v>440673.52</v>
      </c>
      <c r="P563">
        <f t="shared" si="15"/>
        <v>472150.2</v>
      </c>
      <c r="Q563">
        <f t="shared" si="15"/>
        <v>398631.37168391264</v>
      </c>
      <c r="R563">
        <f t="shared" si="15"/>
        <v>6075</v>
      </c>
    </row>
    <row r="564" spans="1:18" ht="12.75">
      <c r="A564" s="9">
        <v>561</v>
      </c>
      <c r="B564" s="17" t="s">
        <v>750</v>
      </c>
      <c r="C564">
        <v>72</v>
      </c>
      <c r="D564" s="17" t="s">
        <v>839</v>
      </c>
      <c r="E564" s="19">
        <v>12.99</v>
      </c>
      <c r="F564" s="19">
        <v>2.1284549999999998</v>
      </c>
      <c r="G564" s="20">
        <v>14</v>
      </c>
      <c r="H564" s="20">
        <v>14</v>
      </c>
      <c r="I564" s="19">
        <v>12.434093912503746</v>
      </c>
      <c r="J564" s="14">
        <v>0.18799999850823249</v>
      </c>
      <c r="L564" s="13">
        <v>26813.83</v>
      </c>
      <c r="M564">
        <f t="shared" si="16"/>
        <v>348311.65170000005</v>
      </c>
      <c r="N564">
        <f t="shared" si="16"/>
        <v>57072.030532649995</v>
      </c>
      <c r="O564">
        <f t="shared" si="16"/>
        <v>375393.62</v>
      </c>
      <c r="P564">
        <f t="shared" si="15"/>
        <v>375393.62</v>
      </c>
      <c r="Q564">
        <f t="shared" si="15"/>
        <v>333405.68037391035</v>
      </c>
      <c r="R564">
        <f t="shared" si="15"/>
        <v>5041</v>
      </c>
    </row>
    <row r="565" spans="1:18" ht="12.75">
      <c r="A565" s="9">
        <v>562</v>
      </c>
      <c r="B565" s="17" t="s">
        <v>751</v>
      </c>
      <c r="C565">
        <v>74</v>
      </c>
      <c r="D565" s="17" t="s">
        <v>839</v>
      </c>
      <c r="E565" s="19">
        <v>15.78</v>
      </c>
      <c r="F565" s="19">
        <v>1.732122</v>
      </c>
      <c r="G565" s="20">
        <v>18.7</v>
      </c>
      <c r="H565" s="20">
        <v>17</v>
      </c>
      <c r="I565" s="19">
        <v>15.668556601635023</v>
      </c>
      <c r="J565" s="14">
        <v>0.25199997017751835</v>
      </c>
      <c r="L565" s="13">
        <v>30849.21</v>
      </c>
      <c r="M565">
        <f t="shared" si="16"/>
        <v>486800.5338</v>
      </c>
      <c r="N565">
        <f t="shared" si="16"/>
        <v>53434.59532361999</v>
      </c>
      <c r="O565">
        <f t="shared" si="16"/>
        <v>576880.227</v>
      </c>
      <c r="P565">
        <f t="shared" si="15"/>
        <v>524436.57</v>
      </c>
      <c r="Q565">
        <f t="shared" si="15"/>
        <v>483362.59300072514</v>
      </c>
      <c r="R565">
        <f t="shared" si="15"/>
        <v>7774.000000000001</v>
      </c>
    </row>
    <row r="566" spans="1:18" ht="12.75">
      <c r="A566" s="9">
        <v>563</v>
      </c>
      <c r="B566" s="17" t="s">
        <v>752</v>
      </c>
      <c r="C566">
        <v>76</v>
      </c>
      <c r="D566" s="17" t="s">
        <v>839</v>
      </c>
      <c r="E566" s="19">
        <v>14.63</v>
      </c>
      <c r="F566" s="19">
        <v>0.7633080000000001</v>
      </c>
      <c r="G566" s="20">
        <v>18.6</v>
      </c>
      <c r="H566" s="20">
        <v>17</v>
      </c>
      <c r="I566" s="19">
        <v>15.354398107390427</v>
      </c>
      <c r="J566" s="14">
        <v>0.24900000894253824</v>
      </c>
      <c r="L566" s="13">
        <v>30192.77</v>
      </c>
      <c r="M566">
        <f t="shared" si="16"/>
        <v>441720.22510000004</v>
      </c>
      <c r="N566">
        <f t="shared" si="16"/>
        <v>23046.382883160004</v>
      </c>
      <c r="O566">
        <f t="shared" si="16"/>
        <v>561585.522</v>
      </c>
      <c r="P566">
        <f t="shared" si="15"/>
        <v>513277.09</v>
      </c>
      <c r="Q566">
        <f t="shared" si="15"/>
        <v>463591.81054487446</v>
      </c>
      <c r="R566">
        <f t="shared" si="15"/>
        <v>7518</v>
      </c>
    </row>
    <row r="567" spans="1:18" ht="12.75">
      <c r="A567" s="9">
        <v>564</v>
      </c>
      <c r="B567" s="17" t="s">
        <v>753</v>
      </c>
      <c r="C567">
        <v>76</v>
      </c>
      <c r="D567" s="17" t="s">
        <v>839</v>
      </c>
      <c r="E567" s="19">
        <v>13.45</v>
      </c>
      <c r="F567" s="19">
        <v>1.0128510000000002</v>
      </c>
      <c r="G567" s="20">
        <v>17.9</v>
      </c>
      <c r="H567" s="20">
        <v>17</v>
      </c>
      <c r="I567" s="19">
        <v>14.84375469096085</v>
      </c>
      <c r="J567" s="14">
        <v>0.2369999681361492</v>
      </c>
      <c r="L567" s="13">
        <v>29814.35</v>
      </c>
      <c r="M567">
        <f t="shared" si="16"/>
        <v>401003.00749999995</v>
      </c>
      <c r="N567">
        <f t="shared" si="16"/>
        <v>30197.494211850004</v>
      </c>
      <c r="O567">
        <f t="shared" si="16"/>
        <v>533676.8649999999</v>
      </c>
      <c r="P567">
        <f t="shared" si="15"/>
        <v>506843.94999999995</v>
      </c>
      <c r="Q567">
        <f t="shared" si="15"/>
        <v>442556.8976704486</v>
      </c>
      <c r="R567">
        <f t="shared" si="15"/>
        <v>7066</v>
      </c>
    </row>
    <row r="568" spans="1:18" ht="12.75">
      <c r="A568" s="9">
        <v>565</v>
      </c>
      <c r="B568" s="17" t="s">
        <v>754</v>
      </c>
      <c r="C568">
        <v>75</v>
      </c>
      <c r="D568" s="17" t="s">
        <v>839</v>
      </c>
      <c r="E568" s="19">
        <v>14.16</v>
      </c>
      <c r="F568" s="19">
        <v>1.2917519999999998</v>
      </c>
      <c r="G568" s="20">
        <v>17.7</v>
      </c>
      <c r="H568" s="20">
        <v>17</v>
      </c>
      <c r="I568" s="19">
        <v>14.925387907878903</v>
      </c>
      <c r="J568" s="14">
        <v>0.24599998851808688</v>
      </c>
      <c r="L568" s="13">
        <v>31353.66</v>
      </c>
      <c r="M568">
        <f t="shared" si="16"/>
        <v>443967.8256</v>
      </c>
      <c r="N568">
        <f t="shared" si="16"/>
        <v>40501.15301231999</v>
      </c>
      <c r="O568">
        <f t="shared" si="16"/>
        <v>554959.782</v>
      </c>
      <c r="P568">
        <f t="shared" si="15"/>
        <v>533012.22</v>
      </c>
      <c r="Q568">
        <f t="shared" si="15"/>
        <v>467965.53783174645</v>
      </c>
      <c r="R568">
        <f t="shared" si="15"/>
        <v>7713</v>
      </c>
    </row>
    <row r="569" spans="1:18" ht="12.75">
      <c r="A569" s="9">
        <v>566</v>
      </c>
      <c r="B569" s="17" t="s">
        <v>755</v>
      </c>
      <c r="C569">
        <v>73</v>
      </c>
      <c r="D569" s="17" t="s">
        <v>839</v>
      </c>
      <c r="E569" s="19">
        <v>13.84</v>
      </c>
      <c r="F569" s="19">
        <v>1.9229490000000002</v>
      </c>
      <c r="G569" s="20">
        <v>14.1</v>
      </c>
      <c r="H569" s="20">
        <v>15</v>
      </c>
      <c r="I569" s="19">
        <v>13.023784198490064</v>
      </c>
      <c r="J569" s="14">
        <v>0.19799996806452128</v>
      </c>
      <c r="L569" s="13">
        <v>27555.56</v>
      </c>
      <c r="M569">
        <f t="shared" si="16"/>
        <v>381368.95040000003</v>
      </c>
      <c r="N569">
        <f t="shared" si="16"/>
        <v>52987.93654644001</v>
      </c>
      <c r="O569">
        <f t="shared" si="16"/>
        <v>388533.396</v>
      </c>
      <c r="P569">
        <f t="shared" si="15"/>
        <v>413333.4</v>
      </c>
      <c r="Q569">
        <f t="shared" si="15"/>
        <v>358877.6669085449</v>
      </c>
      <c r="R569">
        <f t="shared" si="15"/>
        <v>5456</v>
      </c>
    </row>
    <row r="570" spans="1:18" ht="12.75">
      <c r="A570" s="9">
        <v>567</v>
      </c>
      <c r="B570" s="17" t="s">
        <v>756</v>
      </c>
      <c r="C570">
        <v>74</v>
      </c>
      <c r="D570" s="17" t="s">
        <v>839</v>
      </c>
      <c r="E570" s="19">
        <v>11.68</v>
      </c>
      <c r="F570" s="19">
        <v>1.5706530000000003</v>
      </c>
      <c r="G570" s="20">
        <v>13.2</v>
      </c>
      <c r="H570" s="20">
        <v>14</v>
      </c>
      <c r="I570" s="19">
        <v>11.841228208302239</v>
      </c>
      <c r="J570" s="14">
        <v>0.17399999177999026</v>
      </c>
      <c r="L570" s="13">
        <v>34063.22</v>
      </c>
      <c r="M570">
        <f t="shared" si="16"/>
        <v>397858.4096</v>
      </c>
      <c r="N570">
        <f t="shared" si="16"/>
        <v>53501.498682660014</v>
      </c>
      <c r="O570">
        <f t="shared" si="16"/>
        <v>449634.504</v>
      </c>
      <c r="P570">
        <f t="shared" si="15"/>
        <v>476885.08</v>
      </c>
      <c r="Q570">
        <f t="shared" si="15"/>
        <v>403350.361529605</v>
      </c>
      <c r="R570">
        <f t="shared" si="15"/>
        <v>5927</v>
      </c>
    </row>
    <row r="571" spans="1:18" ht="12.75">
      <c r="A571" s="9">
        <v>568</v>
      </c>
      <c r="B571" s="17" t="s">
        <v>757</v>
      </c>
      <c r="C571">
        <v>73</v>
      </c>
      <c r="D571" s="17" t="s">
        <v>839</v>
      </c>
      <c r="E571" s="19">
        <v>13.25</v>
      </c>
      <c r="F571" s="19">
        <v>1.8789120000000004</v>
      </c>
      <c r="G571" s="20">
        <v>16.3</v>
      </c>
      <c r="H571" s="20">
        <v>16</v>
      </c>
      <c r="I571" s="19">
        <v>13.90737461586614</v>
      </c>
      <c r="J571" s="14">
        <v>0.22499999017638883</v>
      </c>
      <c r="L571" s="13">
        <v>25448.89</v>
      </c>
      <c r="M571">
        <f t="shared" si="16"/>
        <v>337197.7925</v>
      </c>
      <c r="N571">
        <f t="shared" si="16"/>
        <v>47816.22480768001</v>
      </c>
      <c r="O571">
        <f t="shared" si="16"/>
        <v>414816.907</v>
      </c>
      <c r="P571">
        <f t="shared" si="15"/>
        <v>407182.24</v>
      </c>
      <c r="Q571">
        <f t="shared" si="15"/>
        <v>353927.2467879696</v>
      </c>
      <c r="R571">
        <f t="shared" si="15"/>
        <v>5726</v>
      </c>
    </row>
    <row r="572" spans="1:18" ht="12.75">
      <c r="A572" s="9">
        <v>569</v>
      </c>
      <c r="B572" s="17" t="s">
        <v>758</v>
      </c>
      <c r="C572">
        <v>73</v>
      </c>
      <c r="D572" s="17" t="s">
        <v>887</v>
      </c>
      <c r="E572" s="19">
        <v>13.44</v>
      </c>
      <c r="F572" s="19">
        <v>3.449565</v>
      </c>
      <c r="G572" s="20">
        <v>14.6</v>
      </c>
      <c r="H572" s="20">
        <v>15</v>
      </c>
      <c r="I572" s="19">
        <v>13.082269039714307</v>
      </c>
      <c r="J572" s="14">
        <v>0.1929999663567752</v>
      </c>
      <c r="L572" s="13">
        <v>26751.3</v>
      </c>
      <c r="M572">
        <f t="shared" si="16"/>
        <v>359537.47199999995</v>
      </c>
      <c r="N572">
        <f t="shared" si="16"/>
        <v>92280.3481845</v>
      </c>
      <c r="O572">
        <f t="shared" si="16"/>
        <v>390568.98</v>
      </c>
      <c r="P572">
        <f t="shared" si="15"/>
        <v>401269.5</v>
      </c>
      <c r="Q572">
        <f t="shared" si="15"/>
        <v>349967.70376210933</v>
      </c>
      <c r="R572">
        <f t="shared" si="15"/>
        <v>5163</v>
      </c>
    </row>
    <row r="573" spans="1:18" ht="12.75">
      <c r="A573" s="9">
        <v>570</v>
      </c>
      <c r="B573" s="17" t="s">
        <v>759</v>
      </c>
      <c r="C573">
        <v>82</v>
      </c>
      <c r="D573" s="17" t="s">
        <v>839</v>
      </c>
      <c r="E573" s="19">
        <v>15.94</v>
      </c>
      <c r="F573" s="19">
        <v>1.32111</v>
      </c>
      <c r="G573" s="20">
        <v>20.6</v>
      </c>
      <c r="H573" s="20">
        <v>19</v>
      </c>
      <c r="I573" s="19">
        <v>17.000350153996628</v>
      </c>
      <c r="J573" s="14">
        <v>0.2869999956183207</v>
      </c>
      <c r="L573" s="13">
        <v>29668.99</v>
      </c>
      <c r="M573">
        <f t="shared" si="16"/>
        <v>472923.7006</v>
      </c>
      <c r="N573">
        <f t="shared" si="16"/>
        <v>39195.9993789</v>
      </c>
      <c r="O573">
        <f t="shared" si="16"/>
        <v>611181.194</v>
      </c>
      <c r="P573">
        <f t="shared" si="15"/>
        <v>563710.81</v>
      </c>
      <c r="Q573">
        <f t="shared" si="15"/>
        <v>504383.2187154244</v>
      </c>
      <c r="R573">
        <f t="shared" si="15"/>
        <v>8515</v>
      </c>
    </row>
    <row r="574" spans="1:18" ht="12.75">
      <c r="A574" s="9">
        <v>571</v>
      </c>
      <c r="B574" s="17" t="s">
        <v>760</v>
      </c>
      <c r="C574">
        <v>82</v>
      </c>
      <c r="D574" s="17" t="s">
        <v>839</v>
      </c>
      <c r="E574" s="19">
        <v>14.12</v>
      </c>
      <c r="F574" s="19">
        <v>1.2036780000000002</v>
      </c>
      <c r="G574" s="20">
        <v>16.5</v>
      </c>
      <c r="H574" s="20">
        <v>17</v>
      </c>
      <c r="I574" s="19">
        <v>14.510905575278546</v>
      </c>
      <c r="J574" s="14">
        <v>0.24599998934177683</v>
      </c>
      <c r="L574" s="13">
        <v>24394.31</v>
      </c>
      <c r="M574">
        <f t="shared" si="16"/>
        <v>344447.6572</v>
      </c>
      <c r="N574">
        <f t="shared" si="16"/>
        <v>29362.89427218001</v>
      </c>
      <c r="O574">
        <f t="shared" si="16"/>
        <v>402506.11500000005</v>
      </c>
      <c r="P574">
        <f t="shared" si="15"/>
        <v>414703.27</v>
      </c>
      <c r="Q574">
        <f t="shared" si="15"/>
        <v>353983.5289840732</v>
      </c>
      <c r="R574">
        <f t="shared" si="15"/>
        <v>6001</v>
      </c>
    </row>
    <row r="575" spans="1:18" ht="12.75">
      <c r="A575" s="9">
        <v>572</v>
      </c>
      <c r="B575" s="17" t="s">
        <v>761</v>
      </c>
      <c r="C575">
        <v>82</v>
      </c>
      <c r="D575" s="17" t="s">
        <v>839</v>
      </c>
      <c r="E575" s="19">
        <v>12.34</v>
      </c>
      <c r="F575" s="19">
        <v>1.3798260000000002</v>
      </c>
      <c r="G575" s="20">
        <v>13.7</v>
      </c>
      <c r="H575" s="20">
        <v>15</v>
      </c>
      <c r="I575" s="19">
        <v>12.508293686379488</v>
      </c>
      <c r="J575" s="14">
        <v>0.20100000522332317</v>
      </c>
      <c r="L575" s="13">
        <v>30631.84</v>
      </c>
      <c r="M575">
        <f t="shared" si="16"/>
        <v>377996.9056</v>
      </c>
      <c r="N575">
        <f t="shared" si="16"/>
        <v>42266.60925984001</v>
      </c>
      <c r="O575">
        <f t="shared" si="16"/>
        <v>419656.208</v>
      </c>
      <c r="P575">
        <f t="shared" si="15"/>
        <v>459477.6</v>
      </c>
      <c r="Q575">
        <f t="shared" si="15"/>
        <v>383152.0508741867</v>
      </c>
      <c r="R575">
        <f t="shared" si="15"/>
        <v>6157</v>
      </c>
    </row>
    <row r="576" spans="1:18" ht="12.75">
      <c r="A576" s="9">
        <v>573</v>
      </c>
      <c r="B576" s="17" t="s">
        <v>762</v>
      </c>
      <c r="C576">
        <v>77</v>
      </c>
      <c r="D576" s="17" t="s">
        <v>839</v>
      </c>
      <c r="E576" s="19">
        <v>18.18</v>
      </c>
      <c r="F576" s="19">
        <v>0.777987</v>
      </c>
      <c r="G576" s="20">
        <v>26.3</v>
      </c>
      <c r="H576" s="20">
        <v>22</v>
      </c>
      <c r="I576" s="19">
        <v>20.576677606591183</v>
      </c>
      <c r="J576" s="14">
        <v>0.33700002364653164</v>
      </c>
      <c r="L576" s="13">
        <v>27065.28</v>
      </c>
      <c r="M576">
        <f t="shared" si="16"/>
        <v>492046.7904</v>
      </c>
      <c r="N576">
        <f t="shared" si="16"/>
        <v>21056.43599136</v>
      </c>
      <c r="O576">
        <f t="shared" si="16"/>
        <v>711816.864</v>
      </c>
      <c r="P576">
        <f t="shared" si="15"/>
        <v>595436.1599999999</v>
      </c>
      <c r="Q576">
        <f t="shared" si="15"/>
        <v>556913.5408921202</v>
      </c>
      <c r="R576">
        <f t="shared" si="15"/>
        <v>9121</v>
      </c>
    </row>
    <row r="577" spans="1:18" ht="12.75">
      <c r="A577" s="9">
        <v>574</v>
      </c>
      <c r="B577" s="17" t="s">
        <v>763</v>
      </c>
      <c r="C577">
        <v>82</v>
      </c>
      <c r="D577" s="17" t="s">
        <v>889</v>
      </c>
      <c r="E577" s="19">
        <v>13.18</v>
      </c>
      <c r="F577" s="19">
        <v>1.9082700000000001</v>
      </c>
      <c r="G577" s="20">
        <v>16.4</v>
      </c>
      <c r="H577" s="20">
        <v>16</v>
      </c>
      <c r="I577" s="19">
        <v>13.926237207628056</v>
      </c>
      <c r="J577" s="14">
        <v>0.22100003243569077</v>
      </c>
      <c r="L577" s="13">
        <v>27438.91</v>
      </c>
      <c r="M577">
        <f t="shared" si="16"/>
        <v>361644.83379999996</v>
      </c>
      <c r="N577">
        <f t="shared" si="16"/>
        <v>52360.8487857</v>
      </c>
      <c r="O577">
        <f t="shared" si="16"/>
        <v>449998.12399999995</v>
      </c>
      <c r="P577">
        <f t="shared" si="15"/>
        <v>439022.56</v>
      </c>
      <c r="Q577">
        <f t="shared" si="15"/>
        <v>382120.7693787575</v>
      </c>
      <c r="R577">
        <f t="shared" si="15"/>
        <v>6064</v>
      </c>
    </row>
    <row r="578" spans="1:18" ht="12.75">
      <c r="A578" s="9">
        <v>575</v>
      </c>
      <c r="B578" s="17" t="s">
        <v>764</v>
      </c>
      <c r="C578">
        <v>79</v>
      </c>
      <c r="D578" s="17" t="s">
        <v>841</v>
      </c>
      <c r="E578" s="19">
        <v>15.96</v>
      </c>
      <c r="F578" s="19">
        <v>2.20185</v>
      </c>
      <c r="G578" s="20">
        <v>18.7</v>
      </c>
      <c r="H578" s="20">
        <v>18</v>
      </c>
      <c r="I578" s="19">
        <v>16.020557761232173</v>
      </c>
      <c r="J578" s="14">
        <v>0.25499995633562395</v>
      </c>
      <c r="L578" s="13">
        <v>19466.67</v>
      </c>
      <c r="M578">
        <f t="shared" si="16"/>
        <v>310688.05319999997</v>
      </c>
      <c r="N578">
        <f t="shared" si="16"/>
        <v>42862.68733949999</v>
      </c>
      <c r="O578">
        <f t="shared" si="16"/>
        <v>364026.72899999993</v>
      </c>
      <c r="P578">
        <f t="shared" si="15"/>
        <v>350400.05999999994</v>
      </c>
      <c r="Q578">
        <f t="shared" si="15"/>
        <v>311866.9111538455</v>
      </c>
      <c r="R578">
        <f t="shared" si="15"/>
        <v>4964</v>
      </c>
    </row>
    <row r="579" spans="1:18" ht="12.75">
      <c r="A579" s="9">
        <v>576</v>
      </c>
      <c r="B579" s="17" t="s">
        <v>765</v>
      </c>
      <c r="C579">
        <v>83</v>
      </c>
      <c r="D579" s="17" t="s">
        <v>839</v>
      </c>
      <c r="E579" s="19">
        <v>14.49</v>
      </c>
      <c r="F579" s="19">
        <v>1.7174430000000005</v>
      </c>
      <c r="G579" s="20">
        <v>17.2</v>
      </c>
      <c r="H579" s="20">
        <v>16</v>
      </c>
      <c r="I579" s="19">
        <v>14.514783035384895</v>
      </c>
      <c r="J579" s="14">
        <v>0.22999996672561163</v>
      </c>
      <c r="L579" s="13">
        <v>27047.83</v>
      </c>
      <c r="M579">
        <f t="shared" si="16"/>
        <v>391923.0567</v>
      </c>
      <c r="N579">
        <f t="shared" si="16"/>
        <v>46453.106298690014</v>
      </c>
      <c r="O579">
        <f t="shared" si="16"/>
        <v>465222.67600000004</v>
      </c>
      <c r="P579">
        <f t="shared" si="15"/>
        <v>432765.28</v>
      </c>
      <c r="Q579">
        <f t="shared" si="15"/>
        <v>392593.3840279746</v>
      </c>
      <c r="R579">
        <f t="shared" si="15"/>
        <v>6221</v>
      </c>
    </row>
    <row r="580" spans="1:18" ht="12.75">
      <c r="A580" s="9">
        <v>577</v>
      </c>
      <c r="B580" s="17" t="s">
        <v>766</v>
      </c>
      <c r="C580">
        <v>82</v>
      </c>
      <c r="D580" s="17" t="s">
        <v>889</v>
      </c>
      <c r="E580" s="19">
        <v>13.09</v>
      </c>
      <c r="F580" s="19">
        <v>0.572481</v>
      </c>
      <c r="G580" s="20">
        <v>16.7</v>
      </c>
      <c r="H580" s="20">
        <v>17</v>
      </c>
      <c r="I580" s="19">
        <v>14.347428082481706</v>
      </c>
      <c r="J580" s="14">
        <v>0.24500004915566945</v>
      </c>
      <c r="L580" s="13">
        <v>24412.24</v>
      </c>
      <c r="M580">
        <f t="shared" si="16"/>
        <v>319556.2216</v>
      </c>
      <c r="N580">
        <f t="shared" si="16"/>
        <v>13975.543567440001</v>
      </c>
      <c r="O580">
        <f t="shared" si="16"/>
        <v>407684.408</v>
      </c>
      <c r="P580">
        <f t="shared" si="15"/>
        <v>415008.08</v>
      </c>
      <c r="Q580">
        <f t="shared" si="15"/>
        <v>350252.85773228324</v>
      </c>
      <c r="R580">
        <f t="shared" si="15"/>
        <v>5981</v>
      </c>
    </row>
    <row r="581" spans="1:18" ht="12.75">
      <c r="A581" s="9">
        <v>578</v>
      </c>
      <c r="B581" s="17" t="s">
        <v>890</v>
      </c>
      <c r="C581">
        <v>79</v>
      </c>
      <c r="D581" s="17" t="s">
        <v>841</v>
      </c>
      <c r="E581" s="19">
        <v>15.09</v>
      </c>
      <c r="F581" s="19">
        <v>2.7743310000000005</v>
      </c>
      <c r="G581" s="20">
        <v>20.2</v>
      </c>
      <c r="H581" s="20">
        <v>18</v>
      </c>
      <c r="I581" s="19">
        <v>16.36525617684316</v>
      </c>
      <c r="J581" s="14">
        <v>0.26900005355899526</v>
      </c>
      <c r="L581" s="13">
        <v>14936.8</v>
      </c>
      <c r="M581">
        <f t="shared" si="16"/>
        <v>225396.31199999998</v>
      </c>
      <c r="N581">
        <f t="shared" si="16"/>
        <v>41439.62728080001</v>
      </c>
      <c r="O581">
        <f t="shared" si="16"/>
        <v>301723.36</v>
      </c>
      <c r="P581">
        <f t="shared" si="15"/>
        <v>268862.39999999997</v>
      </c>
      <c r="Q581">
        <f t="shared" si="15"/>
        <v>244444.5584622709</v>
      </c>
      <c r="R581">
        <f t="shared" si="15"/>
        <v>4018</v>
      </c>
    </row>
    <row r="582" spans="1:18" ht="12.75">
      <c r="A582" s="9">
        <v>579</v>
      </c>
      <c r="B582" s="17" t="s">
        <v>891</v>
      </c>
      <c r="C582">
        <v>83</v>
      </c>
      <c r="D582" s="17" t="s">
        <v>839</v>
      </c>
      <c r="E582" s="19">
        <v>14.78</v>
      </c>
      <c r="F582" s="19">
        <v>1.9816650000000002</v>
      </c>
      <c r="G582" s="20">
        <v>21.7</v>
      </c>
      <c r="H582" s="20">
        <v>19</v>
      </c>
      <c r="I582" s="19">
        <v>17.18871689430838</v>
      </c>
      <c r="J582" s="14">
        <v>0.28400000950059767</v>
      </c>
      <c r="L582" s="13">
        <v>29471.83</v>
      </c>
      <c r="M582">
        <f t="shared" si="16"/>
        <v>435593.6474</v>
      </c>
      <c r="N582">
        <f t="shared" si="16"/>
        <v>58403.29399695001</v>
      </c>
      <c r="O582">
        <f t="shared" si="16"/>
        <v>639538.711</v>
      </c>
      <c r="P582">
        <f t="shared" si="15"/>
        <v>559964.77</v>
      </c>
      <c r="Q582">
        <f t="shared" si="15"/>
        <v>506582.9422271846</v>
      </c>
      <c r="R582">
        <f t="shared" si="15"/>
        <v>8370</v>
      </c>
    </row>
    <row r="583" spans="1:18" ht="12.75">
      <c r="A583" s="9">
        <v>580</v>
      </c>
      <c r="B583" s="17" t="s">
        <v>892</v>
      </c>
      <c r="C583">
        <v>81</v>
      </c>
      <c r="D583" s="17" t="s">
        <v>839</v>
      </c>
      <c r="E583" s="19">
        <v>14.7</v>
      </c>
      <c r="F583" s="19">
        <v>1.76148</v>
      </c>
      <c r="G583" s="20">
        <v>20.2</v>
      </c>
      <c r="H583" s="20">
        <v>18</v>
      </c>
      <c r="I583" s="19">
        <v>16.279086852451357</v>
      </c>
      <c r="J583" s="14">
        <v>0.26600003620469015</v>
      </c>
      <c r="L583" s="13">
        <v>28725.56</v>
      </c>
      <c r="M583">
        <f t="shared" si="16"/>
        <v>422265.732</v>
      </c>
      <c r="N583">
        <f t="shared" si="16"/>
        <v>50599.4994288</v>
      </c>
      <c r="O583">
        <f t="shared" si="16"/>
        <v>580256.312</v>
      </c>
      <c r="P583">
        <f t="shared" si="15"/>
        <v>517060.08</v>
      </c>
      <c r="Q583">
        <f t="shared" si="15"/>
        <v>467625.88612530264</v>
      </c>
      <c r="R583">
        <f t="shared" si="15"/>
        <v>7640.999999999999</v>
      </c>
    </row>
    <row r="584" spans="1:18" ht="12.75">
      <c r="A584" s="9">
        <v>581</v>
      </c>
      <c r="B584" s="17" t="s">
        <v>770</v>
      </c>
      <c r="C584">
        <v>84</v>
      </c>
      <c r="D584" s="17" t="s">
        <v>839</v>
      </c>
      <c r="E584" s="19">
        <v>15.64</v>
      </c>
      <c r="F584" s="19">
        <v>2.216529</v>
      </c>
      <c r="G584" s="20">
        <v>22.1</v>
      </c>
      <c r="H584" s="20">
        <v>19</v>
      </c>
      <c r="I584" s="19">
        <v>17.514123279842735</v>
      </c>
      <c r="J584" s="14">
        <v>0.2820000480905869</v>
      </c>
      <c r="L584" s="13">
        <v>25368.79</v>
      </c>
      <c r="M584">
        <f t="shared" si="16"/>
        <v>396767.8756</v>
      </c>
      <c r="N584">
        <f t="shared" si="16"/>
        <v>56230.65872991</v>
      </c>
      <c r="O584">
        <f t="shared" si="16"/>
        <v>560650.2590000001</v>
      </c>
      <c r="P584">
        <f t="shared" si="15"/>
        <v>482007.01</v>
      </c>
      <c r="Q584">
        <f t="shared" si="15"/>
        <v>444312.1155204416</v>
      </c>
      <c r="R584">
        <f t="shared" si="15"/>
        <v>7154</v>
      </c>
    </row>
    <row r="585" spans="1:18" ht="12.75">
      <c r="A585" s="9">
        <v>582</v>
      </c>
      <c r="B585" s="17" t="s">
        <v>771</v>
      </c>
      <c r="C585">
        <v>83</v>
      </c>
      <c r="D585" s="17" t="s">
        <v>839</v>
      </c>
      <c r="E585" s="19">
        <v>14.26</v>
      </c>
      <c r="F585" s="19">
        <v>0.9394560000000002</v>
      </c>
      <c r="G585" s="20">
        <v>19.2</v>
      </c>
      <c r="H585" s="20">
        <v>18</v>
      </c>
      <c r="I585" s="19">
        <v>15.811076834025481</v>
      </c>
      <c r="J585" s="14">
        <v>0.25799998204436836</v>
      </c>
      <c r="L585" s="13">
        <v>26732.56</v>
      </c>
      <c r="M585">
        <f t="shared" si="16"/>
        <v>381206.3056</v>
      </c>
      <c r="N585">
        <f t="shared" si="16"/>
        <v>25114.063887360007</v>
      </c>
      <c r="O585">
        <f t="shared" si="16"/>
        <v>513265.152</v>
      </c>
      <c r="P585">
        <f t="shared" si="15"/>
        <v>481186.08</v>
      </c>
      <c r="Q585">
        <f t="shared" si="15"/>
        <v>422670.5601301963</v>
      </c>
      <c r="R585">
        <f t="shared" si="15"/>
        <v>6897</v>
      </c>
    </row>
    <row r="586" spans="1:18" ht="12.75">
      <c r="A586" s="9">
        <v>583</v>
      </c>
      <c r="B586" s="17" t="s">
        <v>772</v>
      </c>
      <c r="C586">
        <v>77</v>
      </c>
      <c r="D586" s="17" t="s">
        <v>839</v>
      </c>
      <c r="E586" s="19">
        <v>17.56</v>
      </c>
      <c r="F586" s="19">
        <v>0.9688140000000002</v>
      </c>
      <c r="G586" s="20">
        <v>24.6</v>
      </c>
      <c r="H586" s="20">
        <v>21</v>
      </c>
      <c r="I586" s="19">
        <v>19.47894605695076</v>
      </c>
      <c r="J586" s="14">
        <v>0.3209999540432125</v>
      </c>
      <c r="L586" s="13">
        <v>24370.72</v>
      </c>
      <c r="M586">
        <f t="shared" si="16"/>
        <v>427949.8432</v>
      </c>
      <c r="N586">
        <f t="shared" si="16"/>
        <v>23610.694726080004</v>
      </c>
      <c r="O586">
        <f t="shared" si="16"/>
        <v>599519.712</v>
      </c>
      <c r="P586">
        <f t="shared" si="15"/>
        <v>511785.12</v>
      </c>
      <c r="Q586">
        <f t="shared" si="15"/>
        <v>474715.9402490511</v>
      </c>
      <c r="R586">
        <f t="shared" si="15"/>
        <v>7823.000000000001</v>
      </c>
    </row>
    <row r="587" spans="1:18" ht="12.75">
      <c r="A587" s="9">
        <v>584</v>
      </c>
      <c r="B587" s="17" t="s">
        <v>773</v>
      </c>
      <c r="C587">
        <v>77</v>
      </c>
      <c r="D587" s="17" t="s">
        <v>839</v>
      </c>
      <c r="E587" s="19">
        <v>14.87</v>
      </c>
      <c r="F587" s="19">
        <v>0.88074</v>
      </c>
      <c r="G587" s="20">
        <v>19.1</v>
      </c>
      <c r="H587" s="20">
        <v>17</v>
      </c>
      <c r="I587" s="19">
        <v>15.594484440540716</v>
      </c>
      <c r="J587" s="14">
        <v>0.2460000008885678</v>
      </c>
      <c r="L587" s="13">
        <v>22508.13</v>
      </c>
      <c r="M587">
        <f t="shared" si="16"/>
        <v>334695.8931</v>
      </c>
      <c r="N587">
        <f t="shared" si="16"/>
        <v>19823.8104162</v>
      </c>
      <c r="O587">
        <f t="shared" si="16"/>
        <v>429905.28300000005</v>
      </c>
      <c r="P587">
        <f t="shared" si="15"/>
        <v>382638.21</v>
      </c>
      <c r="Q587">
        <f t="shared" si="15"/>
        <v>351002.6830706677</v>
      </c>
      <c r="R587">
        <f t="shared" si="15"/>
        <v>5537</v>
      </c>
    </row>
    <row r="588" spans="1:18" ht="12.75">
      <c r="A588" s="9">
        <v>585</v>
      </c>
      <c r="B588" s="17" t="s">
        <v>774</v>
      </c>
      <c r="C588">
        <v>84</v>
      </c>
      <c r="D588" s="17" t="s">
        <v>839</v>
      </c>
      <c r="E588" s="19">
        <v>15.82</v>
      </c>
      <c r="F588" s="19">
        <v>1.1596410000000001</v>
      </c>
      <c r="G588" s="20">
        <v>19.3</v>
      </c>
      <c r="H588" s="20">
        <v>17</v>
      </c>
      <c r="I588" s="19">
        <v>15.89479340330405</v>
      </c>
      <c r="J588" s="14">
        <v>0.2509999679008151</v>
      </c>
      <c r="L588" s="13">
        <v>25545.82</v>
      </c>
      <c r="M588">
        <f t="shared" si="16"/>
        <v>404134.8724</v>
      </c>
      <c r="N588">
        <f t="shared" si="16"/>
        <v>29623.980250620003</v>
      </c>
      <c r="O588">
        <f t="shared" si="16"/>
        <v>493034.326</v>
      </c>
      <c r="P588">
        <f t="shared" si="15"/>
        <v>434278.94</v>
      </c>
      <c r="Q588">
        <f t="shared" si="15"/>
        <v>406045.53121799266</v>
      </c>
      <c r="R588">
        <f t="shared" si="15"/>
        <v>6412</v>
      </c>
    </row>
    <row r="589" spans="1:18" ht="12.75">
      <c r="A589" s="9">
        <v>586</v>
      </c>
      <c r="B589" s="17" t="s">
        <v>775</v>
      </c>
      <c r="C589">
        <v>83</v>
      </c>
      <c r="D589" s="17" t="s">
        <v>839</v>
      </c>
      <c r="E589" s="19">
        <v>16.73</v>
      </c>
      <c r="F589" s="19">
        <v>1.497258</v>
      </c>
      <c r="G589" s="20">
        <v>24.2</v>
      </c>
      <c r="H589" s="20">
        <v>20</v>
      </c>
      <c r="I589" s="19">
        <v>18.865732243583583</v>
      </c>
      <c r="J589" s="14">
        <v>0.3149999813829798</v>
      </c>
      <c r="L589" s="13">
        <v>24171.43</v>
      </c>
      <c r="M589">
        <f t="shared" si="16"/>
        <v>404388.02390000003</v>
      </c>
      <c r="N589">
        <f t="shared" si="16"/>
        <v>36190.86693894</v>
      </c>
      <c r="O589">
        <f t="shared" si="16"/>
        <v>584948.606</v>
      </c>
      <c r="P589">
        <f t="shared" si="15"/>
        <v>483428.6</v>
      </c>
      <c r="Q589">
        <f t="shared" si="15"/>
        <v>456011.7263245235</v>
      </c>
      <c r="R589">
        <f t="shared" si="15"/>
        <v>7613.999999999999</v>
      </c>
    </row>
    <row r="590" spans="1:18" ht="12.75">
      <c r="A590" s="9">
        <v>587</v>
      </c>
      <c r="B590" s="17" t="s">
        <v>776</v>
      </c>
      <c r="C590">
        <v>84</v>
      </c>
      <c r="D590" s="17" t="s">
        <v>839</v>
      </c>
      <c r="E590" s="19">
        <v>16.08</v>
      </c>
      <c r="F590" s="19">
        <v>1.8935910000000005</v>
      </c>
      <c r="G590" s="20">
        <v>20</v>
      </c>
      <c r="H590" s="20">
        <v>18</v>
      </c>
      <c r="I590" s="19">
        <v>16.508577583725998</v>
      </c>
      <c r="J590" s="14">
        <v>0.25600001144613715</v>
      </c>
      <c r="L590" s="13">
        <v>27957.03</v>
      </c>
      <c r="M590">
        <f t="shared" si="16"/>
        <v>449549.0423999999</v>
      </c>
      <c r="N590">
        <f t="shared" si="16"/>
        <v>52939.180394730014</v>
      </c>
      <c r="O590">
        <f t="shared" si="16"/>
        <v>559140.6</v>
      </c>
      <c r="P590">
        <f t="shared" si="15"/>
        <v>503226.54</v>
      </c>
      <c r="Q590">
        <f t="shared" si="15"/>
        <v>461530.7987655552</v>
      </c>
      <c r="R590">
        <f t="shared" si="15"/>
        <v>7156.999999999999</v>
      </c>
    </row>
    <row r="591" spans="1:18" ht="12.75">
      <c r="A591" s="9">
        <v>588</v>
      </c>
      <c r="B591" s="17" t="s">
        <v>777</v>
      </c>
      <c r="C591">
        <v>83</v>
      </c>
      <c r="D591" s="17" t="s">
        <v>839</v>
      </c>
      <c r="E591" s="19">
        <v>13.48</v>
      </c>
      <c r="F591" s="19">
        <v>1.7468009999999998</v>
      </c>
      <c r="G591" s="20">
        <v>16</v>
      </c>
      <c r="H591" s="20">
        <v>16</v>
      </c>
      <c r="I591" s="19">
        <v>13.858604926036124</v>
      </c>
      <c r="J591" s="14">
        <v>0.22700001666564823</v>
      </c>
      <c r="L591" s="13">
        <v>28801.76</v>
      </c>
      <c r="M591">
        <f t="shared" si="16"/>
        <v>388247.72479999997</v>
      </c>
      <c r="N591">
        <f t="shared" si="16"/>
        <v>50310.943169759994</v>
      </c>
      <c r="O591">
        <f t="shared" si="16"/>
        <v>460828.16</v>
      </c>
      <c r="P591">
        <f t="shared" si="15"/>
        <v>460828.16</v>
      </c>
      <c r="Q591">
        <f t="shared" si="15"/>
        <v>399152.21301451017</v>
      </c>
      <c r="R591">
        <f t="shared" si="15"/>
        <v>6538</v>
      </c>
    </row>
    <row r="592" spans="1:18" ht="12.75">
      <c r="A592" s="9">
        <v>589</v>
      </c>
      <c r="B592" s="17" t="s">
        <v>778</v>
      </c>
      <c r="C592">
        <v>82</v>
      </c>
      <c r="D592" s="17" t="s">
        <v>839</v>
      </c>
      <c r="E592" s="19">
        <v>16.73</v>
      </c>
      <c r="F592" s="19">
        <v>1.4679000000000002</v>
      </c>
      <c r="G592" s="20">
        <v>24.1</v>
      </c>
      <c r="H592" s="20">
        <v>20</v>
      </c>
      <c r="I592" s="19">
        <v>18.82463105877098</v>
      </c>
      <c r="J592" s="14">
        <v>0.3059999900406838</v>
      </c>
      <c r="L592" s="13">
        <v>32130.72</v>
      </c>
      <c r="M592">
        <f t="shared" si="16"/>
        <v>537546.9456</v>
      </c>
      <c r="N592">
        <f t="shared" si="16"/>
        <v>47164.68388800001</v>
      </c>
      <c r="O592">
        <f t="shared" si="16"/>
        <v>774350.3520000001</v>
      </c>
      <c r="P592">
        <f t="shared" si="15"/>
        <v>642614.4</v>
      </c>
      <c r="Q592">
        <f t="shared" si="15"/>
        <v>604848.9496526739</v>
      </c>
      <c r="R592">
        <f t="shared" si="15"/>
        <v>9832</v>
      </c>
    </row>
    <row r="593" spans="1:18" ht="12.75">
      <c r="A593" s="9">
        <v>590</v>
      </c>
      <c r="B593" s="17" t="s">
        <v>779</v>
      </c>
      <c r="C593">
        <v>82</v>
      </c>
      <c r="D593" s="17" t="s">
        <v>839</v>
      </c>
      <c r="E593" s="19">
        <v>17.1</v>
      </c>
      <c r="F593" s="19">
        <v>1.144962</v>
      </c>
      <c r="G593" s="20">
        <v>25.6</v>
      </c>
      <c r="H593" s="20">
        <v>21</v>
      </c>
      <c r="I593" s="19">
        <v>19.79795067177411</v>
      </c>
      <c r="J593" s="14">
        <v>0.3309999850024108</v>
      </c>
      <c r="L593" s="13">
        <v>31338.37</v>
      </c>
      <c r="M593">
        <f t="shared" si="16"/>
        <v>535886.127</v>
      </c>
      <c r="N593">
        <f t="shared" si="16"/>
        <v>35881.24279194</v>
      </c>
      <c r="O593">
        <f t="shared" si="16"/>
        <v>802262.272</v>
      </c>
      <c r="P593">
        <f t="shared" si="15"/>
        <v>658105.77</v>
      </c>
      <c r="Q593">
        <f t="shared" si="15"/>
        <v>620435.5033938056</v>
      </c>
      <c r="R593">
        <f t="shared" si="15"/>
        <v>10373</v>
      </c>
    </row>
    <row r="594" spans="1:18" ht="12.75">
      <c r="A594" s="9">
        <v>591</v>
      </c>
      <c r="B594" s="17" t="s">
        <v>780</v>
      </c>
      <c r="C594">
        <v>81</v>
      </c>
      <c r="D594" s="17" t="s">
        <v>839</v>
      </c>
      <c r="E594" s="19">
        <v>14.38</v>
      </c>
      <c r="F594" s="19">
        <v>0.88074</v>
      </c>
      <c r="G594" s="20">
        <v>21</v>
      </c>
      <c r="H594" s="20">
        <v>19</v>
      </c>
      <c r="I594" s="19">
        <v>16.837624382260937</v>
      </c>
      <c r="J594" s="14">
        <v>0.2799999530595217</v>
      </c>
      <c r="L594" s="13">
        <v>25564.29</v>
      </c>
      <c r="M594">
        <f t="shared" si="16"/>
        <v>367614.49020000006</v>
      </c>
      <c r="N594">
        <f t="shared" si="16"/>
        <v>22515.4927746</v>
      </c>
      <c r="O594">
        <f t="shared" si="16"/>
        <v>536850.09</v>
      </c>
      <c r="P594">
        <f t="shared" si="16"/>
        <v>485721.51</v>
      </c>
      <c r="Q594">
        <f t="shared" si="16"/>
        <v>430441.9126191895</v>
      </c>
      <c r="R594">
        <f t="shared" si="16"/>
        <v>7158</v>
      </c>
    </row>
    <row r="595" spans="1:18" ht="12.75">
      <c r="A595" s="9">
        <v>592</v>
      </c>
      <c r="B595" s="17" t="s">
        <v>781</v>
      </c>
      <c r="C595">
        <v>81</v>
      </c>
      <c r="D595" s="17" t="s">
        <v>839</v>
      </c>
      <c r="E595" s="19">
        <v>15.01</v>
      </c>
      <c r="F595" s="19">
        <v>0.8220240000000002</v>
      </c>
      <c r="G595" s="20">
        <v>16.7</v>
      </c>
      <c r="H595" s="20">
        <v>16</v>
      </c>
      <c r="I595" s="19">
        <v>14.476685864079942</v>
      </c>
      <c r="J595" s="14">
        <v>0.22100001312635068</v>
      </c>
      <c r="L595" s="13">
        <v>25140.27</v>
      </c>
      <c r="M595">
        <f aca="true" t="shared" si="17" ref="M595:R637">$L595*E595</f>
        <v>377355.4527</v>
      </c>
      <c r="N595">
        <f t="shared" si="17"/>
        <v>20665.905306480006</v>
      </c>
      <c r="O595">
        <f t="shared" si="17"/>
        <v>419842.50899999996</v>
      </c>
      <c r="P595">
        <f t="shared" si="17"/>
        <v>402244.32</v>
      </c>
      <c r="Q595">
        <f t="shared" si="17"/>
        <v>363947.79132815305</v>
      </c>
      <c r="R595">
        <f t="shared" si="17"/>
        <v>5556</v>
      </c>
    </row>
    <row r="596" spans="1:18" ht="12.75">
      <c r="A596" s="9">
        <v>593</v>
      </c>
      <c r="B596" s="17" t="s">
        <v>782</v>
      </c>
      <c r="C596">
        <v>77</v>
      </c>
      <c r="D596" s="17" t="s">
        <v>839</v>
      </c>
      <c r="E596" s="19">
        <v>14.03</v>
      </c>
      <c r="F596" s="19">
        <v>1.776159</v>
      </c>
      <c r="G596" s="20">
        <v>16.8</v>
      </c>
      <c r="H596" s="20">
        <v>16</v>
      </c>
      <c r="I596" s="19">
        <v>14.262444509485643</v>
      </c>
      <c r="J596" s="14">
        <v>0.21899998232795514</v>
      </c>
      <c r="L596" s="13">
        <v>29990.87</v>
      </c>
      <c r="M596">
        <f t="shared" si="17"/>
        <v>420771.90609999996</v>
      </c>
      <c r="N596">
        <f t="shared" si="17"/>
        <v>53268.55366833</v>
      </c>
      <c r="O596">
        <f t="shared" si="17"/>
        <v>503846.616</v>
      </c>
      <c r="P596">
        <f t="shared" si="17"/>
        <v>479853.92</v>
      </c>
      <c r="Q596">
        <f t="shared" si="17"/>
        <v>427743.11916619766</v>
      </c>
      <c r="R596">
        <f t="shared" si="17"/>
        <v>6568</v>
      </c>
    </row>
    <row r="597" spans="1:18" ht="12.75">
      <c r="A597" s="9">
        <v>594</v>
      </c>
      <c r="B597" s="17" t="s">
        <v>783</v>
      </c>
      <c r="C597">
        <v>83</v>
      </c>
      <c r="D597" s="17" t="s">
        <v>839</v>
      </c>
      <c r="E597" s="19">
        <v>12.63</v>
      </c>
      <c r="F597" s="19">
        <v>0.9834930000000002</v>
      </c>
      <c r="G597" s="20">
        <v>17.9</v>
      </c>
      <c r="H597" s="20">
        <v>17</v>
      </c>
      <c r="I597" s="19">
        <v>14.683745255949601</v>
      </c>
      <c r="J597" s="14">
        <v>0.24500004354500693</v>
      </c>
      <c r="L597" s="13">
        <v>25261.22</v>
      </c>
      <c r="M597">
        <f t="shared" si="17"/>
        <v>319049.2086</v>
      </c>
      <c r="N597">
        <f t="shared" si="17"/>
        <v>24844.233041460004</v>
      </c>
      <c r="O597">
        <f t="shared" si="17"/>
        <v>452175.838</v>
      </c>
      <c r="P597">
        <f t="shared" si="17"/>
        <v>429440.74</v>
      </c>
      <c r="Q597">
        <f t="shared" si="17"/>
        <v>370929.3193344992</v>
      </c>
      <c r="R597">
        <f t="shared" si="17"/>
        <v>6189</v>
      </c>
    </row>
    <row r="598" spans="1:18" ht="12.75">
      <c r="A598" s="9">
        <v>595</v>
      </c>
      <c r="B598" s="17" t="s">
        <v>784</v>
      </c>
      <c r="C598">
        <v>84</v>
      </c>
      <c r="D598" s="17" t="s">
        <v>839</v>
      </c>
      <c r="E598" s="19">
        <v>10.95</v>
      </c>
      <c r="F598" s="19">
        <v>1.4238630000000003</v>
      </c>
      <c r="G598" s="20">
        <v>11.2</v>
      </c>
      <c r="H598" s="20">
        <v>12</v>
      </c>
      <c r="I598" s="19">
        <v>10.360782942200434</v>
      </c>
      <c r="J598" s="14">
        <v>0.14499999339558217</v>
      </c>
      <c r="L598" s="13">
        <v>30282.76</v>
      </c>
      <c r="M598">
        <f t="shared" si="17"/>
        <v>331596.22199999995</v>
      </c>
      <c r="N598">
        <f t="shared" si="17"/>
        <v>43118.501501880004</v>
      </c>
      <c r="O598">
        <f t="shared" si="17"/>
        <v>339166.91199999995</v>
      </c>
      <c r="P598">
        <f t="shared" si="17"/>
        <v>363393.12</v>
      </c>
      <c r="Q598">
        <f t="shared" si="17"/>
        <v>313753.1032507496</v>
      </c>
      <c r="R598">
        <f t="shared" si="17"/>
        <v>4391</v>
      </c>
    </row>
    <row r="599" spans="1:18" ht="12.75">
      <c r="A599" s="9">
        <v>596</v>
      </c>
      <c r="B599" s="17" t="s">
        <v>785</v>
      </c>
      <c r="C599">
        <v>80</v>
      </c>
      <c r="D599" s="17" t="s">
        <v>839</v>
      </c>
      <c r="E599" s="19">
        <v>16.9</v>
      </c>
      <c r="F599" s="19">
        <v>1.2770730000000001</v>
      </c>
      <c r="G599" s="20">
        <v>19.1</v>
      </c>
      <c r="H599" s="20">
        <v>17</v>
      </c>
      <c r="I599" s="19">
        <v>16.105347425165544</v>
      </c>
      <c r="J599" s="14">
        <v>0.24199999012496853</v>
      </c>
      <c r="L599" s="13">
        <v>32404.96</v>
      </c>
      <c r="M599">
        <f t="shared" si="17"/>
        <v>547643.8239999999</v>
      </c>
      <c r="N599">
        <f t="shared" si="17"/>
        <v>41383.499482080006</v>
      </c>
      <c r="O599">
        <f t="shared" si="17"/>
        <v>618934.736</v>
      </c>
      <c r="P599">
        <f t="shared" si="17"/>
        <v>550884.32</v>
      </c>
      <c r="Q599">
        <f t="shared" si="17"/>
        <v>521893.13909859245</v>
      </c>
      <c r="R599">
        <f t="shared" si="17"/>
        <v>7842</v>
      </c>
    </row>
    <row r="600" spans="1:18" ht="12.75">
      <c r="A600" s="9">
        <v>597</v>
      </c>
      <c r="B600" s="17" t="s">
        <v>786</v>
      </c>
      <c r="C600">
        <v>80</v>
      </c>
      <c r="D600" s="17" t="s">
        <v>839</v>
      </c>
      <c r="E600" s="19">
        <v>15.7</v>
      </c>
      <c r="F600" s="19">
        <v>0.866061</v>
      </c>
      <c r="G600" s="20">
        <v>19.4</v>
      </c>
      <c r="H600" s="20">
        <v>17</v>
      </c>
      <c r="I600" s="19">
        <v>15.902046925780693</v>
      </c>
      <c r="J600" s="14">
        <v>0.25</v>
      </c>
      <c r="L600" s="13">
        <v>30792</v>
      </c>
      <c r="M600">
        <f t="shared" si="17"/>
        <v>483434.39999999997</v>
      </c>
      <c r="N600">
        <f t="shared" si="17"/>
        <v>26667.750312</v>
      </c>
      <c r="O600">
        <f t="shared" si="17"/>
        <v>597364.7999999999</v>
      </c>
      <c r="P600">
        <f t="shared" si="17"/>
        <v>523464</v>
      </c>
      <c r="Q600">
        <f t="shared" si="17"/>
        <v>489655.8289386391</v>
      </c>
      <c r="R600">
        <f t="shared" si="17"/>
        <v>7698</v>
      </c>
    </row>
    <row r="601" spans="1:18" ht="12.75">
      <c r="A601" s="9">
        <v>598</v>
      </c>
      <c r="B601" s="17" t="s">
        <v>787</v>
      </c>
      <c r="C601">
        <v>80</v>
      </c>
      <c r="D601" s="17" t="s">
        <v>839</v>
      </c>
      <c r="E601" s="19">
        <v>17.44</v>
      </c>
      <c r="F601" s="19">
        <v>1.2183570000000001</v>
      </c>
      <c r="G601" s="20">
        <v>20.2</v>
      </c>
      <c r="H601" s="20">
        <v>17</v>
      </c>
      <c r="I601" s="19">
        <v>16.64959021243485</v>
      </c>
      <c r="J601" s="14">
        <v>0.2489999761881151</v>
      </c>
      <c r="L601" s="13">
        <v>33176.71</v>
      </c>
      <c r="M601">
        <f t="shared" si="17"/>
        <v>578601.8224000001</v>
      </c>
      <c r="N601">
        <f t="shared" si="17"/>
        <v>40421.07686547</v>
      </c>
      <c r="O601">
        <f t="shared" si="17"/>
        <v>670169.542</v>
      </c>
      <c r="P601">
        <f t="shared" si="17"/>
        <v>564004.07</v>
      </c>
      <c r="Q601">
        <f t="shared" si="17"/>
        <v>552378.6260967894</v>
      </c>
      <c r="R601">
        <f t="shared" si="17"/>
        <v>8261</v>
      </c>
    </row>
    <row r="602" spans="1:18" ht="12.75">
      <c r="A602" s="9">
        <v>599</v>
      </c>
      <c r="B602" s="17" t="s">
        <v>788</v>
      </c>
      <c r="C602">
        <v>80</v>
      </c>
      <c r="D602" s="17" t="s">
        <v>839</v>
      </c>
      <c r="E602" s="19">
        <v>12.12</v>
      </c>
      <c r="F602" s="19">
        <v>0.6752340000000001</v>
      </c>
      <c r="G602" s="20">
        <v>15.6</v>
      </c>
      <c r="H602" s="20">
        <v>15</v>
      </c>
      <c r="I602" s="19">
        <v>13.080410864694668</v>
      </c>
      <c r="J602" s="14">
        <v>0.20100001546947271</v>
      </c>
      <c r="L602" s="13">
        <v>29089.55</v>
      </c>
      <c r="M602">
        <f t="shared" si="17"/>
        <v>352565.34599999996</v>
      </c>
      <c r="N602">
        <f t="shared" si="17"/>
        <v>19642.253204700002</v>
      </c>
      <c r="O602">
        <f t="shared" si="17"/>
        <v>453796.98</v>
      </c>
      <c r="P602">
        <f t="shared" si="17"/>
        <v>436343.25</v>
      </c>
      <c r="Q602">
        <f t="shared" si="17"/>
        <v>380503.2658690788</v>
      </c>
      <c r="R602">
        <f t="shared" si="17"/>
        <v>5847</v>
      </c>
    </row>
    <row r="603" spans="1:18" ht="12.75">
      <c r="A603" s="9">
        <v>600</v>
      </c>
      <c r="B603" s="17" t="s">
        <v>789</v>
      </c>
      <c r="C603">
        <v>80</v>
      </c>
      <c r="D603" s="17" t="s">
        <v>839</v>
      </c>
      <c r="E603" s="19">
        <v>13.52</v>
      </c>
      <c r="F603" s="19">
        <v>0.792666</v>
      </c>
      <c r="G603" s="20">
        <v>16.9</v>
      </c>
      <c r="H603" s="20">
        <v>16</v>
      </c>
      <c r="I603" s="19">
        <v>14.175774195886174</v>
      </c>
      <c r="J603" s="14">
        <v>0.21499996757936995</v>
      </c>
      <c r="L603" s="13">
        <v>29302.33</v>
      </c>
      <c r="M603">
        <f t="shared" si="17"/>
        <v>396167.5016</v>
      </c>
      <c r="N603">
        <f t="shared" si="17"/>
        <v>23226.96071178</v>
      </c>
      <c r="O603">
        <f t="shared" si="17"/>
        <v>495209.377</v>
      </c>
      <c r="P603">
        <f t="shared" si="17"/>
        <v>468837.28</v>
      </c>
      <c r="Q603">
        <f t="shared" si="17"/>
        <v>415383.21349334135</v>
      </c>
      <c r="R603">
        <f t="shared" si="17"/>
        <v>6300</v>
      </c>
    </row>
    <row r="604" spans="1:18" ht="12.75">
      <c r="A604" s="9">
        <v>601</v>
      </c>
      <c r="B604" s="17" t="s">
        <v>790</v>
      </c>
      <c r="C604">
        <v>80</v>
      </c>
      <c r="D604" s="17" t="s">
        <v>841</v>
      </c>
      <c r="E604" s="19">
        <v>12.2</v>
      </c>
      <c r="F604" s="19">
        <v>1.17432</v>
      </c>
      <c r="G604" s="20">
        <v>13.5</v>
      </c>
      <c r="H604" s="20">
        <v>14</v>
      </c>
      <c r="I604" s="19">
        <v>12.063232434696461</v>
      </c>
      <c r="J604" s="14">
        <v>0.1779999875547387</v>
      </c>
      <c r="L604" s="13">
        <v>30533.71</v>
      </c>
      <c r="M604">
        <f t="shared" si="17"/>
        <v>372511.262</v>
      </c>
      <c r="N604">
        <f t="shared" si="17"/>
        <v>35856.3463272</v>
      </c>
      <c r="O604">
        <f t="shared" si="17"/>
        <v>412205.08499999996</v>
      </c>
      <c r="P604">
        <f t="shared" si="17"/>
        <v>427471.94</v>
      </c>
      <c r="Q604">
        <f t="shared" si="17"/>
        <v>368335.2408236157</v>
      </c>
      <c r="R604">
        <f t="shared" si="17"/>
        <v>5435</v>
      </c>
    </row>
    <row r="605" spans="1:18" ht="12.75">
      <c r="A605" s="9">
        <v>602</v>
      </c>
      <c r="B605" s="17" t="s">
        <v>791</v>
      </c>
      <c r="C605">
        <v>77</v>
      </c>
      <c r="D605" s="17" t="s">
        <v>839</v>
      </c>
      <c r="E605" s="19">
        <v>13.16</v>
      </c>
      <c r="F605" s="19">
        <v>1.2477150000000001</v>
      </c>
      <c r="G605" s="20">
        <v>19.3</v>
      </c>
      <c r="H605" s="20">
        <v>18</v>
      </c>
      <c r="I605" s="19">
        <v>15.639776972604091</v>
      </c>
      <c r="J605" s="14">
        <v>0.26299995697491346</v>
      </c>
      <c r="L605" s="13">
        <v>27425.86</v>
      </c>
      <c r="M605">
        <f t="shared" si="17"/>
        <v>360924.3176</v>
      </c>
      <c r="N605">
        <f t="shared" si="17"/>
        <v>34219.656909900004</v>
      </c>
      <c r="O605">
        <f t="shared" si="17"/>
        <v>529319.098</v>
      </c>
      <c r="P605">
        <f t="shared" si="17"/>
        <v>493665.48</v>
      </c>
      <c r="Q605">
        <f t="shared" si="17"/>
        <v>428934.3336818636</v>
      </c>
      <c r="R605">
        <f t="shared" si="17"/>
        <v>7213</v>
      </c>
    </row>
    <row r="606" spans="1:18" ht="12.75">
      <c r="A606" s="9">
        <v>603</v>
      </c>
      <c r="B606" s="17" t="s">
        <v>792</v>
      </c>
      <c r="C606">
        <v>77</v>
      </c>
      <c r="D606" s="17" t="s">
        <v>839</v>
      </c>
      <c r="E606" s="19">
        <v>15.46</v>
      </c>
      <c r="F606" s="19">
        <v>1.3945050000000003</v>
      </c>
      <c r="G606" s="20">
        <v>21.4</v>
      </c>
      <c r="H606" s="20">
        <v>19</v>
      </c>
      <c r="I606" s="19">
        <v>17.200952926307117</v>
      </c>
      <c r="J606" s="14">
        <v>0.2849999886499407</v>
      </c>
      <c r="L606" s="13">
        <v>26431.58</v>
      </c>
      <c r="M606">
        <f t="shared" si="17"/>
        <v>408632.22680000006</v>
      </c>
      <c r="N606">
        <f t="shared" si="17"/>
        <v>36858.97046790001</v>
      </c>
      <c r="O606">
        <f t="shared" si="17"/>
        <v>565635.812</v>
      </c>
      <c r="P606">
        <f t="shared" si="17"/>
        <v>502200.02</v>
      </c>
      <c r="Q606">
        <f t="shared" si="17"/>
        <v>454648.3633479207</v>
      </c>
      <c r="R606">
        <f t="shared" si="17"/>
        <v>7533</v>
      </c>
    </row>
    <row r="607" spans="1:18" ht="12.75">
      <c r="A607" s="9">
        <v>604</v>
      </c>
      <c r="B607" s="17" t="s">
        <v>793</v>
      </c>
      <c r="C607">
        <v>83</v>
      </c>
      <c r="D607" s="17" t="s">
        <v>889</v>
      </c>
      <c r="E607" s="19">
        <v>14.96</v>
      </c>
      <c r="F607" s="19">
        <v>2.34864</v>
      </c>
      <c r="G607" s="20">
        <v>17.7</v>
      </c>
      <c r="H607" s="20">
        <v>17</v>
      </c>
      <c r="I607" s="19">
        <v>15.11732449104368</v>
      </c>
      <c r="J607" s="14">
        <v>0.24500003490028988</v>
      </c>
      <c r="L607" s="13">
        <v>20057.14</v>
      </c>
      <c r="M607">
        <f t="shared" si="17"/>
        <v>300054.81440000003</v>
      </c>
      <c r="N607">
        <f t="shared" si="17"/>
        <v>47107.0012896</v>
      </c>
      <c r="O607">
        <f t="shared" si="17"/>
        <v>355011.37799999997</v>
      </c>
      <c r="P607">
        <f t="shared" si="17"/>
        <v>340971.38</v>
      </c>
      <c r="Q607">
        <f t="shared" si="17"/>
        <v>303210.29374229186</v>
      </c>
      <c r="R607">
        <f t="shared" si="17"/>
        <v>4914</v>
      </c>
    </row>
    <row r="608" spans="1:18" ht="12.75">
      <c r="A608" s="9">
        <v>605</v>
      </c>
      <c r="B608" s="17" t="s">
        <v>794</v>
      </c>
      <c r="C608">
        <v>78</v>
      </c>
      <c r="D608" s="17" t="s">
        <v>839</v>
      </c>
      <c r="E608" s="19">
        <v>21.51</v>
      </c>
      <c r="F608" s="19">
        <v>1.9816650000000002</v>
      </c>
      <c r="G608" s="20">
        <v>27</v>
      </c>
      <c r="H608" s="20">
        <v>22</v>
      </c>
      <c r="I608" s="19">
        <v>21.59647128531731</v>
      </c>
      <c r="J608" s="14">
        <v>0.34399995339543393</v>
      </c>
      <c r="L608" s="13">
        <v>27465.12</v>
      </c>
      <c r="M608">
        <f t="shared" si="17"/>
        <v>590774.7312</v>
      </c>
      <c r="N608">
        <f t="shared" si="17"/>
        <v>54426.6670248</v>
      </c>
      <c r="O608">
        <f t="shared" si="17"/>
        <v>741558.24</v>
      </c>
      <c r="P608">
        <f t="shared" si="17"/>
        <v>604232.64</v>
      </c>
      <c r="Q608">
        <f t="shared" si="17"/>
        <v>593149.6754277941</v>
      </c>
      <c r="R608">
        <f t="shared" si="17"/>
        <v>9448</v>
      </c>
    </row>
    <row r="609" spans="1:18" ht="12.75">
      <c r="A609" s="9">
        <v>606</v>
      </c>
      <c r="B609" s="17" t="s">
        <v>795</v>
      </c>
      <c r="C609">
        <v>78</v>
      </c>
      <c r="D609" s="17" t="s">
        <v>839</v>
      </c>
      <c r="E609" s="19">
        <v>21.64</v>
      </c>
      <c r="F609" s="19">
        <v>2.084418</v>
      </c>
      <c r="G609" s="20">
        <v>32.7</v>
      </c>
      <c r="H609" s="20">
        <v>24</v>
      </c>
      <c r="I609" s="19">
        <v>24.515002101616748</v>
      </c>
      <c r="J609" s="14">
        <v>0.3879999910667692</v>
      </c>
      <c r="L609" s="13">
        <v>26865.98</v>
      </c>
      <c r="M609">
        <f t="shared" si="17"/>
        <v>581379.8072</v>
      </c>
      <c r="N609">
        <f t="shared" si="17"/>
        <v>55999.93229963999</v>
      </c>
      <c r="O609">
        <f t="shared" si="17"/>
        <v>878517.5460000001</v>
      </c>
      <c r="P609">
        <f t="shared" si="17"/>
        <v>644783.52</v>
      </c>
      <c r="Q609">
        <f t="shared" si="17"/>
        <v>658619.5561619935</v>
      </c>
      <c r="R609">
        <f t="shared" si="17"/>
        <v>10424</v>
      </c>
    </row>
    <row r="610" spans="1:18" ht="12.75">
      <c r="A610" s="9">
        <v>607</v>
      </c>
      <c r="B610" s="17" t="s">
        <v>796</v>
      </c>
      <c r="C610">
        <v>78</v>
      </c>
      <c r="D610" s="17" t="s">
        <v>839</v>
      </c>
      <c r="E610" s="19">
        <v>18.34</v>
      </c>
      <c r="F610" s="19">
        <v>1.9669860000000003</v>
      </c>
      <c r="G610" s="20">
        <v>25.2</v>
      </c>
      <c r="H610" s="20">
        <v>20</v>
      </c>
      <c r="I610" s="19">
        <v>19.613274543763822</v>
      </c>
      <c r="J610" s="14">
        <v>0.3099999668488629</v>
      </c>
      <c r="L610" s="13">
        <v>27148.39</v>
      </c>
      <c r="M610">
        <f t="shared" si="17"/>
        <v>497901.4726</v>
      </c>
      <c r="N610">
        <f t="shared" si="17"/>
        <v>53400.50305254001</v>
      </c>
      <c r="O610">
        <f t="shared" si="17"/>
        <v>684139.428</v>
      </c>
      <c r="P610">
        <f t="shared" si="17"/>
        <v>542967.8</v>
      </c>
      <c r="Q610">
        <f t="shared" si="17"/>
        <v>532468.8264911723</v>
      </c>
      <c r="R610">
        <f t="shared" si="17"/>
        <v>8416</v>
      </c>
    </row>
    <row r="611" spans="1:18" ht="12.75">
      <c r="A611" s="9">
        <v>608</v>
      </c>
      <c r="B611" s="17" t="s">
        <v>797</v>
      </c>
      <c r="C611">
        <v>78</v>
      </c>
      <c r="D611" s="17" t="s">
        <v>839</v>
      </c>
      <c r="E611" s="19">
        <v>20.93</v>
      </c>
      <c r="F611" s="19">
        <v>2.157813</v>
      </c>
      <c r="G611" s="20">
        <v>26.1</v>
      </c>
      <c r="H611" s="20">
        <v>20</v>
      </c>
      <c r="I611" s="19">
        <v>20.598244751194958</v>
      </c>
      <c r="J611" s="14">
        <v>0.3140000007200183</v>
      </c>
      <c r="L611" s="13">
        <v>27777.07</v>
      </c>
      <c r="M611">
        <f t="shared" si="17"/>
        <v>581374.0751</v>
      </c>
      <c r="N611">
        <f t="shared" si="17"/>
        <v>59937.72274791</v>
      </c>
      <c r="O611">
        <f t="shared" si="17"/>
        <v>724981.527</v>
      </c>
      <c r="P611">
        <f t="shared" si="17"/>
        <v>555541.4</v>
      </c>
      <c r="Q611">
        <f t="shared" si="17"/>
        <v>572158.8863310749</v>
      </c>
      <c r="R611">
        <f t="shared" si="17"/>
        <v>8722</v>
      </c>
    </row>
    <row r="612" spans="1:18" ht="12.75">
      <c r="A612" s="9">
        <v>609</v>
      </c>
      <c r="B612" s="17" t="s">
        <v>798</v>
      </c>
      <c r="C612">
        <v>78</v>
      </c>
      <c r="D612" s="17" t="s">
        <v>839</v>
      </c>
      <c r="E612" s="19">
        <v>19.8</v>
      </c>
      <c r="F612" s="19">
        <v>1.8201960000000004</v>
      </c>
      <c r="G612" s="20">
        <v>24</v>
      </c>
      <c r="H612" s="20">
        <v>20</v>
      </c>
      <c r="I612" s="19">
        <v>19.485288600728417</v>
      </c>
      <c r="J612" s="14">
        <v>0.2970000079305743</v>
      </c>
      <c r="L612" s="13">
        <v>27740.74</v>
      </c>
      <c r="M612">
        <f t="shared" si="17"/>
        <v>549266.652</v>
      </c>
      <c r="N612">
        <f t="shared" si="17"/>
        <v>50493.583985040015</v>
      </c>
      <c r="O612">
        <f t="shared" si="17"/>
        <v>665777.76</v>
      </c>
      <c r="P612">
        <f t="shared" si="17"/>
        <v>554814.8</v>
      </c>
      <c r="Q612">
        <f t="shared" si="17"/>
        <v>540536.3248977709</v>
      </c>
      <c r="R612">
        <f t="shared" si="17"/>
        <v>8239</v>
      </c>
    </row>
    <row r="613" spans="1:18" ht="12.75">
      <c r="A613" s="9">
        <v>610</v>
      </c>
      <c r="B613" s="17" t="s">
        <v>799</v>
      </c>
      <c r="C613">
        <v>78</v>
      </c>
      <c r="D613" s="17" t="s">
        <v>839</v>
      </c>
      <c r="E613" s="19">
        <v>23.37</v>
      </c>
      <c r="F613" s="19">
        <v>2.4807510000000006</v>
      </c>
      <c r="G613" s="20">
        <v>34.3</v>
      </c>
      <c r="H613" s="20">
        <v>25</v>
      </c>
      <c r="I613" s="19">
        <v>25.807948871524577</v>
      </c>
      <c r="J613" s="14">
        <v>0.4149999375626975</v>
      </c>
      <c r="L613" s="13">
        <v>28828.92</v>
      </c>
      <c r="M613">
        <f t="shared" si="17"/>
        <v>673731.8604</v>
      </c>
      <c r="N613">
        <f t="shared" si="17"/>
        <v>71517.37211892002</v>
      </c>
      <c r="O613">
        <f t="shared" si="17"/>
        <v>988831.9559999999</v>
      </c>
      <c r="P613">
        <f t="shared" si="17"/>
        <v>720723</v>
      </c>
      <c r="Q613">
        <f t="shared" si="17"/>
        <v>744015.2933812722</v>
      </c>
      <c r="R613">
        <f t="shared" si="17"/>
        <v>11964</v>
      </c>
    </row>
    <row r="614" spans="1:18" ht="12.75">
      <c r="A614" s="9">
        <v>611</v>
      </c>
      <c r="B614" s="17" t="s">
        <v>893</v>
      </c>
      <c r="C614">
        <v>78</v>
      </c>
      <c r="D614" s="17" t="s">
        <v>839</v>
      </c>
      <c r="E614" s="19">
        <v>22.14</v>
      </c>
      <c r="F614" s="19">
        <v>2.216529</v>
      </c>
      <c r="G614" s="20">
        <v>29.2</v>
      </c>
      <c r="H614" s="20">
        <v>23</v>
      </c>
      <c r="I614" s="19">
        <v>22.882761024702752</v>
      </c>
      <c r="J614" s="14">
        <v>0.3619999870414829</v>
      </c>
      <c r="L614" s="13">
        <v>26237.57</v>
      </c>
      <c r="M614">
        <f t="shared" si="17"/>
        <v>580899.7998</v>
      </c>
      <c r="N614">
        <f t="shared" si="17"/>
        <v>58156.33479453</v>
      </c>
      <c r="O614">
        <f t="shared" si="17"/>
        <v>766137.044</v>
      </c>
      <c r="P614">
        <f t="shared" si="17"/>
        <v>603464.11</v>
      </c>
      <c r="Q614">
        <f t="shared" si="17"/>
        <v>600388.0441789102</v>
      </c>
      <c r="R614">
        <f t="shared" si="17"/>
        <v>9498</v>
      </c>
    </row>
    <row r="615" spans="1:18" ht="12.75">
      <c r="A615" s="9">
        <v>612</v>
      </c>
      <c r="B615" s="17" t="s">
        <v>801</v>
      </c>
      <c r="C615">
        <v>78</v>
      </c>
      <c r="D615" s="17" t="s">
        <v>839</v>
      </c>
      <c r="E615" s="19">
        <v>18.75</v>
      </c>
      <c r="F615" s="19">
        <v>1.8055170000000003</v>
      </c>
      <c r="G615" s="20">
        <v>24.2</v>
      </c>
      <c r="H615" s="20">
        <v>20</v>
      </c>
      <c r="I615" s="19">
        <v>19.30311874412188</v>
      </c>
      <c r="J615" s="14">
        <v>0.30399998214609186</v>
      </c>
      <c r="L615" s="13">
        <v>26884.87</v>
      </c>
      <c r="M615">
        <f t="shared" si="17"/>
        <v>504091.3125</v>
      </c>
      <c r="N615">
        <f t="shared" si="17"/>
        <v>48541.089827790005</v>
      </c>
      <c r="O615">
        <f t="shared" si="17"/>
        <v>650613.8539999999</v>
      </c>
      <c r="P615">
        <f t="shared" si="17"/>
        <v>537697.4</v>
      </c>
      <c r="Q615">
        <f t="shared" si="17"/>
        <v>518961.83803027996</v>
      </c>
      <c r="R615">
        <f t="shared" si="17"/>
        <v>8173</v>
      </c>
    </row>
    <row r="616" spans="1:18" ht="12.75">
      <c r="A616" s="9">
        <v>613</v>
      </c>
      <c r="B616" s="17" t="s">
        <v>802</v>
      </c>
      <c r="C616">
        <v>78</v>
      </c>
      <c r="D616" s="17" t="s">
        <v>839</v>
      </c>
      <c r="E616" s="19">
        <v>27.22</v>
      </c>
      <c r="F616" s="19">
        <v>2.2605660000000003</v>
      </c>
      <c r="G616" s="20">
        <v>34.7</v>
      </c>
      <c r="H616" s="20">
        <v>26</v>
      </c>
      <c r="I616" s="19">
        <v>27.09177115877245</v>
      </c>
      <c r="J616" s="14">
        <v>0.421000044535926</v>
      </c>
      <c r="L616" s="13">
        <v>25821.85</v>
      </c>
      <c r="M616">
        <f t="shared" si="17"/>
        <v>702870.757</v>
      </c>
      <c r="N616">
        <f t="shared" si="17"/>
        <v>58371.996167100006</v>
      </c>
      <c r="O616">
        <f t="shared" si="17"/>
        <v>896018.1950000001</v>
      </c>
      <c r="P616">
        <f t="shared" si="17"/>
        <v>671368.1</v>
      </c>
      <c r="Q616">
        <f t="shared" si="17"/>
        <v>699559.6510961483</v>
      </c>
      <c r="R616">
        <f t="shared" si="17"/>
        <v>10871</v>
      </c>
    </row>
    <row r="617" spans="1:18" ht="12.75">
      <c r="A617" s="9">
        <v>614</v>
      </c>
      <c r="B617" s="17" t="s">
        <v>803</v>
      </c>
      <c r="C617">
        <v>78</v>
      </c>
      <c r="D617" s="17" t="s">
        <v>839</v>
      </c>
      <c r="E617" s="19">
        <v>25.31</v>
      </c>
      <c r="F617" s="19">
        <v>2.5835039999999996</v>
      </c>
      <c r="G617" s="20">
        <v>33.8</v>
      </c>
      <c r="H617" s="20">
        <v>25</v>
      </c>
      <c r="I617" s="19">
        <v>26.020472395304687</v>
      </c>
      <c r="J617" s="14">
        <v>0.4129999875196018</v>
      </c>
      <c r="L617" s="13">
        <v>29646.49</v>
      </c>
      <c r="M617">
        <f t="shared" si="17"/>
        <v>750352.6619</v>
      </c>
      <c r="N617">
        <f t="shared" si="17"/>
        <v>76591.82550096</v>
      </c>
      <c r="O617">
        <f t="shared" si="17"/>
        <v>1002051.362</v>
      </c>
      <c r="P617">
        <f t="shared" si="17"/>
        <v>741162.25</v>
      </c>
      <c r="Q617">
        <f t="shared" si="17"/>
        <v>771415.6746626765</v>
      </c>
      <c r="R617">
        <f t="shared" si="17"/>
        <v>12244</v>
      </c>
    </row>
    <row r="618" spans="1:18" ht="12.75">
      <c r="A618" s="9">
        <v>615</v>
      </c>
      <c r="B618" s="17" t="s">
        <v>804</v>
      </c>
      <c r="C618">
        <v>82</v>
      </c>
      <c r="D618" s="17" t="s">
        <v>841</v>
      </c>
      <c r="E618" s="19">
        <v>11.81</v>
      </c>
      <c r="F618" s="19">
        <v>2.0403810000000004</v>
      </c>
      <c r="G618" s="20">
        <v>11</v>
      </c>
      <c r="H618" s="20">
        <v>14</v>
      </c>
      <c r="I618" s="19">
        <v>11.27325701550317</v>
      </c>
      <c r="J618" s="14">
        <v>0.17100003580695336</v>
      </c>
      <c r="L618" s="13">
        <v>22900.58</v>
      </c>
      <c r="M618">
        <f t="shared" si="17"/>
        <v>270455.8498</v>
      </c>
      <c r="N618">
        <f t="shared" si="17"/>
        <v>46725.908320980016</v>
      </c>
      <c r="O618">
        <f t="shared" si="17"/>
        <v>251906.38</v>
      </c>
      <c r="P618">
        <f t="shared" si="17"/>
        <v>320608.12</v>
      </c>
      <c r="Q618">
        <f t="shared" si="17"/>
        <v>258164.1241440916</v>
      </c>
      <c r="R618">
        <f t="shared" si="17"/>
        <v>3916.0000000000005</v>
      </c>
    </row>
    <row r="619" spans="1:18" ht="12.75">
      <c r="A619" s="9">
        <v>616</v>
      </c>
      <c r="B619" s="17" t="s">
        <v>805</v>
      </c>
      <c r="C619">
        <v>84</v>
      </c>
      <c r="D619" s="17" t="s">
        <v>839</v>
      </c>
      <c r="E619" s="19">
        <v>19.81</v>
      </c>
      <c r="F619" s="19">
        <v>0.792666</v>
      </c>
      <c r="G619" s="20">
        <v>24.7</v>
      </c>
      <c r="H619" s="20">
        <v>20</v>
      </c>
      <c r="I619" s="19">
        <v>19.75618140933466</v>
      </c>
      <c r="J619" s="14">
        <v>0.3100000313844628</v>
      </c>
      <c r="L619" s="13">
        <v>25490.32</v>
      </c>
      <c r="M619">
        <f t="shared" si="17"/>
        <v>504963.23919999995</v>
      </c>
      <c r="N619">
        <f t="shared" si="17"/>
        <v>20205.309993119998</v>
      </c>
      <c r="O619">
        <f t="shared" si="17"/>
        <v>629610.904</v>
      </c>
      <c r="P619">
        <f t="shared" si="17"/>
        <v>509806.4</v>
      </c>
      <c r="Q619">
        <f t="shared" si="17"/>
        <v>503591.3861019914</v>
      </c>
      <c r="R619">
        <f t="shared" si="17"/>
        <v>7902</v>
      </c>
    </row>
    <row r="620" spans="1:18" ht="12.75">
      <c r="A620" s="9">
        <v>617</v>
      </c>
      <c r="B620" s="17" t="s">
        <v>806</v>
      </c>
      <c r="C620">
        <v>77</v>
      </c>
      <c r="D620" s="17" t="s">
        <v>839</v>
      </c>
      <c r="E620" s="19">
        <v>18.38</v>
      </c>
      <c r="F620" s="19">
        <v>1.086246</v>
      </c>
      <c r="G620" s="20">
        <v>24.1</v>
      </c>
      <c r="H620" s="20">
        <v>20</v>
      </c>
      <c r="I620" s="19">
        <v>19.176566274319196</v>
      </c>
      <c r="J620" s="14">
        <v>0.302999954913096</v>
      </c>
      <c r="L620" s="13">
        <v>25062.71</v>
      </c>
      <c r="M620">
        <f t="shared" si="17"/>
        <v>460652.6098</v>
      </c>
      <c r="N620">
        <f t="shared" si="17"/>
        <v>27224.26848666</v>
      </c>
      <c r="O620">
        <f t="shared" si="17"/>
        <v>604011.311</v>
      </c>
      <c r="P620">
        <f t="shared" si="17"/>
        <v>501254.19999999995</v>
      </c>
      <c r="Q620">
        <f t="shared" si="17"/>
        <v>480616.7193290424</v>
      </c>
      <c r="R620">
        <f t="shared" si="17"/>
        <v>7594</v>
      </c>
    </row>
    <row r="621" spans="1:18" ht="12.75">
      <c r="A621" s="9">
        <v>618</v>
      </c>
      <c r="B621" s="17" t="s">
        <v>807</v>
      </c>
      <c r="C621">
        <v>77</v>
      </c>
      <c r="D621" s="17" t="s">
        <v>839</v>
      </c>
      <c r="E621" s="19">
        <v>17.36</v>
      </c>
      <c r="F621" s="19">
        <v>1.1889990000000001</v>
      </c>
      <c r="G621" s="20">
        <v>23.4</v>
      </c>
      <c r="H621" s="20">
        <v>20</v>
      </c>
      <c r="I621" s="19">
        <v>18.67364173399803</v>
      </c>
      <c r="J621" s="14">
        <v>0.2970000598790443</v>
      </c>
      <c r="L621" s="13">
        <v>22545.45</v>
      </c>
      <c r="M621">
        <f t="shared" si="17"/>
        <v>391389.012</v>
      </c>
      <c r="N621">
        <f t="shared" si="17"/>
        <v>26806.517504550004</v>
      </c>
      <c r="O621">
        <f t="shared" si="17"/>
        <v>527563.53</v>
      </c>
      <c r="P621">
        <f t="shared" si="17"/>
        <v>450909</v>
      </c>
      <c r="Q621">
        <f t="shared" si="17"/>
        <v>421005.65603176586</v>
      </c>
      <c r="R621">
        <f t="shared" si="17"/>
        <v>6696</v>
      </c>
    </row>
    <row r="622" spans="1:18" ht="12.75">
      <c r="A622" s="9">
        <v>619</v>
      </c>
      <c r="B622" s="17" t="s">
        <v>894</v>
      </c>
      <c r="C622">
        <v>79</v>
      </c>
      <c r="D622" s="17" t="s">
        <v>839</v>
      </c>
      <c r="E622" s="19">
        <v>13.11</v>
      </c>
      <c r="F622" s="19">
        <v>1.3798260000000002</v>
      </c>
      <c r="G622" s="20">
        <v>15.7</v>
      </c>
      <c r="H622" s="20">
        <v>15</v>
      </c>
      <c r="I622" s="19">
        <v>13.342365570016934</v>
      </c>
      <c r="J622" s="14">
        <v>0.20999996159474002</v>
      </c>
      <c r="L622" s="13">
        <v>26038.1</v>
      </c>
      <c r="M622">
        <f t="shared" si="17"/>
        <v>341359.491</v>
      </c>
      <c r="N622">
        <f t="shared" si="17"/>
        <v>35928.047370600005</v>
      </c>
      <c r="O622">
        <f t="shared" si="17"/>
        <v>408798.17</v>
      </c>
      <c r="P622">
        <f t="shared" si="17"/>
        <v>390571.5</v>
      </c>
      <c r="Q622">
        <f t="shared" si="17"/>
        <v>347409.8489486579</v>
      </c>
      <c r="R622">
        <f t="shared" si="17"/>
        <v>5468</v>
      </c>
    </row>
    <row r="623" spans="1:18" ht="12.75">
      <c r="A623" s="9">
        <v>620</v>
      </c>
      <c r="B623" s="17" t="s">
        <v>809</v>
      </c>
      <c r="C623">
        <v>77</v>
      </c>
      <c r="D623" s="17" t="s">
        <v>839</v>
      </c>
      <c r="E623" s="19">
        <v>15.08</v>
      </c>
      <c r="F623" s="19">
        <v>2.5541460000000002</v>
      </c>
      <c r="G623" s="20">
        <v>21.2</v>
      </c>
      <c r="H623" s="20">
        <v>19</v>
      </c>
      <c r="I623" s="19">
        <v>17.052054658653297</v>
      </c>
      <c r="J623" s="14">
        <v>0.2780000307477793</v>
      </c>
      <c r="L623" s="13">
        <v>29920.86</v>
      </c>
      <c r="M623">
        <f t="shared" si="17"/>
        <v>451206.5688</v>
      </c>
      <c r="N623">
        <f t="shared" si="17"/>
        <v>76422.24488556001</v>
      </c>
      <c r="O623">
        <f t="shared" si="17"/>
        <v>634322.232</v>
      </c>
      <c r="P623">
        <f t="shared" si="17"/>
        <v>568496.34</v>
      </c>
      <c r="Q623">
        <f t="shared" si="17"/>
        <v>510212.1401539131</v>
      </c>
      <c r="R623">
        <f t="shared" si="17"/>
        <v>8318</v>
      </c>
    </row>
    <row r="624" spans="1:18" ht="12.75">
      <c r="A624" s="9">
        <v>621</v>
      </c>
      <c r="B624" s="17" t="s">
        <v>831</v>
      </c>
      <c r="C624">
        <v>81</v>
      </c>
      <c r="D624" s="17" t="s">
        <v>839</v>
      </c>
      <c r="E624" s="19">
        <v>14.58</v>
      </c>
      <c r="F624" s="19">
        <v>2.539467</v>
      </c>
      <c r="G624" s="20">
        <v>20.4</v>
      </c>
      <c r="H624" s="20">
        <v>18</v>
      </c>
      <c r="I624" s="19">
        <v>16.335807921096194</v>
      </c>
      <c r="J624" s="14">
        <v>0.26399999704491395</v>
      </c>
      <c r="L624" s="13">
        <v>27071.97</v>
      </c>
      <c r="M624">
        <f t="shared" si="17"/>
        <v>394709.3226</v>
      </c>
      <c r="N624">
        <f t="shared" si="17"/>
        <v>68748.37443999</v>
      </c>
      <c r="O624">
        <f t="shared" si="17"/>
        <v>552268.188</v>
      </c>
      <c r="P624">
        <f t="shared" si="17"/>
        <v>487295.46</v>
      </c>
      <c r="Q624">
        <f t="shared" si="17"/>
        <v>442242.50196567853</v>
      </c>
      <c r="R624">
        <f t="shared" si="17"/>
        <v>7146.999999999999</v>
      </c>
    </row>
    <row r="625" spans="1:18" ht="12.75">
      <c r="A625" s="9">
        <v>622</v>
      </c>
      <c r="B625" s="17" t="s">
        <v>811</v>
      </c>
      <c r="C625">
        <v>80</v>
      </c>
      <c r="D625" s="17" t="s">
        <v>839</v>
      </c>
      <c r="E625" s="19">
        <v>14.56</v>
      </c>
      <c r="F625" s="19">
        <v>0.7339500000000001</v>
      </c>
      <c r="G625" s="20">
        <v>20.8</v>
      </c>
      <c r="H625" s="20">
        <v>19</v>
      </c>
      <c r="I625" s="19">
        <v>16.79362185311946</v>
      </c>
      <c r="J625" s="14">
        <v>0.2830000268524859</v>
      </c>
      <c r="L625" s="13">
        <v>23833.92</v>
      </c>
      <c r="M625">
        <f t="shared" si="17"/>
        <v>347021.8752</v>
      </c>
      <c r="N625">
        <f t="shared" si="17"/>
        <v>17492.905584</v>
      </c>
      <c r="O625">
        <f t="shared" si="17"/>
        <v>495745.53599999996</v>
      </c>
      <c r="P625">
        <f t="shared" si="17"/>
        <v>452844.48</v>
      </c>
      <c r="Q625">
        <f t="shared" si="17"/>
        <v>400257.839757501</v>
      </c>
      <c r="R625">
        <f t="shared" si="17"/>
        <v>6745</v>
      </c>
    </row>
    <row r="626" spans="1:18" ht="12.75">
      <c r="A626" s="9">
        <v>623</v>
      </c>
      <c r="B626" s="17" t="s">
        <v>812</v>
      </c>
      <c r="C626">
        <v>80</v>
      </c>
      <c r="D626" s="17" t="s">
        <v>839</v>
      </c>
      <c r="E626" s="19">
        <v>14.48</v>
      </c>
      <c r="F626" s="19">
        <v>0.543123</v>
      </c>
      <c r="G626" s="20">
        <v>18.7</v>
      </c>
      <c r="H626" s="20">
        <v>17</v>
      </c>
      <c r="I626" s="19">
        <v>15.357483293196449</v>
      </c>
      <c r="J626" s="14">
        <v>0.2479999703836429</v>
      </c>
      <c r="L626" s="13">
        <v>27012.1</v>
      </c>
      <c r="M626">
        <f t="shared" si="17"/>
        <v>391135.208</v>
      </c>
      <c r="N626">
        <f t="shared" si="17"/>
        <v>14670.8927883</v>
      </c>
      <c r="O626">
        <f t="shared" si="17"/>
        <v>505126.26999999996</v>
      </c>
      <c r="P626">
        <f t="shared" si="17"/>
        <v>459205.69999999995</v>
      </c>
      <c r="Q626">
        <f t="shared" si="17"/>
        <v>414837.87446415174</v>
      </c>
      <c r="R626">
        <f t="shared" si="17"/>
        <v>6699</v>
      </c>
    </row>
    <row r="627" spans="1:18" ht="12.75">
      <c r="A627" s="9">
        <v>624</v>
      </c>
      <c r="B627" s="17" t="s">
        <v>813</v>
      </c>
      <c r="C627">
        <v>80</v>
      </c>
      <c r="D627" s="17" t="s">
        <v>839</v>
      </c>
      <c r="E627" s="19">
        <v>14.98</v>
      </c>
      <c r="F627" s="19">
        <v>0.8220240000000002</v>
      </c>
      <c r="G627" s="20">
        <v>20</v>
      </c>
      <c r="H627" s="20">
        <v>18</v>
      </c>
      <c r="I627" s="19">
        <v>16.259465397625192</v>
      </c>
      <c r="J627" s="14">
        <v>0.26899995904532237</v>
      </c>
      <c r="L627" s="13">
        <v>20754.65</v>
      </c>
      <c r="M627">
        <f t="shared" si="17"/>
        <v>310904.657</v>
      </c>
      <c r="N627">
        <f t="shared" si="17"/>
        <v>17060.820411600005</v>
      </c>
      <c r="O627">
        <f t="shared" si="17"/>
        <v>415093</v>
      </c>
      <c r="P627">
        <f t="shared" si="17"/>
        <v>373583.7</v>
      </c>
      <c r="Q627">
        <f t="shared" si="17"/>
        <v>337459.5135148217</v>
      </c>
      <c r="R627">
        <f t="shared" si="17"/>
        <v>5583</v>
      </c>
    </row>
    <row r="628" spans="1:18" ht="12.75">
      <c r="A628" s="9">
        <v>625</v>
      </c>
      <c r="B628" s="17" t="s">
        <v>814</v>
      </c>
      <c r="C628">
        <v>79</v>
      </c>
      <c r="D628" s="17" t="s">
        <v>889</v>
      </c>
      <c r="E628" s="19">
        <v>13.29</v>
      </c>
      <c r="F628" s="19">
        <v>1.2477150000000001</v>
      </c>
      <c r="G628" s="20">
        <v>15.7</v>
      </c>
      <c r="H628" s="20">
        <v>16</v>
      </c>
      <c r="I628" s="19">
        <v>13.713199544617733</v>
      </c>
      <c r="J628" s="14">
        <v>0.224</v>
      </c>
      <c r="L628" s="13">
        <v>26687.5</v>
      </c>
      <c r="M628">
        <f t="shared" si="17"/>
        <v>354676.875</v>
      </c>
      <c r="N628">
        <f t="shared" si="17"/>
        <v>33298.3940625</v>
      </c>
      <c r="O628">
        <f t="shared" si="17"/>
        <v>418993.75</v>
      </c>
      <c r="P628">
        <f t="shared" si="17"/>
        <v>427000</v>
      </c>
      <c r="Q628">
        <f t="shared" si="17"/>
        <v>365971.0128469858</v>
      </c>
      <c r="R628">
        <f t="shared" si="17"/>
        <v>5978</v>
      </c>
    </row>
    <row r="629" spans="1:18" ht="12.75">
      <c r="A629" s="9">
        <v>626</v>
      </c>
      <c r="B629" s="17" t="s">
        <v>815</v>
      </c>
      <c r="C629">
        <v>77</v>
      </c>
      <c r="D629" s="17" t="s">
        <v>839</v>
      </c>
      <c r="E629" s="19">
        <v>17.66</v>
      </c>
      <c r="F629" s="19">
        <v>0.8220240000000002</v>
      </c>
      <c r="G629" s="20">
        <v>26</v>
      </c>
      <c r="H629" s="20">
        <v>21</v>
      </c>
      <c r="I629" s="19">
        <v>20.071675854423887</v>
      </c>
      <c r="J629" s="14">
        <v>0.33599998163307243</v>
      </c>
      <c r="L629" s="13">
        <v>26133.93</v>
      </c>
      <c r="M629">
        <f t="shared" si="17"/>
        <v>461525.2038</v>
      </c>
      <c r="N629">
        <f t="shared" si="17"/>
        <v>21482.717674320007</v>
      </c>
      <c r="O629">
        <f t="shared" si="17"/>
        <v>679482.18</v>
      </c>
      <c r="P629">
        <f t="shared" si="17"/>
        <v>548812.53</v>
      </c>
      <c r="Q629">
        <f t="shared" si="17"/>
        <v>524551.771762204</v>
      </c>
      <c r="R629">
        <f t="shared" si="17"/>
        <v>8781</v>
      </c>
    </row>
    <row r="630" spans="1:18" ht="12.75">
      <c r="A630" s="9">
        <v>627</v>
      </c>
      <c r="B630" s="17" t="s">
        <v>895</v>
      </c>
      <c r="C630">
        <v>81</v>
      </c>
      <c r="D630" s="17" t="s">
        <v>841</v>
      </c>
      <c r="E630" s="19">
        <v>11.94</v>
      </c>
      <c r="F630" s="19">
        <v>1.8201960000000004</v>
      </c>
      <c r="G630" s="20">
        <v>13</v>
      </c>
      <c r="H630" s="20">
        <v>15</v>
      </c>
      <c r="I630" s="19">
        <v>12.209425608074538</v>
      </c>
      <c r="J630" s="14">
        <v>0.18999999598648085</v>
      </c>
      <c r="L630" s="13">
        <v>24915.79</v>
      </c>
      <c r="M630">
        <f t="shared" si="17"/>
        <v>297494.5326</v>
      </c>
      <c r="N630">
        <f t="shared" si="17"/>
        <v>45351.62129484001</v>
      </c>
      <c r="O630">
        <f t="shared" si="17"/>
        <v>323905.27</v>
      </c>
      <c r="P630">
        <f t="shared" si="17"/>
        <v>373736.85000000003</v>
      </c>
      <c r="Q630">
        <f t="shared" si="17"/>
        <v>304207.4844714075</v>
      </c>
      <c r="R630">
        <f t="shared" si="17"/>
        <v>4734</v>
      </c>
    </row>
    <row r="631" spans="1:18" ht="12.75">
      <c r="A631" s="9">
        <v>628</v>
      </c>
      <c r="B631" s="17" t="s">
        <v>896</v>
      </c>
      <c r="C631">
        <v>81</v>
      </c>
      <c r="D631" s="17" t="s">
        <v>889</v>
      </c>
      <c r="E631" s="19">
        <v>12.36</v>
      </c>
      <c r="F631" s="19">
        <v>1.5706530000000003</v>
      </c>
      <c r="G631" s="20">
        <v>15.2</v>
      </c>
      <c r="H631" s="20">
        <v>16</v>
      </c>
      <c r="I631" s="19">
        <v>13.341968442055682</v>
      </c>
      <c r="J631" s="14">
        <v>0.2219999771540123</v>
      </c>
      <c r="L631" s="13">
        <v>25387.39</v>
      </c>
      <c r="M631">
        <f t="shared" si="17"/>
        <v>313788.1404</v>
      </c>
      <c r="N631">
        <f t="shared" si="17"/>
        <v>39874.78026567001</v>
      </c>
      <c r="O631">
        <f t="shared" si="17"/>
        <v>385888.328</v>
      </c>
      <c r="P631">
        <f t="shared" si="17"/>
        <v>406198.24</v>
      </c>
      <c r="Q631">
        <f t="shared" si="17"/>
        <v>338717.75620616</v>
      </c>
      <c r="R631">
        <f t="shared" si="17"/>
        <v>5636</v>
      </c>
    </row>
    <row r="632" spans="1:18" ht="12.75">
      <c r="A632" s="9">
        <v>629</v>
      </c>
      <c r="B632" s="17" t="s">
        <v>818</v>
      </c>
      <c r="C632">
        <v>81</v>
      </c>
      <c r="D632" s="17" t="s">
        <v>839</v>
      </c>
      <c r="E632" s="19">
        <v>14.29</v>
      </c>
      <c r="F632" s="19">
        <v>1.8642330000000003</v>
      </c>
      <c r="G632" s="20">
        <v>18.5</v>
      </c>
      <c r="H632" s="20">
        <v>17</v>
      </c>
      <c r="I632" s="19">
        <v>15.243858667894335</v>
      </c>
      <c r="J632" s="14">
        <v>0.24900002962875173</v>
      </c>
      <c r="L632" s="13">
        <v>25313.25</v>
      </c>
      <c r="M632">
        <f t="shared" si="17"/>
        <v>361726.34249999997</v>
      </c>
      <c r="N632">
        <f t="shared" si="17"/>
        <v>47189.79598725001</v>
      </c>
      <c r="O632">
        <f t="shared" si="17"/>
        <v>468295.125</v>
      </c>
      <c r="P632">
        <f t="shared" si="17"/>
        <v>430325.25</v>
      </c>
      <c r="Q632">
        <f t="shared" si="17"/>
        <v>385871.60542507627</v>
      </c>
      <c r="R632">
        <f t="shared" si="17"/>
        <v>6303</v>
      </c>
    </row>
    <row r="633" spans="1:18" ht="12.75">
      <c r="A633" s="9">
        <v>630</v>
      </c>
      <c r="B633" s="17" t="s">
        <v>819</v>
      </c>
      <c r="C633">
        <v>79</v>
      </c>
      <c r="D633" s="17" t="s">
        <v>841</v>
      </c>
      <c r="E633" s="19">
        <v>12.56</v>
      </c>
      <c r="F633" s="19">
        <v>1.5266160000000002</v>
      </c>
      <c r="G633" s="20">
        <v>14.3</v>
      </c>
      <c r="H633" s="20">
        <v>16</v>
      </c>
      <c r="I633" s="19">
        <v>13.106205944384431</v>
      </c>
      <c r="J633" s="14">
        <v>0.21600000719400522</v>
      </c>
      <c r="L633" s="13">
        <v>11120.37</v>
      </c>
      <c r="M633">
        <f t="shared" si="17"/>
        <v>139671.84720000002</v>
      </c>
      <c r="N633">
        <f t="shared" si="17"/>
        <v>16976.534767920002</v>
      </c>
      <c r="O633">
        <f t="shared" si="17"/>
        <v>159021.29100000003</v>
      </c>
      <c r="P633">
        <f t="shared" si="17"/>
        <v>177925.92</v>
      </c>
      <c r="Q633">
        <f t="shared" si="17"/>
        <v>145745.8593977543</v>
      </c>
      <c r="R633">
        <f t="shared" si="17"/>
        <v>2402</v>
      </c>
    </row>
    <row r="634" spans="1:18" ht="12.75">
      <c r="A634" s="9">
        <v>631</v>
      </c>
      <c r="B634" s="17" t="s">
        <v>820</v>
      </c>
      <c r="C634">
        <v>84</v>
      </c>
      <c r="D634" s="17" t="s">
        <v>839</v>
      </c>
      <c r="E634" s="19">
        <v>17.43</v>
      </c>
      <c r="F634" s="19">
        <v>1.7468009999999998</v>
      </c>
      <c r="G634" s="20">
        <v>24</v>
      </c>
      <c r="H634" s="20">
        <v>20</v>
      </c>
      <c r="I634" s="19">
        <v>18.927854155528355</v>
      </c>
      <c r="J634" s="14">
        <v>0.3080000173033718</v>
      </c>
      <c r="L634" s="13">
        <v>25428.57</v>
      </c>
      <c r="M634">
        <f t="shared" si="17"/>
        <v>443219.9751</v>
      </c>
      <c r="N634">
        <f t="shared" si="17"/>
        <v>44418.65150456999</v>
      </c>
      <c r="O634">
        <f t="shared" si="17"/>
        <v>610285.6799999999</v>
      </c>
      <c r="P634">
        <f t="shared" si="17"/>
        <v>508571.4</v>
      </c>
      <c r="Q634">
        <f t="shared" si="17"/>
        <v>481308.2643436436</v>
      </c>
      <c r="R634">
        <f t="shared" si="17"/>
        <v>7832.000000000001</v>
      </c>
    </row>
    <row r="635" spans="1:18" ht="12.75">
      <c r="A635" s="9">
        <v>632</v>
      </c>
      <c r="B635" s="17" t="s">
        <v>821</v>
      </c>
      <c r="C635">
        <v>84</v>
      </c>
      <c r="D635" s="17" t="s">
        <v>839</v>
      </c>
      <c r="E635" s="19">
        <v>17.21</v>
      </c>
      <c r="F635" s="19">
        <v>2.231208</v>
      </c>
      <c r="G635" s="20">
        <v>23.6</v>
      </c>
      <c r="H635" s="20">
        <v>20</v>
      </c>
      <c r="I635" s="19">
        <v>18.722820937966162</v>
      </c>
      <c r="J635" s="14">
        <v>0.3050000540780238</v>
      </c>
      <c r="L635" s="13">
        <v>26813.11</v>
      </c>
      <c r="M635">
        <f t="shared" si="17"/>
        <v>461453.6231</v>
      </c>
      <c r="N635">
        <f t="shared" si="17"/>
        <v>59825.625536880005</v>
      </c>
      <c r="O635">
        <f t="shared" si="17"/>
        <v>632789.3960000001</v>
      </c>
      <c r="P635">
        <f t="shared" si="17"/>
        <v>536262.2</v>
      </c>
      <c r="Q635">
        <f t="shared" si="17"/>
        <v>502017.0573199899</v>
      </c>
      <c r="R635">
        <f t="shared" si="17"/>
        <v>8178</v>
      </c>
    </row>
    <row r="636" spans="1:18" ht="12.75">
      <c r="A636" s="9">
        <v>633</v>
      </c>
      <c r="B636" s="17" t="s">
        <v>822</v>
      </c>
      <c r="C636">
        <v>81</v>
      </c>
      <c r="D636" s="17" t="s">
        <v>889</v>
      </c>
      <c r="E636" s="19">
        <v>14.89</v>
      </c>
      <c r="F636" s="19">
        <v>1.3357890000000001</v>
      </c>
      <c r="G636" s="20">
        <v>15.9</v>
      </c>
      <c r="H636" s="20">
        <v>16</v>
      </c>
      <c r="I636" s="19">
        <v>14.186018962565146</v>
      </c>
      <c r="J636" s="14">
        <v>0.2240000227953593</v>
      </c>
      <c r="L636" s="13">
        <v>28075.89</v>
      </c>
      <c r="M636">
        <f t="shared" si="17"/>
        <v>418050.0021</v>
      </c>
      <c r="N636">
        <f t="shared" si="17"/>
        <v>37503.465027210004</v>
      </c>
      <c r="O636">
        <f t="shared" si="17"/>
        <v>446406.651</v>
      </c>
      <c r="P636">
        <f t="shared" si="17"/>
        <v>449214.24</v>
      </c>
      <c r="Q636">
        <f t="shared" si="17"/>
        <v>398285.10793089314</v>
      </c>
      <c r="R636">
        <f t="shared" si="17"/>
        <v>6289</v>
      </c>
    </row>
    <row r="637" spans="1:18" ht="12.75">
      <c r="A637" s="9">
        <v>634</v>
      </c>
      <c r="B637" s="17" t="s">
        <v>897</v>
      </c>
      <c r="C637">
        <v>79</v>
      </c>
      <c r="D637" s="17" t="s">
        <v>841</v>
      </c>
      <c r="E637" s="19">
        <v>14.4</v>
      </c>
      <c r="F637" s="19">
        <v>1.8495540000000001</v>
      </c>
      <c r="G637" s="20">
        <v>18.2</v>
      </c>
      <c r="H637" s="20">
        <v>17</v>
      </c>
      <c r="I637" s="19">
        <v>15.15900449243314</v>
      </c>
      <c r="J637" s="14">
        <v>0.24</v>
      </c>
      <c r="L637" s="13">
        <v>21225</v>
      </c>
      <c r="M637">
        <f t="shared" si="17"/>
        <v>305640</v>
      </c>
      <c r="N637">
        <f t="shared" si="17"/>
        <v>39256.783650000005</v>
      </c>
      <c r="O637">
        <f t="shared" si="17"/>
        <v>386295</v>
      </c>
      <c r="P637">
        <f aca="true" t="shared" si="18" ref="P637:R644">$L637*H637</f>
        <v>360825</v>
      </c>
      <c r="Q637">
        <f t="shared" si="18"/>
        <v>321749.8703518934</v>
      </c>
      <c r="R637">
        <f t="shared" si="18"/>
        <v>5094</v>
      </c>
    </row>
    <row r="638" spans="1:18" ht="12.75">
      <c r="A638" s="9">
        <v>635</v>
      </c>
      <c r="B638" s="17" t="s">
        <v>824</v>
      </c>
      <c r="C638">
        <v>83</v>
      </c>
      <c r="D638" s="17" t="s">
        <v>841</v>
      </c>
      <c r="E638" s="19">
        <v>12.83</v>
      </c>
      <c r="F638" s="19">
        <v>0.88074</v>
      </c>
      <c r="G638" s="20">
        <v>16.9</v>
      </c>
      <c r="H638" s="20">
        <v>17</v>
      </c>
      <c r="I638" s="19">
        <v>14.363129206135385</v>
      </c>
      <c r="J638" s="14">
        <v>0.2470000295219159</v>
      </c>
      <c r="L638" s="13">
        <v>19307.69</v>
      </c>
      <c r="M638">
        <f aca="true" t="shared" si="19" ref="M638:O644">$L638*E638</f>
        <v>247717.6627</v>
      </c>
      <c r="N638">
        <f t="shared" si="19"/>
        <v>17005.054890599997</v>
      </c>
      <c r="O638">
        <f t="shared" si="19"/>
        <v>326299.96099999995</v>
      </c>
      <c r="P638">
        <f t="shared" si="18"/>
        <v>328230.73</v>
      </c>
      <c r="Q638">
        <f t="shared" si="18"/>
        <v>277318.8461420081</v>
      </c>
      <c r="R638">
        <f t="shared" si="18"/>
        <v>4769</v>
      </c>
    </row>
    <row r="639" spans="1:18" ht="12.75">
      <c r="A639" s="9">
        <v>636</v>
      </c>
      <c r="B639" s="17" t="s">
        <v>825</v>
      </c>
      <c r="C639">
        <v>81</v>
      </c>
      <c r="D639" s="17" t="s">
        <v>839</v>
      </c>
      <c r="E639" s="19">
        <v>14.91</v>
      </c>
      <c r="F639" s="19">
        <v>1.2917519999999998</v>
      </c>
      <c r="G639" s="20">
        <v>16.5</v>
      </c>
      <c r="H639" s="20">
        <v>16</v>
      </c>
      <c r="I639" s="19">
        <v>14.384292856889752</v>
      </c>
      <c r="J639" s="14">
        <v>0.22299999828263384</v>
      </c>
      <c r="L639" s="13">
        <v>23291.48</v>
      </c>
      <c r="M639">
        <f t="shared" si="19"/>
        <v>347275.9668</v>
      </c>
      <c r="N639">
        <f t="shared" si="19"/>
        <v>30086.815872959996</v>
      </c>
      <c r="O639">
        <f t="shared" si="19"/>
        <v>384309.42</v>
      </c>
      <c r="P639">
        <f t="shared" si="18"/>
        <v>372663.68</v>
      </c>
      <c r="Q639">
        <f t="shared" si="18"/>
        <v>335031.4693903905</v>
      </c>
      <c r="R639">
        <f t="shared" si="18"/>
        <v>5194</v>
      </c>
    </row>
    <row r="640" spans="1:18" ht="12.75">
      <c r="A640" s="9">
        <v>637</v>
      </c>
      <c r="B640" s="17" t="s">
        <v>826</v>
      </c>
      <c r="C640">
        <v>84</v>
      </c>
      <c r="D640" s="17" t="s">
        <v>839</v>
      </c>
      <c r="E640" s="19">
        <v>12.45</v>
      </c>
      <c r="F640" s="19">
        <v>1.2917519999999998</v>
      </c>
      <c r="G640" s="20">
        <v>12.2</v>
      </c>
      <c r="H640" s="20">
        <v>13</v>
      </c>
      <c r="I640" s="19">
        <v>11.411919775912427</v>
      </c>
      <c r="J640" s="14">
        <v>0.16</v>
      </c>
      <c r="L640" s="13">
        <v>28812.5</v>
      </c>
      <c r="M640">
        <f t="shared" si="19"/>
        <v>358715.625</v>
      </c>
      <c r="N640">
        <f t="shared" si="19"/>
        <v>37218.604499999994</v>
      </c>
      <c r="O640">
        <f t="shared" si="19"/>
        <v>351512.5</v>
      </c>
      <c r="P640">
        <f t="shared" si="18"/>
        <v>374562.5</v>
      </c>
      <c r="Q640">
        <f t="shared" si="18"/>
        <v>328805.9385434768</v>
      </c>
      <c r="R640">
        <f t="shared" si="18"/>
        <v>4610</v>
      </c>
    </row>
    <row r="641" spans="1:18" ht="12.75">
      <c r="A641" s="9">
        <v>638</v>
      </c>
      <c r="B641" s="17" t="s">
        <v>898</v>
      </c>
      <c r="C641">
        <v>83</v>
      </c>
      <c r="D641" s="17" t="s">
        <v>841</v>
      </c>
      <c r="E641" s="19">
        <v>11.36</v>
      </c>
      <c r="F641" s="19">
        <v>0.6899130000000001</v>
      </c>
      <c r="G641" s="20">
        <v>14.7</v>
      </c>
      <c r="H641" s="20">
        <v>15</v>
      </c>
      <c r="I641" s="19">
        <v>12.608576738416016</v>
      </c>
      <c r="J641" s="14">
        <v>0.20599997008581292</v>
      </c>
      <c r="L641" s="13">
        <v>22063.11</v>
      </c>
      <c r="M641">
        <f t="shared" si="19"/>
        <v>250636.9296</v>
      </c>
      <c r="N641">
        <f t="shared" si="19"/>
        <v>15221.626409430002</v>
      </c>
      <c r="O641">
        <f t="shared" si="19"/>
        <v>324327.717</v>
      </c>
      <c r="P641">
        <f t="shared" si="18"/>
        <v>330946.65</v>
      </c>
      <c r="Q641">
        <f t="shared" si="18"/>
        <v>278184.4155231138</v>
      </c>
      <c r="R641">
        <f t="shared" si="18"/>
        <v>4545</v>
      </c>
    </row>
    <row r="642" spans="1:18" ht="12.75">
      <c r="A642" s="9">
        <v>639</v>
      </c>
      <c r="B642" s="17" t="s">
        <v>828</v>
      </c>
      <c r="C642">
        <v>82</v>
      </c>
      <c r="D642" s="17" t="s">
        <v>841</v>
      </c>
      <c r="E642" s="19">
        <v>10.48</v>
      </c>
      <c r="F642" s="19">
        <v>1.2770730000000001</v>
      </c>
      <c r="G642" s="20">
        <v>9.6</v>
      </c>
      <c r="H642" s="20">
        <v>13</v>
      </c>
      <c r="I642" s="19">
        <v>10.191991495156403</v>
      </c>
      <c r="J642" s="14">
        <v>0.1530000073161988</v>
      </c>
      <c r="L642" s="13">
        <v>21869.28</v>
      </c>
      <c r="M642">
        <f t="shared" si="19"/>
        <v>229190.0544</v>
      </c>
      <c r="N642">
        <f t="shared" si="19"/>
        <v>27928.667017440002</v>
      </c>
      <c r="O642">
        <f t="shared" si="19"/>
        <v>209945.088</v>
      </c>
      <c r="P642">
        <f t="shared" si="18"/>
        <v>284300.64</v>
      </c>
      <c r="Q642">
        <f t="shared" si="18"/>
        <v>222891.515765194</v>
      </c>
      <c r="R642">
        <f t="shared" si="18"/>
        <v>3346</v>
      </c>
    </row>
    <row r="643" spans="1:18" ht="12.75">
      <c r="A643" s="9">
        <v>640</v>
      </c>
      <c r="B643" s="17" t="s">
        <v>899</v>
      </c>
      <c r="C643">
        <v>84</v>
      </c>
      <c r="D643" s="17" t="s">
        <v>839</v>
      </c>
      <c r="E643" s="19">
        <v>14.78</v>
      </c>
      <c r="F643" s="19">
        <v>0.9541350000000001</v>
      </c>
      <c r="G643" s="20">
        <v>16.8</v>
      </c>
      <c r="H643" s="20">
        <v>16</v>
      </c>
      <c r="I643" s="19">
        <v>14.449354812615411</v>
      </c>
      <c r="J643" s="14">
        <v>0.21500003428344178</v>
      </c>
      <c r="L643" s="13">
        <v>23334.88</v>
      </c>
      <c r="M643">
        <f t="shared" si="19"/>
        <v>344889.5264</v>
      </c>
      <c r="N643">
        <f t="shared" si="19"/>
        <v>22264.6257288</v>
      </c>
      <c r="O643">
        <f t="shared" si="19"/>
        <v>392025.98400000005</v>
      </c>
      <c r="P643">
        <f t="shared" si="18"/>
        <v>373358.08</v>
      </c>
      <c r="Q643">
        <f t="shared" si="18"/>
        <v>337173.9606298031</v>
      </c>
      <c r="R643">
        <f t="shared" si="18"/>
        <v>5017</v>
      </c>
    </row>
    <row r="644" spans="1:18" ht="12.75">
      <c r="A644" s="9">
        <v>641</v>
      </c>
      <c r="B644" s="17" t="s">
        <v>830</v>
      </c>
      <c r="C644">
        <v>79</v>
      </c>
      <c r="D644" s="17" t="s">
        <v>839</v>
      </c>
      <c r="E644" s="19">
        <v>15.96</v>
      </c>
      <c r="F644" s="19">
        <v>2.422035</v>
      </c>
      <c r="G644" s="20">
        <v>18</v>
      </c>
      <c r="H644" s="20">
        <v>16</v>
      </c>
      <c r="I644" s="19">
        <v>15.185679107188507</v>
      </c>
      <c r="J644" s="14">
        <v>0.2270001314980282</v>
      </c>
      <c r="L644" s="13">
        <v>7528.63</v>
      </c>
      <c r="M644">
        <f t="shared" si="19"/>
        <v>120156.9348</v>
      </c>
      <c r="N644">
        <f t="shared" si="19"/>
        <v>18234.605362050002</v>
      </c>
      <c r="O644">
        <f t="shared" si="19"/>
        <v>135515.34</v>
      </c>
      <c r="P644">
        <f t="shared" si="18"/>
        <v>120458.08</v>
      </c>
      <c r="Q644">
        <f t="shared" si="18"/>
        <v>114327.35929675262</v>
      </c>
      <c r="R644">
        <f t="shared" si="18"/>
        <v>1709</v>
      </c>
    </row>
    <row r="646" spans="3:12" ht="12.75">
      <c r="C646" t="s">
        <v>84</v>
      </c>
      <c r="E646" t="s">
        <v>916</v>
      </c>
      <c r="L646" s="8" t="s">
        <v>96</v>
      </c>
    </row>
    <row r="647" spans="5:11" ht="12.75">
      <c r="E647" t="s">
        <v>900</v>
      </c>
      <c r="F647" t="s">
        <v>917</v>
      </c>
      <c r="G647" t="s">
        <v>902</v>
      </c>
      <c r="H647" t="s">
        <v>903</v>
      </c>
      <c r="I647" t="s">
        <v>904</v>
      </c>
      <c r="J647" t="s">
        <v>906</v>
      </c>
      <c r="K647" t="s">
        <v>918</v>
      </c>
    </row>
    <row r="648" spans="1:18" ht="12.75">
      <c r="A648">
        <v>1</v>
      </c>
      <c r="B648" t="s">
        <v>0</v>
      </c>
      <c r="D648" s="13">
        <f>G648</f>
        <v>25.327215752596196</v>
      </c>
      <c r="E648" s="13">
        <f>M648/$L648</f>
        <v>14.72505194369507</v>
      </c>
      <c r="F648" s="13">
        <f aca="true" t="shared" si="20" ref="F648:I663">N648/$L648</f>
        <v>3.0190839336611246</v>
      </c>
      <c r="G648" s="13">
        <f t="shared" si="20"/>
        <v>25.327215752596196</v>
      </c>
      <c r="H648" s="13">
        <f t="shared" si="20"/>
        <v>16.357994080594622</v>
      </c>
      <c r="I648" s="13">
        <f t="shared" si="20"/>
        <v>18.208404898991994</v>
      </c>
      <c r="J648" s="13">
        <f>R648/$L648*100</f>
        <v>31.08461536834472</v>
      </c>
      <c r="K648">
        <f>I648/I$732*0.25</f>
        <v>0.3355546516387766</v>
      </c>
      <c r="L648">
        <f>SUMIF($C$4:$C$644,$A648,L$4:L$644)</f>
        <v>359306.36</v>
      </c>
      <c r="M648">
        <f aca="true" t="shared" si="21" ref="M648:R663">SUMIF($C$4:$C$644,$A648,M$4:M$644)</f>
        <v>5290804.8147</v>
      </c>
      <c r="N648">
        <f t="shared" si="21"/>
        <v>1084776.05873826</v>
      </c>
      <c r="O648">
        <f t="shared" si="21"/>
        <v>9100229.701</v>
      </c>
      <c r="P648">
        <f t="shared" si="21"/>
        <v>5877531.31</v>
      </c>
      <c r="Q648">
        <f t="shared" si="21"/>
        <v>6542395.685662981</v>
      </c>
      <c r="R648">
        <f t="shared" si="21"/>
        <v>111689</v>
      </c>
    </row>
    <row r="649" spans="1:18" ht="12.75">
      <c r="A649">
        <v>2</v>
      </c>
      <c r="B649" t="s">
        <v>1</v>
      </c>
      <c r="D649" s="13">
        <f aca="true" t="shared" si="22" ref="D649:D712">G649</f>
        <v>16.247108266539794</v>
      </c>
      <c r="E649" s="13">
        <f aca="true" t="shared" si="23" ref="E649:I711">M649/$L649</f>
        <v>12.500759097006872</v>
      </c>
      <c r="F649" s="13">
        <f t="shared" si="20"/>
        <v>1.1910680382645467</v>
      </c>
      <c r="G649" s="13">
        <f t="shared" si="20"/>
        <v>16.247108266539794</v>
      </c>
      <c r="H649" s="13">
        <f t="shared" si="20"/>
        <v>16.36642239420182</v>
      </c>
      <c r="I649" s="13">
        <f t="shared" si="20"/>
        <v>13.942928497732783</v>
      </c>
      <c r="J649" s="13">
        <f aca="true" t="shared" si="24" ref="J649:J712">R649/$L649*100</f>
        <v>20.455267155526467</v>
      </c>
      <c r="K649">
        <f aca="true" t="shared" si="25" ref="K649:K712">I649/I$732*0.25</f>
        <v>0.25694807100539047</v>
      </c>
      <c r="L649">
        <f aca="true" t="shared" si="26" ref="L649:R680">SUMIF($C$4:$C$644,$A649,L$4:L$644)</f>
        <v>254071.48</v>
      </c>
      <c r="M649">
        <f t="shared" si="21"/>
        <v>3176086.3649</v>
      </c>
      <c r="N649">
        <f t="shared" si="21"/>
        <v>302616.41926257004</v>
      </c>
      <c r="O649">
        <f t="shared" si="21"/>
        <v>4127926.8430000003</v>
      </c>
      <c r="P649">
        <f t="shared" si="21"/>
        <v>4158241.16</v>
      </c>
      <c r="Q649">
        <f t="shared" si="21"/>
        <v>3542500.478953145</v>
      </c>
      <c r="R649">
        <f t="shared" si="21"/>
        <v>51971</v>
      </c>
    </row>
    <row r="650" spans="1:18" ht="12.75">
      <c r="A650">
        <v>3</v>
      </c>
      <c r="B650" t="s">
        <v>2</v>
      </c>
      <c r="D650" s="13">
        <f t="shared" si="22"/>
        <v>17.939485569731016</v>
      </c>
      <c r="E650" s="13">
        <f t="shared" si="23"/>
        <v>11.449718602079189</v>
      </c>
      <c r="F650" s="13">
        <f t="shared" si="20"/>
        <v>2.6961979640999734</v>
      </c>
      <c r="G650" s="13">
        <f t="shared" si="20"/>
        <v>17.939485569731016</v>
      </c>
      <c r="H650" s="13">
        <f t="shared" si="20"/>
        <v>13.761139518935453</v>
      </c>
      <c r="I650" s="13">
        <f t="shared" si="20"/>
        <v>13.663444349437667</v>
      </c>
      <c r="J650" s="13">
        <f t="shared" si="24"/>
        <v>21.180367709101997</v>
      </c>
      <c r="K650">
        <f t="shared" si="25"/>
        <v>0.25179758107835026</v>
      </c>
      <c r="L650">
        <f t="shared" si="26"/>
        <v>302256.32</v>
      </c>
      <c r="M650">
        <f t="shared" si="21"/>
        <v>3460749.8097</v>
      </c>
      <c r="N650">
        <f t="shared" si="21"/>
        <v>814942.8746203501</v>
      </c>
      <c r="O650">
        <f t="shared" si="21"/>
        <v>5422322.891000001</v>
      </c>
      <c r="P650">
        <f t="shared" si="21"/>
        <v>4159391.39</v>
      </c>
      <c r="Q650">
        <f t="shared" si="21"/>
        <v>4129862.407585823</v>
      </c>
      <c r="R650">
        <f t="shared" si="21"/>
        <v>64019</v>
      </c>
    </row>
    <row r="651" spans="1:18" ht="12.75">
      <c r="A651">
        <v>4</v>
      </c>
      <c r="B651" t="s">
        <v>3</v>
      </c>
      <c r="D651" s="13">
        <f t="shared" si="22"/>
        <v>26.975374000729637</v>
      </c>
      <c r="E651" s="13">
        <f t="shared" si="23"/>
        <v>15.446700722199619</v>
      </c>
      <c r="F651" s="13">
        <f t="shared" si="20"/>
        <v>1.6563633037455958</v>
      </c>
      <c r="G651" s="13">
        <f t="shared" si="20"/>
        <v>26.975374000729637</v>
      </c>
      <c r="H651" s="13">
        <f t="shared" si="20"/>
        <v>19.434919921283768</v>
      </c>
      <c r="I651" s="13">
        <f t="shared" si="20"/>
        <v>19.762551755614396</v>
      </c>
      <c r="J651" s="13">
        <f t="shared" si="24"/>
        <v>31.60392719475777</v>
      </c>
      <c r="K651">
        <f t="shared" si="25"/>
        <v>0.3641953376276026</v>
      </c>
      <c r="L651">
        <f t="shared" si="26"/>
        <v>285948.64</v>
      </c>
      <c r="M651">
        <f t="shared" si="21"/>
        <v>4416963.063999999</v>
      </c>
      <c r="N651">
        <f t="shared" si="21"/>
        <v>473634.83405196003</v>
      </c>
      <c r="O651">
        <f t="shared" si="21"/>
        <v>7713571.509</v>
      </c>
      <c r="P651">
        <f t="shared" si="21"/>
        <v>5557388.920000001</v>
      </c>
      <c r="Q651">
        <f t="shared" si="21"/>
        <v>5651074.797447549</v>
      </c>
      <c r="R651">
        <f t="shared" si="21"/>
        <v>90371</v>
      </c>
    </row>
    <row r="652" spans="1:18" ht="12.75">
      <c r="A652">
        <v>5</v>
      </c>
      <c r="B652" t="s">
        <v>4</v>
      </c>
      <c r="D652" s="13">
        <f t="shared" si="22"/>
        <v>15.704024492976814</v>
      </c>
      <c r="E652" s="13">
        <f t="shared" si="23"/>
        <v>11.921482444617581</v>
      </c>
      <c r="F652" s="13">
        <f t="shared" si="20"/>
        <v>2.3176376427150798</v>
      </c>
      <c r="G652" s="13">
        <f t="shared" si="20"/>
        <v>15.704024492976814</v>
      </c>
      <c r="H652" s="13">
        <f t="shared" si="20"/>
        <v>13.284487090672016</v>
      </c>
      <c r="I652" s="13">
        <f t="shared" si="20"/>
        <v>12.712876926174587</v>
      </c>
      <c r="J652" s="13">
        <f t="shared" si="24"/>
        <v>19.265318364198134</v>
      </c>
      <c r="K652">
        <f t="shared" si="25"/>
        <v>0.23427999387938206</v>
      </c>
      <c r="L652">
        <f t="shared" si="26"/>
        <v>258199.73</v>
      </c>
      <c r="M652">
        <f t="shared" si="21"/>
        <v>3078123.5483999997</v>
      </c>
      <c r="N652">
        <f t="shared" si="21"/>
        <v>598413.4135868701</v>
      </c>
      <c r="O652">
        <f t="shared" si="21"/>
        <v>4054774.8840000005</v>
      </c>
      <c r="P652">
        <f t="shared" si="21"/>
        <v>3430050.98</v>
      </c>
      <c r="Q652">
        <f t="shared" si="21"/>
        <v>3282461.3898615087</v>
      </c>
      <c r="R652">
        <f t="shared" si="21"/>
        <v>49743</v>
      </c>
    </row>
    <row r="653" spans="1:18" ht="12.75">
      <c r="A653">
        <v>6</v>
      </c>
      <c r="B653" t="s">
        <v>5</v>
      </c>
      <c r="D653" s="13">
        <f t="shared" si="22"/>
        <v>12.34587285134457</v>
      </c>
      <c r="E653" s="13">
        <f t="shared" si="23"/>
        <v>11.006315344876592</v>
      </c>
      <c r="F653" s="13">
        <f t="shared" si="20"/>
        <v>2.290620128211959</v>
      </c>
      <c r="G653" s="13">
        <f t="shared" si="20"/>
        <v>12.34587285134457</v>
      </c>
      <c r="H653" s="13">
        <f t="shared" si="20"/>
        <v>12.504506839787751</v>
      </c>
      <c r="I653" s="13">
        <f t="shared" si="20"/>
        <v>10.9970545119171</v>
      </c>
      <c r="J653" s="13">
        <f t="shared" si="24"/>
        <v>15.698823702568804</v>
      </c>
      <c r="K653">
        <f t="shared" si="25"/>
        <v>0.2026598604473729</v>
      </c>
      <c r="L653">
        <f t="shared" si="26"/>
        <v>267421.31</v>
      </c>
      <c r="M653">
        <f t="shared" si="21"/>
        <v>2943323.2678</v>
      </c>
      <c r="N653">
        <f t="shared" si="21"/>
        <v>612560.63539881</v>
      </c>
      <c r="O653">
        <f t="shared" si="21"/>
        <v>3301549.491</v>
      </c>
      <c r="P653">
        <f t="shared" si="21"/>
        <v>3343971.6000000006</v>
      </c>
      <c r="Q653">
        <f t="shared" si="21"/>
        <v>2940846.7237182814</v>
      </c>
      <c r="R653">
        <f t="shared" si="21"/>
        <v>41982</v>
      </c>
    </row>
    <row r="654" spans="1:18" ht="12.75">
      <c r="A654">
        <v>7</v>
      </c>
      <c r="B654" t="s">
        <v>6</v>
      </c>
      <c r="D654" s="13">
        <f t="shared" si="22"/>
        <v>15.068279290378928</v>
      </c>
      <c r="E654" s="13">
        <f t="shared" si="23"/>
        <v>11.318061937165092</v>
      </c>
      <c r="F654" s="13">
        <f t="shared" si="20"/>
        <v>2.61926257233124</v>
      </c>
      <c r="G654" s="13">
        <f t="shared" si="20"/>
        <v>15.068279290378928</v>
      </c>
      <c r="H654" s="13">
        <f t="shared" si="20"/>
        <v>14.016167496445847</v>
      </c>
      <c r="I654" s="13">
        <f t="shared" si="20"/>
        <v>12.51481475398308</v>
      </c>
      <c r="J654" s="13">
        <f t="shared" si="24"/>
        <v>18.9240606037183</v>
      </c>
      <c r="K654">
        <f t="shared" si="25"/>
        <v>0.2306299935876915</v>
      </c>
      <c r="L654">
        <f t="shared" si="26"/>
        <v>288500.44999999995</v>
      </c>
      <c r="M654">
        <f t="shared" si="21"/>
        <v>3265265.9620000003</v>
      </c>
      <c r="N654">
        <f t="shared" si="21"/>
        <v>755658.4307857202</v>
      </c>
      <c r="O654">
        <f t="shared" si="21"/>
        <v>4347205.356000001</v>
      </c>
      <c r="P654">
        <f t="shared" si="21"/>
        <v>4043670.63</v>
      </c>
      <c r="Q654">
        <f t="shared" si="21"/>
        <v>3610529.6881907573</v>
      </c>
      <c r="R654">
        <f t="shared" si="21"/>
        <v>54596</v>
      </c>
    </row>
    <row r="655" spans="1:18" ht="12.75">
      <c r="A655">
        <v>8</v>
      </c>
      <c r="B655" t="s">
        <v>7</v>
      </c>
      <c r="D655" s="13">
        <f t="shared" si="22"/>
        <v>27.23857664526632</v>
      </c>
      <c r="E655" s="13">
        <f t="shared" si="23"/>
        <v>15.878974873859898</v>
      </c>
      <c r="F655" s="13">
        <f t="shared" si="20"/>
        <v>2.9648258266695726</v>
      </c>
      <c r="G655" s="13">
        <f t="shared" si="20"/>
        <v>27.23857664526632</v>
      </c>
      <c r="H655" s="13">
        <f t="shared" si="20"/>
        <v>18.364258968228018</v>
      </c>
      <c r="I655" s="13">
        <f t="shared" si="20"/>
        <v>19.69722408281029</v>
      </c>
      <c r="J655" s="13">
        <f t="shared" si="24"/>
        <v>32.051971716486804</v>
      </c>
      <c r="K655">
        <f t="shared" si="25"/>
        <v>0.36299144279926604</v>
      </c>
      <c r="L655">
        <f t="shared" si="26"/>
        <v>304867.36</v>
      </c>
      <c r="M655">
        <f t="shared" si="21"/>
        <v>4840981.1493</v>
      </c>
      <c r="N655">
        <f t="shared" si="21"/>
        <v>903878.6226365701</v>
      </c>
      <c r="O655">
        <f t="shared" si="21"/>
        <v>8304152.952</v>
      </c>
      <c r="P655">
        <f t="shared" si="21"/>
        <v>5598663.149999999</v>
      </c>
      <c r="Q655">
        <f t="shared" si="21"/>
        <v>6005040.705454795</v>
      </c>
      <c r="R655">
        <f t="shared" si="21"/>
        <v>97716</v>
      </c>
    </row>
    <row r="656" spans="1:18" ht="12.75">
      <c r="A656">
        <v>9</v>
      </c>
      <c r="B656" t="s">
        <v>8</v>
      </c>
      <c r="D656" s="13">
        <f t="shared" si="22"/>
        <v>16.901454870430822</v>
      </c>
      <c r="E656" s="13">
        <f t="shared" si="23"/>
        <v>12.12880612744413</v>
      </c>
      <c r="F656" s="13">
        <f t="shared" si="20"/>
        <v>2.513890619555077</v>
      </c>
      <c r="G656" s="13">
        <f t="shared" si="20"/>
        <v>16.901454870430822</v>
      </c>
      <c r="H656" s="13">
        <f t="shared" si="20"/>
        <v>12.909750115771082</v>
      </c>
      <c r="I656" s="13">
        <f t="shared" si="20"/>
        <v>13.05433053923123</v>
      </c>
      <c r="J656" s="13">
        <f t="shared" si="24"/>
        <v>20.75342988351881</v>
      </c>
      <c r="K656">
        <f t="shared" si="25"/>
        <v>0.2405724917019874</v>
      </c>
      <c r="L656">
        <f t="shared" si="26"/>
        <v>264746.6</v>
      </c>
      <c r="M656">
        <f t="shared" si="21"/>
        <v>3211060.1843</v>
      </c>
      <c r="N656">
        <f t="shared" si="21"/>
        <v>665543.9942991001</v>
      </c>
      <c r="O656">
        <f t="shared" si="21"/>
        <v>4474602.712</v>
      </c>
      <c r="P656">
        <f t="shared" si="21"/>
        <v>3417812.45</v>
      </c>
      <c r="Q656">
        <f t="shared" si="21"/>
        <v>3456089.625537635</v>
      </c>
      <c r="R656">
        <f t="shared" si="21"/>
        <v>54944</v>
      </c>
    </row>
    <row r="657" spans="1:18" ht="12.75">
      <c r="A657">
        <v>10</v>
      </c>
      <c r="B657" t="s">
        <v>9</v>
      </c>
      <c r="D657" s="13">
        <f t="shared" si="22"/>
        <v>16.29111186132923</v>
      </c>
      <c r="E657" s="13">
        <f t="shared" si="23"/>
        <v>12.457112238525255</v>
      </c>
      <c r="F657" s="13">
        <f t="shared" si="20"/>
        <v>2.1921078235338993</v>
      </c>
      <c r="G657" s="13">
        <f t="shared" si="20"/>
        <v>16.29111186132923</v>
      </c>
      <c r="H657" s="13">
        <f t="shared" si="20"/>
        <v>14.021159316401938</v>
      </c>
      <c r="I657" s="13">
        <f t="shared" si="20"/>
        <v>13.206523725428797</v>
      </c>
      <c r="J657" s="13">
        <f t="shared" si="24"/>
        <v>20.266051453546822</v>
      </c>
      <c r="K657">
        <f t="shared" si="25"/>
        <v>0.24337719271009972</v>
      </c>
      <c r="L657">
        <f t="shared" si="26"/>
        <v>285368.86</v>
      </c>
      <c r="M657">
        <f t="shared" si="21"/>
        <v>3554871.9184</v>
      </c>
      <c r="N657">
        <f t="shared" si="21"/>
        <v>625559.31059895</v>
      </c>
      <c r="O657">
        <f t="shared" si="21"/>
        <v>4648976.0200000005</v>
      </c>
      <c r="P657">
        <f t="shared" si="21"/>
        <v>4001202.2500000005</v>
      </c>
      <c r="Q657">
        <f t="shared" si="21"/>
        <v>3768730.6200885684</v>
      </c>
      <c r="R657">
        <f t="shared" si="21"/>
        <v>57833</v>
      </c>
    </row>
    <row r="658" spans="1:18" ht="12.75">
      <c r="A658">
        <v>11</v>
      </c>
      <c r="B658" t="s">
        <v>10</v>
      </c>
      <c r="D658" s="13">
        <f t="shared" si="22"/>
        <v>21.209525126930643</v>
      </c>
      <c r="E658" s="13">
        <f t="shared" si="23"/>
        <v>16.197022849735678</v>
      </c>
      <c r="F658" s="13">
        <f t="shared" si="20"/>
        <v>1.9984422142184346</v>
      </c>
      <c r="G658" s="13">
        <f t="shared" si="20"/>
        <v>21.209525126930643</v>
      </c>
      <c r="H658" s="13">
        <f t="shared" si="20"/>
        <v>17.29977209403017</v>
      </c>
      <c r="I658" s="13">
        <f t="shared" si="20"/>
        <v>16.936738176152552</v>
      </c>
      <c r="J658" s="13">
        <f t="shared" si="24"/>
        <v>26.49129409140498</v>
      </c>
      <c r="K658">
        <f t="shared" si="25"/>
        <v>0.3121196672702866</v>
      </c>
      <c r="L658">
        <f t="shared" si="26"/>
        <v>281541.55</v>
      </c>
      <c r="M658">
        <f t="shared" si="21"/>
        <v>4560134.9185</v>
      </c>
      <c r="N658">
        <f t="shared" si="21"/>
        <v>562644.5185764901</v>
      </c>
      <c r="O658">
        <f t="shared" si="21"/>
        <v>5971362.579</v>
      </c>
      <c r="P658">
        <f t="shared" si="21"/>
        <v>4870604.65</v>
      </c>
      <c r="Q658">
        <f t="shared" si="21"/>
        <v>4768395.518058162</v>
      </c>
      <c r="R658">
        <f t="shared" si="21"/>
        <v>74584</v>
      </c>
    </row>
    <row r="659" spans="1:18" ht="12.75">
      <c r="A659">
        <v>12</v>
      </c>
      <c r="B659" t="s">
        <v>11</v>
      </c>
      <c r="D659" s="13">
        <f t="shared" si="22"/>
        <v>18.374947409115457</v>
      </c>
      <c r="E659" s="13">
        <f t="shared" si="23"/>
        <v>14.975289108415556</v>
      </c>
      <c r="F659" s="13">
        <f t="shared" si="20"/>
        <v>1.4362471359581286</v>
      </c>
      <c r="G659" s="13">
        <f t="shared" si="20"/>
        <v>18.374947409115457</v>
      </c>
      <c r="H659" s="13">
        <f t="shared" si="20"/>
        <v>18.11801390312197</v>
      </c>
      <c r="I659" s="13">
        <f t="shared" si="20"/>
        <v>15.725304503750897</v>
      </c>
      <c r="J659" s="13">
        <f t="shared" si="24"/>
        <v>23.695869368426425</v>
      </c>
      <c r="K659">
        <f t="shared" si="25"/>
        <v>0.2897946911847249</v>
      </c>
      <c r="L659">
        <f t="shared" si="26"/>
        <v>263168.23</v>
      </c>
      <c r="M659">
        <f t="shared" si="21"/>
        <v>3941020.3283999995</v>
      </c>
      <c r="N659">
        <f t="shared" si="21"/>
        <v>377974.61661267</v>
      </c>
      <c r="O659">
        <f t="shared" si="21"/>
        <v>4835702.386</v>
      </c>
      <c r="P659">
        <f t="shared" si="21"/>
        <v>4768085.649999999</v>
      </c>
      <c r="Q659">
        <f t="shared" si="21"/>
        <v>4138400.5524631515</v>
      </c>
      <c r="R659">
        <f t="shared" si="21"/>
        <v>62360</v>
      </c>
    </row>
    <row r="660" spans="1:18" ht="12.75">
      <c r="A660">
        <v>13</v>
      </c>
      <c r="B660" t="s">
        <v>12</v>
      </c>
      <c r="D660" s="13">
        <f t="shared" si="22"/>
        <v>18.164157100238796</v>
      </c>
      <c r="E660" s="13">
        <f t="shared" si="23"/>
        <v>15.008294486223098</v>
      </c>
      <c r="F660" s="13">
        <f t="shared" si="20"/>
        <v>1.0738409921216157</v>
      </c>
      <c r="G660" s="13">
        <f t="shared" si="20"/>
        <v>18.164157100238796</v>
      </c>
      <c r="H660" s="13">
        <f t="shared" si="20"/>
        <v>17.033637734520156</v>
      </c>
      <c r="I660" s="13">
        <f t="shared" si="20"/>
        <v>15.33137555113443</v>
      </c>
      <c r="J660" s="13">
        <f t="shared" si="24"/>
        <v>23.634546672625692</v>
      </c>
      <c r="K660">
        <f t="shared" si="25"/>
        <v>0.2825351485065541</v>
      </c>
      <c r="L660">
        <f t="shared" si="26"/>
        <v>280157.69</v>
      </c>
      <c r="M660">
        <f t="shared" si="21"/>
        <v>4204689.1141</v>
      </c>
      <c r="N660">
        <f t="shared" si="21"/>
        <v>300844.81178010005</v>
      </c>
      <c r="O660">
        <f t="shared" si="21"/>
        <v>5088828.294</v>
      </c>
      <c r="P660">
        <f t="shared" si="21"/>
        <v>4772104.600000001</v>
      </c>
      <c r="Q660">
        <f t="shared" si="21"/>
        <v>4295202.758928299</v>
      </c>
      <c r="R660">
        <f t="shared" si="21"/>
        <v>66214</v>
      </c>
    </row>
    <row r="661" spans="1:18" ht="12.75">
      <c r="A661">
        <v>14</v>
      </c>
      <c r="B661" t="s">
        <v>13</v>
      </c>
      <c r="D661" s="13">
        <f t="shared" si="22"/>
        <v>19.096974231758292</v>
      </c>
      <c r="E661" s="13">
        <f t="shared" si="23"/>
        <v>14.1535085499441</v>
      </c>
      <c r="F661" s="13">
        <f t="shared" si="20"/>
        <v>1.554827331297063</v>
      </c>
      <c r="G661" s="13">
        <f t="shared" si="20"/>
        <v>19.096974231758292</v>
      </c>
      <c r="H661" s="13">
        <f t="shared" si="20"/>
        <v>17.449376704006408</v>
      </c>
      <c r="I661" s="13">
        <f t="shared" si="20"/>
        <v>15.634936627415632</v>
      </c>
      <c r="J661" s="13">
        <f t="shared" si="24"/>
        <v>23.827648752468583</v>
      </c>
      <c r="K661">
        <f t="shared" si="25"/>
        <v>0.2881293415052099</v>
      </c>
      <c r="L661">
        <f t="shared" si="26"/>
        <v>242168.25</v>
      </c>
      <c r="M661">
        <f t="shared" si="21"/>
        <v>3427530.3969</v>
      </c>
      <c r="N661">
        <f t="shared" si="21"/>
        <v>376529.81387238</v>
      </c>
      <c r="O661">
        <f t="shared" si="21"/>
        <v>4624680.83</v>
      </c>
      <c r="P661">
        <f t="shared" si="21"/>
        <v>4225685.02</v>
      </c>
      <c r="Q661">
        <f t="shared" si="21"/>
        <v>3786285.2419221457</v>
      </c>
      <c r="R661">
        <f t="shared" si="21"/>
        <v>57703</v>
      </c>
    </row>
    <row r="662" spans="1:18" ht="12.75">
      <c r="A662">
        <v>15</v>
      </c>
      <c r="B662" t="s">
        <v>14</v>
      </c>
      <c r="D662" s="13">
        <f t="shared" si="22"/>
        <v>24.11196309808966</v>
      </c>
      <c r="E662" s="13">
        <f t="shared" si="23"/>
        <v>16.285805297721275</v>
      </c>
      <c r="F662" s="13">
        <f t="shared" si="20"/>
        <v>2.8625642701376894</v>
      </c>
      <c r="G662" s="13">
        <f t="shared" si="20"/>
        <v>24.11196309808966</v>
      </c>
      <c r="H662" s="13">
        <f t="shared" si="20"/>
        <v>18.49465174265416</v>
      </c>
      <c r="I662" s="13">
        <f t="shared" si="20"/>
        <v>18.46598964018032</v>
      </c>
      <c r="J662" s="13">
        <f t="shared" si="24"/>
        <v>28.37684490067997</v>
      </c>
      <c r="K662">
        <f t="shared" si="25"/>
        <v>0.3403015670647236</v>
      </c>
      <c r="L662">
        <f t="shared" si="26"/>
        <v>279721.02</v>
      </c>
      <c r="M662">
        <f t="shared" si="21"/>
        <v>4555482.069399999</v>
      </c>
      <c r="N662">
        <f t="shared" si="21"/>
        <v>800719.3974584701</v>
      </c>
      <c r="O662">
        <f t="shared" si="21"/>
        <v>6744622.9120000005</v>
      </c>
      <c r="P662">
        <f t="shared" si="21"/>
        <v>5173342.85</v>
      </c>
      <c r="Q662">
        <f t="shared" si="21"/>
        <v>5165325.457460673</v>
      </c>
      <c r="R662">
        <f t="shared" si="21"/>
        <v>79376</v>
      </c>
    </row>
    <row r="663" spans="1:18" ht="12.75">
      <c r="A663">
        <v>16</v>
      </c>
      <c r="B663" t="s">
        <v>15</v>
      </c>
      <c r="D663" s="13">
        <f t="shared" si="22"/>
        <v>19.889240446068563</v>
      </c>
      <c r="E663" s="13">
        <f t="shared" si="23"/>
        <v>13.029071260975456</v>
      </c>
      <c r="F663" s="13">
        <f t="shared" si="20"/>
        <v>2.5524116382487354</v>
      </c>
      <c r="G663" s="13">
        <f t="shared" si="20"/>
        <v>19.889240446068563</v>
      </c>
      <c r="H663" s="13">
        <f t="shared" si="20"/>
        <v>16.851731194241584</v>
      </c>
      <c r="I663" s="13">
        <f t="shared" si="20"/>
        <v>15.596509189116807</v>
      </c>
      <c r="J663" s="13">
        <f t="shared" si="24"/>
        <v>25.708800669472808</v>
      </c>
      <c r="K663">
        <f t="shared" si="25"/>
        <v>0.28742117921733995</v>
      </c>
      <c r="L663">
        <f t="shared" si="26"/>
        <v>242722.33</v>
      </c>
      <c r="M663">
        <f t="shared" si="21"/>
        <v>3162446.5342000006</v>
      </c>
      <c r="N663">
        <f t="shared" si="21"/>
        <v>619527.2999548501</v>
      </c>
      <c r="O663">
        <f t="shared" si="21"/>
        <v>4827562.783000001</v>
      </c>
      <c r="P663">
        <f t="shared" si="21"/>
        <v>4090291.46</v>
      </c>
      <c r="Q663">
        <f t="shared" si="21"/>
        <v>3785621.0502488418</v>
      </c>
      <c r="R663">
        <f t="shared" si="21"/>
        <v>62401</v>
      </c>
    </row>
    <row r="664" spans="1:18" ht="12.75">
      <c r="A664">
        <v>17</v>
      </c>
      <c r="B664" t="s">
        <v>16</v>
      </c>
      <c r="D664" s="13">
        <f t="shared" si="22"/>
        <v>18.94241512255784</v>
      </c>
      <c r="E664" s="13">
        <f t="shared" si="23"/>
        <v>13.70305024386774</v>
      </c>
      <c r="F664" s="13">
        <f t="shared" si="23"/>
        <v>2.2036055179129486</v>
      </c>
      <c r="G664" s="13">
        <f t="shared" si="23"/>
        <v>18.94241512255784</v>
      </c>
      <c r="H664" s="13">
        <f t="shared" si="23"/>
        <v>18.114512372288015</v>
      </c>
      <c r="I664" s="13">
        <f t="shared" si="23"/>
        <v>15.65720545779047</v>
      </c>
      <c r="J664" s="13">
        <f t="shared" si="24"/>
        <v>24.613226115227114</v>
      </c>
      <c r="K664">
        <f t="shared" si="25"/>
        <v>0.288539723944544</v>
      </c>
      <c r="L664">
        <f t="shared" si="26"/>
        <v>265397.95999999996</v>
      </c>
      <c r="M664">
        <f t="shared" si="26"/>
        <v>3636761.5805</v>
      </c>
      <c r="N664">
        <f t="shared" si="26"/>
        <v>584832.40909884</v>
      </c>
      <c r="O664">
        <f t="shared" si="26"/>
        <v>5027278.331</v>
      </c>
      <c r="P664">
        <f t="shared" si="26"/>
        <v>4807554.629999999</v>
      </c>
      <c r="Q664">
        <f t="shared" si="26"/>
        <v>4155390.387798456</v>
      </c>
      <c r="R664">
        <f t="shared" si="26"/>
        <v>65323</v>
      </c>
    </row>
    <row r="665" spans="1:18" ht="12.75">
      <c r="A665">
        <v>18</v>
      </c>
      <c r="B665" t="s">
        <v>17</v>
      </c>
      <c r="D665" s="13">
        <f t="shared" si="22"/>
        <v>18.138606706493494</v>
      </c>
      <c r="E665" s="13">
        <f t="shared" si="23"/>
        <v>13.391247210335525</v>
      </c>
      <c r="F665" s="13">
        <f t="shared" si="23"/>
        <v>2.464668426231419</v>
      </c>
      <c r="G665" s="13">
        <f t="shared" si="23"/>
        <v>18.138606706493494</v>
      </c>
      <c r="H665" s="13">
        <f t="shared" si="23"/>
        <v>15.814824828257475</v>
      </c>
      <c r="I665" s="13">
        <f t="shared" si="23"/>
        <v>14.623604101963666</v>
      </c>
      <c r="J665" s="13">
        <f t="shared" si="24"/>
        <v>24.03040125181625</v>
      </c>
      <c r="K665">
        <f t="shared" si="25"/>
        <v>0.2694919410765878</v>
      </c>
      <c r="L665">
        <f t="shared" si="26"/>
        <v>262683.92</v>
      </c>
      <c r="M665">
        <f t="shared" si="26"/>
        <v>3517665.3109</v>
      </c>
      <c r="N665">
        <f t="shared" si="26"/>
        <v>647428.7637026999</v>
      </c>
      <c r="O665">
        <f t="shared" si="26"/>
        <v>4764720.313</v>
      </c>
      <c r="P665">
        <f t="shared" si="26"/>
        <v>4154300.18</v>
      </c>
      <c r="Q665">
        <f t="shared" si="26"/>
        <v>3841385.6500318954</v>
      </c>
      <c r="R665">
        <f t="shared" si="26"/>
        <v>63124</v>
      </c>
    </row>
    <row r="666" spans="1:18" ht="12.75">
      <c r="A666">
        <v>19</v>
      </c>
      <c r="B666" t="s">
        <v>18</v>
      </c>
      <c r="D666" s="13">
        <f t="shared" si="22"/>
        <v>24.69747677652918</v>
      </c>
      <c r="E666" s="13">
        <f t="shared" si="23"/>
        <v>16.038688882040514</v>
      </c>
      <c r="F666" s="13">
        <f t="shared" si="23"/>
        <v>2.2287720609180224</v>
      </c>
      <c r="G666" s="13">
        <f t="shared" si="23"/>
        <v>24.69747677652918</v>
      </c>
      <c r="H666" s="13">
        <f t="shared" si="23"/>
        <v>19.647757548673717</v>
      </c>
      <c r="I666" s="13">
        <f t="shared" si="23"/>
        <v>18.879020071996834</v>
      </c>
      <c r="J666" s="13">
        <f t="shared" si="24"/>
        <v>30.82310259273512</v>
      </c>
      <c r="K666">
        <f t="shared" si="25"/>
        <v>0.34791312246637635</v>
      </c>
      <c r="L666">
        <f t="shared" si="26"/>
        <v>277924.64999999997</v>
      </c>
      <c r="M666">
        <f t="shared" si="26"/>
        <v>4457546.994000001</v>
      </c>
      <c r="N666">
        <f t="shared" si="26"/>
        <v>619430.69496042</v>
      </c>
      <c r="O666">
        <f t="shared" si="26"/>
        <v>6864037.589</v>
      </c>
      <c r="P666">
        <f t="shared" si="26"/>
        <v>5460596.14</v>
      </c>
      <c r="Q666">
        <f t="shared" si="26"/>
        <v>5246945.045852694</v>
      </c>
      <c r="R666">
        <f t="shared" si="26"/>
        <v>85665</v>
      </c>
    </row>
    <row r="667" spans="1:18" ht="12.75">
      <c r="A667">
        <v>20</v>
      </c>
      <c r="B667" t="s">
        <v>19</v>
      </c>
      <c r="D667" s="13">
        <f t="shared" si="22"/>
        <v>22.924227329514366</v>
      </c>
      <c r="E667" s="13">
        <f t="shared" si="23"/>
        <v>15.139722194862916</v>
      </c>
      <c r="F667" s="13">
        <f t="shared" si="23"/>
        <v>2.929027407070589</v>
      </c>
      <c r="G667" s="13">
        <f t="shared" si="23"/>
        <v>22.924227329514366</v>
      </c>
      <c r="H667" s="13">
        <f t="shared" si="23"/>
        <v>20.707231019360666</v>
      </c>
      <c r="I667" s="13">
        <f t="shared" si="23"/>
        <v>18.34463315389707</v>
      </c>
      <c r="J667" s="13">
        <f t="shared" si="24"/>
        <v>27.735571546537148</v>
      </c>
      <c r="K667">
        <f t="shared" si="25"/>
        <v>0.3380651419794523</v>
      </c>
      <c r="L667">
        <f t="shared" si="26"/>
        <v>263672.23000000004</v>
      </c>
      <c r="M667">
        <f t="shared" si="26"/>
        <v>3991924.3127</v>
      </c>
      <c r="N667">
        <f t="shared" si="26"/>
        <v>772303.18815342</v>
      </c>
      <c r="O667">
        <f t="shared" si="26"/>
        <v>6044482.140999999</v>
      </c>
      <c r="P667">
        <f t="shared" si="26"/>
        <v>5459921.780000001</v>
      </c>
      <c r="Q667">
        <f t="shared" si="26"/>
        <v>4836970.332219975</v>
      </c>
      <c r="R667">
        <f t="shared" si="26"/>
        <v>73131</v>
      </c>
    </row>
    <row r="668" spans="1:18" ht="12.75">
      <c r="A668">
        <v>21</v>
      </c>
      <c r="B668" t="s">
        <v>20</v>
      </c>
      <c r="D668" s="13">
        <f t="shared" si="22"/>
        <v>18.963140424356702</v>
      </c>
      <c r="E668" s="13">
        <f t="shared" si="23"/>
        <v>14.192689552637969</v>
      </c>
      <c r="F668" s="13">
        <f t="shared" si="23"/>
        <v>2.852279391802245</v>
      </c>
      <c r="G668" s="13">
        <f t="shared" si="23"/>
        <v>18.963140424356702</v>
      </c>
      <c r="H668" s="13">
        <f t="shared" si="23"/>
        <v>18.550480291880262</v>
      </c>
      <c r="I668" s="13">
        <f t="shared" si="23"/>
        <v>15.947205661521274</v>
      </c>
      <c r="J668" s="13">
        <f t="shared" si="24"/>
        <v>23.7408943921277</v>
      </c>
      <c r="K668">
        <f t="shared" si="25"/>
        <v>0.2938840096125023</v>
      </c>
      <c r="L668">
        <f t="shared" si="26"/>
        <v>274753.76</v>
      </c>
      <c r="M668">
        <f t="shared" si="26"/>
        <v>3899494.8191</v>
      </c>
      <c r="N668">
        <f t="shared" si="26"/>
        <v>783674.48746818</v>
      </c>
      <c r="O668">
        <f t="shared" si="26"/>
        <v>5210194.132999999</v>
      </c>
      <c r="P668">
        <f t="shared" si="26"/>
        <v>5096814.21</v>
      </c>
      <c r="Q668">
        <f t="shared" si="26"/>
        <v>4381554.716996257</v>
      </c>
      <c r="R668">
        <f t="shared" si="26"/>
        <v>65229</v>
      </c>
    </row>
    <row r="669" spans="1:18" ht="12.75">
      <c r="A669">
        <v>22</v>
      </c>
      <c r="B669" t="s">
        <v>21</v>
      </c>
      <c r="D669" s="13">
        <f t="shared" si="22"/>
        <v>14.863702212882853</v>
      </c>
      <c r="E669" s="13">
        <f t="shared" si="23"/>
        <v>12.38006219723408</v>
      </c>
      <c r="F669" s="13">
        <f t="shared" si="23"/>
        <v>2.1037786596105974</v>
      </c>
      <c r="G669" s="13">
        <f t="shared" si="23"/>
        <v>14.863702212882853</v>
      </c>
      <c r="H669" s="13">
        <f t="shared" si="23"/>
        <v>15.760907082662573</v>
      </c>
      <c r="I669" s="13">
        <f t="shared" si="23"/>
        <v>13.20601319874148</v>
      </c>
      <c r="J669" s="13">
        <f t="shared" si="24"/>
        <v>19.04856903427995</v>
      </c>
      <c r="K669">
        <f t="shared" si="25"/>
        <v>0.24336778443926738</v>
      </c>
      <c r="L669">
        <f t="shared" si="26"/>
        <v>263662.85000000003</v>
      </c>
      <c r="M669">
        <f t="shared" si="26"/>
        <v>3264162.4821</v>
      </c>
      <c r="N669">
        <f t="shared" si="26"/>
        <v>554688.2771621101</v>
      </c>
      <c r="O669">
        <f t="shared" si="26"/>
        <v>3919006.0870000003</v>
      </c>
      <c r="P669">
        <f t="shared" si="26"/>
        <v>4155565.68</v>
      </c>
      <c r="Q669">
        <f t="shared" si="26"/>
        <v>3481935.0771177956</v>
      </c>
      <c r="R669">
        <f t="shared" si="26"/>
        <v>50224</v>
      </c>
    </row>
    <row r="670" spans="1:18" ht="12.75">
      <c r="A670">
        <v>23</v>
      </c>
      <c r="B670" t="s">
        <v>22</v>
      </c>
      <c r="D670" s="13">
        <f t="shared" si="22"/>
        <v>18.244885195054177</v>
      </c>
      <c r="E670" s="13">
        <f t="shared" si="23"/>
        <v>13.349397943125501</v>
      </c>
      <c r="F670" s="13">
        <f t="shared" si="23"/>
        <v>1.9199462495537654</v>
      </c>
      <c r="G670" s="13">
        <f t="shared" si="23"/>
        <v>18.244885195054177</v>
      </c>
      <c r="H670" s="13">
        <f t="shared" si="23"/>
        <v>17.76952261583739</v>
      </c>
      <c r="I670" s="13">
        <f t="shared" si="23"/>
        <v>15.225638622217845</v>
      </c>
      <c r="J670" s="13">
        <f t="shared" si="24"/>
        <v>23.230285525945906</v>
      </c>
      <c r="K670">
        <f t="shared" si="25"/>
        <v>0.28058656934518433</v>
      </c>
      <c r="L670">
        <f t="shared" si="26"/>
        <v>259045.46000000002</v>
      </c>
      <c r="M670">
        <f t="shared" si="26"/>
        <v>3458100.9308999996</v>
      </c>
      <c r="N670">
        <f t="shared" si="26"/>
        <v>497353.35939093</v>
      </c>
      <c r="O670">
        <f t="shared" si="26"/>
        <v>4726254.677999999</v>
      </c>
      <c r="P670">
        <f t="shared" si="26"/>
        <v>4603114.16</v>
      </c>
      <c r="Q670">
        <f t="shared" si="26"/>
        <v>3944132.5606861883</v>
      </c>
      <c r="R670">
        <f t="shared" si="26"/>
        <v>60177</v>
      </c>
    </row>
    <row r="671" spans="1:18" ht="12.75">
      <c r="A671">
        <v>24</v>
      </c>
      <c r="B671" t="s">
        <v>23</v>
      </c>
      <c r="D671" s="13">
        <f t="shared" si="22"/>
        <v>17.96609822881497</v>
      </c>
      <c r="E671" s="13">
        <f t="shared" si="23"/>
        <v>13.06474591294776</v>
      </c>
      <c r="F671" s="13">
        <f t="shared" si="23"/>
        <v>2.230910931400069</v>
      </c>
      <c r="G671" s="13">
        <f t="shared" si="23"/>
        <v>17.96609822881497</v>
      </c>
      <c r="H671" s="13">
        <f t="shared" si="23"/>
        <v>16.205087675957063</v>
      </c>
      <c r="I671" s="13">
        <f t="shared" si="23"/>
        <v>14.607530383094614</v>
      </c>
      <c r="J671" s="13">
        <f t="shared" si="24"/>
        <v>23.62287338688853</v>
      </c>
      <c r="K671">
        <f t="shared" si="25"/>
        <v>0.26919572561095173</v>
      </c>
      <c r="L671">
        <f t="shared" si="26"/>
        <v>280880.31</v>
      </c>
      <c r="M671">
        <f t="shared" si="26"/>
        <v>3669629.8821</v>
      </c>
      <c r="N671">
        <f t="shared" si="26"/>
        <v>626618.95399404</v>
      </c>
      <c r="O671">
        <f t="shared" si="26"/>
        <v>5046323.24</v>
      </c>
      <c r="P671">
        <f t="shared" si="26"/>
        <v>4551690.05</v>
      </c>
      <c r="Q671">
        <f t="shared" si="26"/>
        <v>4102967.662338034</v>
      </c>
      <c r="R671">
        <f t="shared" si="26"/>
        <v>66352</v>
      </c>
    </row>
    <row r="672" spans="1:18" ht="12.75">
      <c r="A672">
        <v>25</v>
      </c>
      <c r="B672" t="s">
        <v>24</v>
      </c>
      <c r="D672" s="13">
        <f t="shared" si="22"/>
        <v>16.667627307019</v>
      </c>
      <c r="E672" s="13">
        <f t="shared" si="23"/>
        <v>13.243677650475849</v>
      </c>
      <c r="F672" s="13">
        <f t="shared" si="23"/>
        <v>1.1681550890772934</v>
      </c>
      <c r="G672" s="13">
        <f t="shared" si="23"/>
        <v>16.667627307019</v>
      </c>
      <c r="H672" s="13">
        <f t="shared" si="23"/>
        <v>17.56918367742368</v>
      </c>
      <c r="I672" s="13">
        <f t="shared" si="23"/>
        <v>14.602507142157217</v>
      </c>
      <c r="J672" s="13">
        <f t="shared" si="24"/>
        <v>22.3459087733406</v>
      </c>
      <c r="K672">
        <f t="shared" si="25"/>
        <v>0.2691031545223695</v>
      </c>
      <c r="L672">
        <f t="shared" si="26"/>
        <v>269405.02</v>
      </c>
      <c r="M672">
        <f t="shared" si="26"/>
        <v>3567913.2422999996</v>
      </c>
      <c r="N672">
        <f t="shared" si="26"/>
        <v>314706.84513597004</v>
      </c>
      <c r="O672">
        <f t="shared" si="26"/>
        <v>4490342.468</v>
      </c>
      <c r="P672">
        <f t="shared" si="26"/>
        <v>4733226.28</v>
      </c>
      <c r="Q672">
        <f t="shared" si="26"/>
        <v>3933988.728683008</v>
      </c>
      <c r="R672">
        <f t="shared" si="26"/>
        <v>60201</v>
      </c>
    </row>
    <row r="673" spans="1:18" ht="12.75">
      <c r="A673">
        <v>26</v>
      </c>
      <c r="B673" t="s">
        <v>25</v>
      </c>
      <c r="D673" s="13">
        <f t="shared" si="22"/>
        <v>17.177721329589026</v>
      </c>
      <c r="E673" s="13">
        <f t="shared" si="23"/>
        <v>14.108526473939294</v>
      </c>
      <c r="F673" s="13">
        <f t="shared" si="23"/>
        <v>1.3381937097875132</v>
      </c>
      <c r="G673" s="13">
        <f t="shared" si="23"/>
        <v>17.177721329589026</v>
      </c>
      <c r="H673" s="13">
        <f t="shared" si="23"/>
        <v>17.96086690019188</v>
      </c>
      <c r="I673" s="13">
        <f t="shared" si="23"/>
        <v>15.093399283647479</v>
      </c>
      <c r="J673" s="13">
        <f t="shared" si="24"/>
        <v>21.761088914385105</v>
      </c>
      <c r="K673">
        <f t="shared" si="25"/>
        <v>0.278149588981826</v>
      </c>
      <c r="L673">
        <f t="shared" si="26"/>
        <v>250947.91999999998</v>
      </c>
      <c r="M673">
        <f t="shared" si="26"/>
        <v>3540505.3729</v>
      </c>
      <c r="N673">
        <f t="shared" si="26"/>
        <v>335816.92802826007</v>
      </c>
      <c r="O673">
        <f t="shared" si="26"/>
        <v>4310713.438</v>
      </c>
      <c r="P673">
        <f t="shared" si="26"/>
        <v>4507242.1899999995</v>
      </c>
      <c r="Q673">
        <f t="shared" si="26"/>
        <v>3787657.1559608243</v>
      </c>
      <c r="R673">
        <f t="shared" si="26"/>
        <v>54609</v>
      </c>
    </row>
    <row r="674" spans="1:18" ht="12.75">
      <c r="A674">
        <v>27</v>
      </c>
      <c r="B674" t="s">
        <v>26</v>
      </c>
      <c r="D674" s="13">
        <f t="shared" si="22"/>
        <v>13.101122082300849</v>
      </c>
      <c r="E674" s="13">
        <f t="shared" si="23"/>
        <v>11.592595423901614</v>
      </c>
      <c r="F674" s="13">
        <f t="shared" si="23"/>
        <v>1.71219594062408</v>
      </c>
      <c r="G674" s="13">
        <f t="shared" si="23"/>
        <v>13.101122082300849</v>
      </c>
      <c r="H674" s="13">
        <f t="shared" si="23"/>
        <v>14.560887927791777</v>
      </c>
      <c r="I674" s="13">
        <f t="shared" si="23"/>
        <v>12.020992482546134</v>
      </c>
      <c r="J674" s="13">
        <f t="shared" si="24"/>
        <v>17.043094412149415</v>
      </c>
      <c r="K674">
        <f t="shared" si="25"/>
        <v>0.22152956105762037</v>
      </c>
      <c r="L674">
        <f t="shared" si="26"/>
        <v>265104.44</v>
      </c>
      <c r="M674">
        <f t="shared" si="26"/>
        <v>3073248.5179999997</v>
      </c>
      <c r="N674">
        <f t="shared" si="26"/>
        <v>453910.74600942</v>
      </c>
      <c r="O674">
        <f t="shared" si="26"/>
        <v>3473165.6330000004</v>
      </c>
      <c r="P674">
        <f t="shared" si="26"/>
        <v>3860156.0399999996</v>
      </c>
      <c r="Q674">
        <f t="shared" si="26"/>
        <v>3186818.480329603</v>
      </c>
      <c r="R674">
        <f t="shared" si="26"/>
        <v>45182</v>
      </c>
    </row>
    <row r="675" spans="1:18" ht="12.75">
      <c r="A675">
        <v>28</v>
      </c>
      <c r="B675" t="s">
        <v>27</v>
      </c>
      <c r="D675" s="13">
        <f t="shared" si="22"/>
        <v>11.463997266892175</v>
      </c>
      <c r="E675" s="13">
        <f t="shared" si="23"/>
        <v>10.61318299950971</v>
      </c>
      <c r="F675" s="13">
        <f t="shared" si="23"/>
        <v>1.4334308634928272</v>
      </c>
      <c r="G675" s="13">
        <f t="shared" si="23"/>
        <v>11.463997266892175</v>
      </c>
      <c r="H675" s="13">
        <f t="shared" si="23"/>
        <v>12.798851164749577</v>
      </c>
      <c r="I675" s="13">
        <f t="shared" si="23"/>
        <v>10.667523413962117</v>
      </c>
      <c r="J675" s="13">
        <f t="shared" si="24"/>
        <v>15.248536077578784</v>
      </c>
      <c r="K675">
        <f t="shared" si="25"/>
        <v>0.1965870773896681</v>
      </c>
      <c r="L675">
        <f t="shared" si="26"/>
        <v>243020.05</v>
      </c>
      <c r="M675">
        <f t="shared" si="26"/>
        <v>2579216.2632</v>
      </c>
      <c r="N675">
        <f t="shared" si="26"/>
        <v>348352.44011757005</v>
      </c>
      <c r="O675">
        <f t="shared" si="26"/>
        <v>2785981.189</v>
      </c>
      <c r="P675">
        <f t="shared" si="26"/>
        <v>3110377.45</v>
      </c>
      <c r="Q675">
        <f t="shared" si="26"/>
        <v>2592422.073437244</v>
      </c>
      <c r="R675">
        <f t="shared" si="26"/>
        <v>37057</v>
      </c>
    </row>
    <row r="676" spans="1:18" ht="12.75">
      <c r="A676">
        <v>29</v>
      </c>
      <c r="B676" t="s">
        <v>28</v>
      </c>
      <c r="D676" s="13">
        <f t="shared" si="22"/>
        <v>13.479476705421824</v>
      </c>
      <c r="E676" s="13">
        <f t="shared" si="23"/>
        <v>11.33152322463941</v>
      </c>
      <c r="F676" s="13">
        <f t="shared" si="23"/>
        <v>1.0616631892949469</v>
      </c>
      <c r="G676" s="13">
        <f t="shared" si="23"/>
        <v>13.479476705421824</v>
      </c>
      <c r="H676" s="13">
        <f t="shared" si="23"/>
        <v>14.097090082061358</v>
      </c>
      <c r="I676" s="13">
        <f t="shared" si="23"/>
        <v>11.986557592247463</v>
      </c>
      <c r="J676" s="13">
        <f t="shared" si="24"/>
        <v>17.71323014034019</v>
      </c>
      <c r="K676">
        <f t="shared" si="25"/>
        <v>0.22089497567342617</v>
      </c>
      <c r="L676">
        <f t="shared" si="26"/>
        <v>268663.59</v>
      </c>
      <c r="M676">
        <f t="shared" si="26"/>
        <v>3044367.7097000005</v>
      </c>
      <c r="N676">
        <f t="shared" si="26"/>
        <v>285230.24380683</v>
      </c>
      <c r="O676">
        <f t="shared" si="26"/>
        <v>3621444.603</v>
      </c>
      <c r="P676">
        <f t="shared" si="26"/>
        <v>3787374.8299999996</v>
      </c>
      <c r="Q676">
        <f t="shared" si="26"/>
        <v>3220351.5944749597</v>
      </c>
      <c r="R676">
        <f t="shared" si="26"/>
        <v>47589</v>
      </c>
    </row>
    <row r="677" spans="1:18" ht="12.75">
      <c r="A677">
        <v>30</v>
      </c>
      <c r="B677" t="s">
        <v>29</v>
      </c>
      <c r="D677" s="13">
        <f t="shared" si="22"/>
        <v>10.226937205526786</v>
      </c>
      <c r="E677" s="13">
        <f t="shared" si="23"/>
        <v>9.72080119262168</v>
      </c>
      <c r="F677" s="13">
        <f t="shared" si="23"/>
        <v>1.5862906332688327</v>
      </c>
      <c r="G677" s="13">
        <f t="shared" si="23"/>
        <v>10.226937205526786</v>
      </c>
      <c r="H677" s="13">
        <f t="shared" si="23"/>
        <v>11.542128845838771</v>
      </c>
      <c r="I677" s="13">
        <f t="shared" si="23"/>
        <v>9.618578342719738</v>
      </c>
      <c r="J677" s="13">
        <f t="shared" si="24"/>
        <v>14.054036610250273</v>
      </c>
      <c r="K677">
        <f t="shared" si="25"/>
        <v>0.17725653196729377</v>
      </c>
      <c r="L677">
        <f t="shared" si="26"/>
        <v>241702.80000000005</v>
      </c>
      <c r="M677">
        <f t="shared" si="26"/>
        <v>2349544.8665</v>
      </c>
      <c r="N677">
        <f t="shared" si="26"/>
        <v>383410.88767485006</v>
      </c>
      <c r="O677">
        <f t="shared" si="26"/>
        <v>2471879.358</v>
      </c>
      <c r="P677">
        <f t="shared" si="26"/>
        <v>2789764.86</v>
      </c>
      <c r="Q677">
        <f t="shared" si="26"/>
        <v>2324837.317454721</v>
      </c>
      <c r="R677">
        <f t="shared" si="26"/>
        <v>33969</v>
      </c>
    </row>
    <row r="678" spans="1:18" ht="12.75">
      <c r="A678">
        <v>31</v>
      </c>
      <c r="B678" t="s">
        <v>30</v>
      </c>
      <c r="D678" s="13">
        <f t="shared" si="22"/>
        <v>12.790381083243117</v>
      </c>
      <c r="E678" s="13">
        <f t="shared" si="23"/>
        <v>10.529009329930329</v>
      </c>
      <c r="F678" s="13">
        <f t="shared" si="23"/>
        <v>1.3293007128069072</v>
      </c>
      <c r="G678" s="13">
        <f t="shared" si="23"/>
        <v>12.790381083243117</v>
      </c>
      <c r="H678" s="13">
        <f t="shared" si="23"/>
        <v>13.048348535302178</v>
      </c>
      <c r="I678" s="13">
        <f t="shared" si="23"/>
        <v>11.177848919774522</v>
      </c>
      <c r="J678" s="13">
        <f t="shared" si="24"/>
        <v>17.70199632720782</v>
      </c>
      <c r="K678">
        <f t="shared" si="25"/>
        <v>0.20599164073693552</v>
      </c>
      <c r="L678">
        <f t="shared" si="26"/>
        <v>251977.22999999998</v>
      </c>
      <c r="M678">
        <f t="shared" si="26"/>
        <v>2653070.6056</v>
      </c>
      <c r="N678">
        <f t="shared" si="26"/>
        <v>334953.51145011</v>
      </c>
      <c r="O678">
        <f t="shared" si="26"/>
        <v>3222884.796</v>
      </c>
      <c r="P678">
        <f t="shared" si="26"/>
        <v>3287886.7199999997</v>
      </c>
      <c r="Q678">
        <f t="shared" si="26"/>
        <v>2816563.408163276</v>
      </c>
      <c r="R678">
        <f t="shared" si="26"/>
        <v>44605</v>
      </c>
    </row>
    <row r="679" spans="1:18" ht="12.75">
      <c r="A679">
        <v>32</v>
      </c>
      <c r="B679" t="s">
        <v>31</v>
      </c>
      <c r="D679" s="13">
        <f t="shared" si="22"/>
        <v>13.032245163888245</v>
      </c>
      <c r="E679" s="13">
        <f t="shared" si="23"/>
        <v>12.473553081072211</v>
      </c>
      <c r="F679" s="13">
        <f t="shared" si="23"/>
        <v>1.6579488595006884</v>
      </c>
      <c r="G679" s="13">
        <f t="shared" si="23"/>
        <v>13.032245163888245</v>
      </c>
      <c r="H679" s="13">
        <f t="shared" si="23"/>
        <v>13.953429041199563</v>
      </c>
      <c r="I679" s="13">
        <f t="shared" si="23"/>
        <v>12.028480260067159</v>
      </c>
      <c r="J679" s="13">
        <f t="shared" si="24"/>
        <v>17.6236476593194</v>
      </c>
      <c r="K679">
        <f t="shared" si="25"/>
        <v>0.22166755000237165</v>
      </c>
      <c r="L679">
        <f t="shared" si="26"/>
        <v>238900.6</v>
      </c>
      <c r="M679">
        <f t="shared" si="26"/>
        <v>2979939.3152</v>
      </c>
      <c r="N679">
        <f t="shared" si="26"/>
        <v>396084.97730403015</v>
      </c>
      <c r="O679">
        <f t="shared" si="26"/>
        <v>3113411.1890000002</v>
      </c>
      <c r="P679">
        <f t="shared" si="26"/>
        <v>3333482.5700000003</v>
      </c>
      <c r="Q679">
        <f t="shared" si="26"/>
        <v>2873611.1512182006</v>
      </c>
      <c r="R679">
        <f t="shared" si="26"/>
        <v>42103</v>
      </c>
    </row>
    <row r="680" spans="1:18" ht="12.75">
      <c r="A680">
        <v>33</v>
      </c>
      <c r="B680" t="s">
        <v>32</v>
      </c>
      <c r="D680" s="13">
        <f t="shared" si="22"/>
        <v>15.142217315147395</v>
      </c>
      <c r="E680" s="13">
        <f t="shared" si="23"/>
        <v>13.232865037612305</v>
      </c>
      <c r="F680" s="13">
        <f t="shared" si="23"/>
        <v>1.8014514075361185</v>
      </c>
      <c r="G680" s="13">
        <f t="shared" si="23"/>
        <v>15.142217315147395</v>
      </c>
      <c r="H680" s="13">
        <f t="shared" si="23"/>
        <v>14.956932818203354</v>
      </c>
      <c r="I680" s="13">
        <f t="shared" si="23"/>
        <v>13.226118143032997</v>
      </c>
      <c r="J680" s="13">
        <f t="shared" si="24"/>
        <v>19.68139171632008</v>
      </c>
      <c r="K680">
        <f t="shared" si="25"/>
        <v>0.243738289577712</v>
      </c>
      <c r="L680">
        <f t="shared" si="26"/>
        <v>265784.04999999993</v>
      </c>
      <c r="M680">
        <f t="shared" si="26"/>
        <v>3517084.4628</v>
      </c>
      <c r="N680">
        <f t="shared" si="26"/>
        <v>478797.05097315</v>
      </c>
      <c r="O680">
        <f t="shared" si="26"/>
        <v>4024559.844</v>
      </c>
      <c r="P680">
        <f t="shared" si="26"/>
        <v>3975314.18</v>
      </c>
      <c r="Q680">
        <f t="shared" si="26"/>
        <v>3515291.245833788</v>
      </c>
      <c r="R680">
        <f t="shared" si="26"/>
        <v>52310</v>
      </c>
    </row>
    <row r="681" spans="1:18" ht="12.75">
      <c r="A681">
        <v>34</v>
      </c>
      <c r="B681" t="s">
        <v>33</v>
      </c>
      <c r="D681" s="13">
        <f t="shared" si="22"/>
        <v>14.799037002180548</v>
      </c>
      <c r="E681" s="13">
        <f t="shared" si="23"/>
        <v>12.238925624445006</v>
      </c>
      <c r="F681" s="13">
        <f t="shared" si="23"/>
        <v>1.8488760458856657</v>
      </c>
      <c r="G681" s="13">
        <f t="shared" si="23"/>
        <v>14.799037002180548</v>
      </c>
      <c r="H681" s="13">
        <f t="shared" si="23"/>
        <v>15.308380599009112</v>
      </c>
      <c r="I681" s="13">
        <f t="shared" si="23"/>
        <v>13.0157701151882</v>
      </c>
      <c r="J681" s="13">
        <f t="shared" si="24"/>
        <v>19.60901293308592</v>
      </c>
      <c r="K681">
        <f t="shared" si="25"/>
        <v>0.2398618786785743</v>
      </c>
      <c r="L681">
        <f aca="true" t="shared" si="27" ref="L681:R712">SUMIF($C$4:$C$644,$A681,L$4:L$644)</f>
        <v>260645.45</v>
      </c>
      <c r="M681">
        <f t="shared" si="27"/>
        <v>3190020.2769</v>
      </c>
      <c r="N681">
        <f t="shared" si="27"/>
        <v>481901.12897409</v>
      </c>
      <c r="O681">
        <f t="shared" si="27"/>
        <v>3857301.659</v>
      </c>
      <c r="P681">
        <f t="shared" si="27"/>
        <v>3990059.75</v>
      </c>
      <c r="Q681">
        <f t="shared" si="27"/>
        <v>3392501.2587697804</v>
      </c>
      <c r="R681">
        <f t="shared" si="27"/>
        <v>51110</v>
      </c>
    </row>
    <row r="682" spans="1:18" ht="12.75">
      <c r="A682">
        <v>35</v>
      </c>
      <c r="B682" t="s">
        <v>34</v>
      </c>
      <c r="D682" s="13">
        <f t="shared" si="22"/>
        <v>13.200120272653903</v>
      </c>
      <c r="E682" s="13">
        <f t="shared" si="23"/>
        <v>12.939478070057389</v>
      </c>
      <c r="F682" s="13">
        <f t="shared" si="23"/>
        <v>1.868496637218145</v>
      </c>
      <c r="G682" s="13">
        <f t="shared" si="23"/>
        <v>13.200120272653903</v>
      </c>
      <c r="H682" s="13">
        <f t="shared" si="23"/>
        <v>15.340877993785263</v>
      </c>
      <c r="I682" s="13">
        <f t="shared" si="23"/>
        <v>12.686214139572261</v>
      </c>
      <c r="J682" s="13">
        <f t="shared" si="24"/>
        <v>18.758697657209858</v>
      </c>
      <c r="K682">
        <f t="shared" si="25"/>
        <v>0.23378863716144363</v>
      </c>
      <c r="L682">
        <f t="shared" si="27"/>
        <v>263792.3</v>
      </c>
      <c r="M682">
        <f t="shared" si="27"/>
        <v>3413334.6808999996</v>
      </c>
      <c r="N682">
        <f t="shared" si="27"/>
        <v>492895.02547404007</v>
      </c>
      <c r="O682">
        <f t="shared" si="27"/>
        <v>3482090.087</v>
      </c>
      <c r="P682">
        <f t="shared" si="27"/>
        <v>4046805.49</v>
      </c>
      <c r="Q682">
        <f t="shared" si="27"/>
        <v>3346525.6061702874</v>
      </c>
      <c r="R682">
        <f t="shared" si="27"/>
        <v>49484</v>
      </c>
    </row>
    <row r="683" spans="1:18" ht="12.75">
      <c r="A683">
        <v>36</v>
      </c>
      <c r="B683" t="s">
        <v>35</v>
      </c>
      <c r="D683" s="13">
        <f t="shared" si="22"/>
        <v>12.480668857403444</v>
      </c>
      <c r="E683" s="13">
        <f t="shared" si="23"/>
        <v>11.75226536252484</v>
      </c>
      <c r="F683" s="13">
        <f t="shared" si="23"/>
        <v>1.3120384736266166</v>
      </c>
      <c r="G683" s="13">
        <f t="shared" si="23"/>
        <v>12.480668857403444</v>
      </c>
      <c r="H683" s="13">
        <f t="shared" si="23"/>
        <v>14.476881978913307</v>
      </c>
      <c r="I683" s="13">
        <f t="shared" si="23"/>
        <v>11.841477864206304</v>
      </c>
      <c r="J683" s="13">
        <f t="shared" si="24"/>
        <v>17.503555063866287</v>
      </c>
      <c r="K683">
        <f t="shared" si="25"/>
        <v>0.21822136544382312</v>
      </c>
      <c r="L683">
        <f t="shared" si="27"/>
        <v>253068.58999999997</v>
      </c>
      <c r="M683">
        <f t="shared" si="27"/>
        <v>2974129.2246</v>
      </c>
      <c r="N683">
        <f t="shared" si="27"/>
        <v>332035.72654644004</v>
      </c>
      <c r="O683">
        <f t="shared" si="27"/>
        <v>3158465.27</v>
      </c>
      <c r="P683">
        <f t="shared" si="27"/>
        <v>3663644.11</v>
      </c>
      <c r="Q683">
        <f t="shared" si="27"/>
        <v>2996706.1066109003</v>
      </c>
      <c r="R683">
        <f t="shared" si="27"/>
        <v>44296</v>
      </c>
    </row>
    <row r="684" spans="1:18" ht="12.75">
      <c r="A684">
        <v>37</v>
      </c>
      <c r="B684" t="s">
        <v>36</v>
      </c>
      <c r="D684" s="13">
        <f t="shared" si="22"/>
        <v>11.747765217985194</v>
      </c>
      <c r="E684" s="13">
        <f t="shared" si="23"/>
        <v>11.094378374485002</v>
      </c>
      <c r="F684" s="13">
        <f t="shared" si="23"/>
        <v>1.965426399489993</v>
      </c>
      <c r="G684" s="13">
        <f t="shared" si="23"/>
        <v>11.747765217985194</v>
      </c>
      <c r="H684" s="13">
        <f t="shared" si="23"/>
        <v>13.466463848901828</v>
      </c>
      <c r="I684" s="13">
        <f t="shared" si="23"/>
        <v>11.119914297748258</v>
      </c>
      <c r="J684" s="13">
        <f t="shared" si="24"/>
        <v>16.390575469097637</v>
      </c>
      <c r="K684">
        <f t="shared" si="25"/>
        <v>0.20492398917603882</v>
      </c>
      <c r="L684">
        <f t="shared" si="27"/>
        <v>260039.68000000002</v>
      </c>
      <c r="M684">
        <f t="shared" si="27"/>
        <v>2884978.6023000004</v>
      </c>
      <c r="N684">
        <f t="shared" si="27"/>
        <v>511088.85198693</v>
      </c>
      <c r="O684">
        <f t="shared" si="27"/>
        <v>3054885.1080000005</v>
      </c>
      <c r="P684">
        <f t="shared" si="27"/>
        <v>3501814.95</v>
      </c>
      <c r="Q684">
        <f t="shared" si="27"/>
        <v>2891618.955613882</v>
      </c>
      <c r="R684">
        <f t="shared" si="27"/>
        <v>42622</v>
      </c>
    </row>
    <row r="685" spans="1:18" ht="12.75">
      <c r="A685">
        <v>38</v>
      </c>
      <c r="B685" t="s">
        <v>37</v>
      </c>
      <c r="D685" s="13">
        <f t="shared" si="22"/>
        <v>11.77150747413398</v>
      </c>
      <c r="E685" s="13">
        <f t="shared" si="23"/>
        <v>11.12942596326768</v>
      </c>
      <c r="F685" s="13">
        <f t="shared" si="23"/>
        <v>1.9773848423968352</v>
      </c>
      <c r="G685" s="13">
        <f t="shared" si="23"/>
        <v>11.77150747413398</v>
      </c>
      <c r="H685" s="13">
        <f t="shared" si="23"/>
        <v>13.040893707321217</v>
      </c>
      <c r="I685" s="13">
        <f t="shared" si="23"/>
        <v>11.009951037428502</v>
      </c>
      <c r="J685" s="13">
        <f t="shared" si="24"/>
        <v>16.561117632207754</v>
      </c>
      <c r="K685">
        <f t="shared" si="25"/>
        <v>0.202897524819916</v>
      </c>
      <c r="L685">
        <f t="shared" si="27"/>
        <v>267439.68</v>
      </c>
      <c r="M685">
        <f t="shared" si="27"/>
        <v>2976450.1182</v>
      </c>
      <c r="N685">
        <f t="shared" si="27"/>
        <v>528831.16948746</v>
      </c>
      <c r="O685">
        <f t="shared" si="27"/>
        <v>3148168.192</v>
      </c>
      <c r="P685">
        <f t="shared" si="27"/>
        <v>3487652.44</v>
      </c>
      <c r="Q685">
        <f t="shared" si="27"/>
        <v>2944497.7822655467</v>
      </c>
      <c r="R685">
        <f t="shared" si="27"/>
        <v>44291</v>
      </c>
    </row>
    <row r="686" spans="1:18" ht="12.75">
      <c r="A686">
        <v>39</v>
      </c>
      <c r="B686" t="s">
        <v>38</v>
      </c>
      <c r="D686" s="13">
        <f t="shared" si="22"/>
        <v>17.915901086527448</v>
      </c>
      <c r="E686" s="13">
        <f t="shared" si="23"/>
        <v>14.033703166608985</v>
      </c>
      <c r="F686" s="13">
        <f t="shared" si="23"/>
        <v>1.9832833682821593</v>
      </c>
      <c r="G686" s="13">
        <f t="shared" si="23"/>
        <v>17.915901086527448</v>
      </c>
      <c r="H686" s="13">
        <f t="shared" si="23"/>
        <v>17.261443132233175</v>
      </c>
      <c r="I686" s="13">
        <f t="shared" si="23"/>
        <v>15.073690305059895</v>
      </c>
      <c r="J686" s="13">
        <f t="shared" si="24"/>
        <v>24.291039477473536</v>
      </c>
      <c r="K686">
        <f t="shared" si="25"/>
        <v>0.27778638092044994</v>
      </c>
      <c r="L686">
        <f t="shared" si="27"/>
        <v>271260.52</v>
      </c>
      <c r="M686">
        <f t="shared" si="27"/>
        <v>3806789.6185000003</v>
      </c>
      <c r="N686">
        <f t="shared" si="27"/>
        <v>537986.4777875701</v>
      </c>
      <c r="O686">
        <f t="shared" si="27"/>
        <v>4859876.6450000005</v>
      </c>
      <c r="P686">
        <f t="shared" si="27"/>
        <v>4682348.04</v>
      </c>
      <c r="Q686">
        <f t="shared" si="27"/>
        <v>4088897.070469506</v>
      </c>
      <c r="R686">
        <f t="shared" si="27"/>
        <v>65892</v>
      </c>
    </row>
    <row r="687" spans="1:18" ht="12.75">
      <c r="A687">
        <v>40</v>
      </c>
      <c r="B687" t="s">
        <v>39</v>
      </c>
      <c r="D687" s="13">
        <f t="shared" si="22"/>
        <v>16.834088388704593</v>
      </c>
      <c r="E687" s="13">
        <f t="shared" si="23"/>
        <v>13.055441318002396</v>
      </c>
      <c r="F687" s="13">
        <f t="shared" si="23"/>
        <v>1.3090355745159479</v>
      </c>
      <c r="G687" s="13">
        <f t="shared" si="23"/>
        <v>16.834088388704593</v>
      </c>
      <c r="H687" s="13">
        <f t="shared" si="23"/>
        <v>16.416479593970656</v>
      </c>
      <c r="I687" s="13">
        <f t="shared" si="23"/>
        <v>14.340020072216646</v>
      </c>
      <c r="J687" s="13">
        <f t="shared" si="24"/>
        <v>22.030474947003018</v>
      </c>
      <c r="K687">
        <f t="shared" si="25"/>
        <v>0.2642658962450963</v>
      </c>
      <c r="L687">
        <f t="shared" si="27"/>
        <v>269935.17</v>
      </c>
      <c r="M687">
        <f t="shared" si="27"/>
        <v>3524122.7716000006</v>
      </c>
      <c r="N687">
        <f t="shared" si="27"/>
        <v>353354.74034301005</v>
      </c>
      <c r="O687">
        <f t="shared" si="27"/>
        <v>4544112.511</v>
      </c>
      <c r="P687">
        <f t="shared" si="27"/>
        <v>4431385.21</v>
      </c>
      <c r="Q687">
        <f t="shared" si="27"/>
        <v>3870875.755997212</v>
      </c>
      <c r="R687">
        <f t="shared" si="27"/>
        <v>59468</v>
      </c>
    </row>
    <row r="688" spans="1:18" ht="12.75">
      <c r="A688">
        <v>41</v>
      </c>
      <c r="B688" t="s">
        <v>40</v>
      </c>
      <c r="D688" s="13">
        <f t="shared" si="22"/>
        <v>13.260271628144872</v>
      </c>
      <c r="E688" s="13">
        <f t="shared" si="23"/>
        <v>11.668519596523756</v>
      </c>
      <c r="F688" s="13">
        <f t="shared" si="23"/>
        <v>1.8010590095798775</v>
      </c>
      <c r="G688" s="13">
        <f t="shared" si="23"/>
        <v>13.260271628144872</v>
      </c>
      <c r="H688" s="13">
        <f t="shared" si="23"/>
        <v>13.423185695418036</v>
      </c>
      <c r="I688" s="13">
        <f t="shared" si="23"/>
        <v>11.736155792448464</v>
      </c>
      <c r="J688" s="13">
        <f t="shared" si="24"/>
        <v>17.916284457384762</v>
      </c>
      <c r="K688">
        <f t="shared" si="25"/>
        <v>0.21628043150179874</v>
      </c>
      <c r="L688">
        <f t="shared" si="27"/>
        <v>292488.1</v>
      </c>
      <c r="M688">
        <f t="shared" si="27"/>
        <v>3412903.1265999996</v>
      </c>
      <c r="N688">
        <f t="shared" si="27"/>
        <v>526788.3276999001</v>
      </c>
      <c r="O688">
        <f t="shared" si="27"/>
        <v>3878471.654</v>
      </c>
      <c r="P688">
        <f t="shared" si="27"/>
        <v>3926122.0799999996</v>
      </c>
      <c r="Q688">
        <f t="shared" si="27"/>
        <v>3432685.9090372454</v>
      </c>
      <c r="R688">
        <f t="shared" si="27"/>
        <v>52403</v>
      </c>
    </row>
    <row r="689" spans="1:18" ht="12.75">
      <c r="A689">
        <v>42</v>
      </c>
      <c r="B689" t="s">
        <v>41</v>
      </c>
      <c r="D689" s="13">
        <f t="shared" si="22"/>
        <v>11.640384739352154</v>
      </c>
      <c r="E689" s="13">
        <f t="shared" si="23"/>
        <v>10.35087950499166</v>
      </c>
      <c r="F689" s="13">
        <f t="shared" si="23"/>
        <v>1.863758148397929</v>
      </c>
      <c r="G689" s="13">
        <f t="shared" si="23"/>
        <v>11.640384739352154</v>
      </c>
      <c r="H689" s="13">
        <f t="shared" si="23"/>
        <v>12.949170687874425</v>
      </c>
      <c r="I689" s="13">
        <f t="shared" si="23"/>
        <v>10.711012554535737</v>
      </c>
      <c r="J689" s="13">
        <f t="shared" si="24"/>
        <v>15.929272515169707</v>
      </c>
      <c r="K689">
        <f t="shared" si="25"/>
        <v>0.1973885195531197</v>
      </c>
      <c r="L689">
        <f t="shared" si="27"/>
        <v>245566.76999999996</v>
      </c>
      <c r="M689">
        <f t="shared" si="27"/>
        <v>2541832.0467000003</v>
      </c>
      <c r="N689">
        <f t="shared" si="27"/>
        <v>457677.06856326</v>
      </c>
      <c r="O689">
        <f t="shared" si="27"/>
        <v>2858491.682</v>
      </c>
      <c r="P689">
        <f t="shared" si="27"/>
        <v>3179886.02</v>
      </c>
      <c r="Q689">
        <f t="shared" si="27"/>
        <v>2630268.7564467895</v>
      </c>
      <c r="R689">
        <f t="shared" si="27"/>
        <v>39117</v>
      </c>
    </row>
    <row r="690" spans="1:18" ht="12.75">
      <c r="A690">
        <v>43</v>
      </c>
      <c r="B690" t="s">
        <v>42</v>
      </c>
      <c r="D690" s="13">
        <f t="shared" si="22"/>
        <v>12.907906868185135</v>
      </c>
      <c r="E690" s="13">
        <f t="shared" si="23"/>
        <v>11.241483377064286</v>
      </c>
      <c r="F690" s="13">
        <f t="shared" si="23"/>
        <v>2.435297253734976</v>
      </c>
      <c r="G690" s="13">
        <f t="shared" si="23"/>
        <v>12.907906868185135</v>
      </c>
      <c r="H690" s="13">
        <f t="shared" si="23"/>
        <v>13.983790133345481</v>
      </c>
      <c r="I690" s="13">
        <f t="shared" si="23"/>
        <v>11.687219779234017</v>
      </c>
      <c r="J690" s="13">
        <f t="shared" si="24"/>
        <v>16.841624074504807</v>
      </c>
      <c r="K690">
        <f t="shared" si="25"/>
        <v>0.215378611328211</v>
      </c>
      <c r="L690">
        <f t="shared" si="27"/>
        <v>248069.9</v>
      </c>
      <c r="M690">
        <f t="shared" si="27"/>
        <v>2788673.6572</v>
      </c>
      <c r="N690">
        <f t="shared" si="27"/>
        <v>604123.94620431</v>
      </c>
      <c r="O690">
        <f t="shared" si="27"/>
        <v>3202063.1659999997</v>
      </c>
      <c r="P690">
        <f t="shared" si="27"/>
        <v>3468957.42</v>
      </c>
      <c r="Q690">
        <f t="shared" si="27"/>
        <v>2899247.4419126045</v>
      </c>
      <c r="R690">
        <f t="shared" si="27"/>
        <v>41779</v>
      </c>
    </row>
    <row r="691" spans="1:18" ht="12.75">
      <c r="A691">
        <v>44</v>
      </c>
      <c r="B691" t="s">
        <v>43</v>
      </c>
      <c r="D691" s="13">
        <f t="shared" si="22"/>
        <v>12.16518535264908</v>
      </c>
      <c r="E691" s="13">
        <f t="shared" si="23"/>
        <v>10.232652492303748</v>
      </c>
      <c r="F691" s="13">
        <f t="shared" si="23"/>
        <v>1.533170297605011</v>
      </c>
      <c r="G691" s="13">
        <f t="shared" si="23"/>
        <v>12.16518535264908</v>
      </c>
      <c r="H691" s="13">
        <f t="shared" si="23"/>
        <v>12.589305273087543</v>
      </c>
      <c r="I691" s="13">
        <f t="shared" si="23"/>
        <v>10.723703444518199</v>
      </c>
      <c r="J691" s="13">
        <f t="shared" si="24"/>
        <v>16.32068187473755</v>
      </c>
      <c r="K691">
        <f t="shared" si="25"/>
        <v>0.19762239435932455</v>
      </c>
      <c r="L691">
        <f t="shared" si="27"/>
        <v>272739.82999999996</v>
      </c>
      <c r="M691">
        <f t="shared" si="27"/>
        <v>2790851.9012</v>
      </c>
      <c r="N691">
        <f t="shared" si="27"/>
        <v>418156.60632984</v>
      </c>
      <c r="O691">
        <f t="shared" si="27"/>
        <v>3317930.585</v>
      </c>
      <c r="P691">
        <f t="shared" si="27"/>
        <v>3433604.9799999995</v>
      </c>
      <c r="Q691">
        <f t="shared" si="27"/>
        <v>2924781.0544283073</v>
      </c>
      <c r="R691">
        <f t="shared" si="27"/>
        <v>44513</v>
      </c>
    </row>
    <row r="692" spans="1:18" ht="12.75">
      <c r="A692">
        <v>45</v>
      </c>
      <c r="B692" t="s">
        <v>44</v>
      </c>
      <c r="D692" s="13">
        <f t="shared" si="22"/>
        <v>11.443786591352247</v>
      </c>
      <c r="E692" s="13">
        <f t="shared" si="23"/>
        <v>10.889098185163167</v>
      </c>
      <c r="F692" s="13">
        <f t="shared" si="23"/>
        <v>2.1033278894573195</v>
      </c>
      <c r="G692" s="13">
        <f t="shared" si="23"/>
        <v>11.443786591352247</v>
      </c>
      <c r="H692" s="13">
        <f t="shared" si="23"/>
        <v>12.927842010088684</v>
      </c>
      <c r="I692" s="13">
        <f t="shared" si="23"/>
        <v>10.758871316979901</v>
      </c>
      <c r="J692" s="13">
        <f t="shared" si="24"/>
        <v>16.205879641090227</v>
      </c>
      <c r="K692">
        <f t="shared" si="25"/>
        <v>0.19827048754805943</v>
      </c>
      <c r="L692">
        <f t="shared" si="27"/>
        <v>240881.71</v>
      </c>
      <c r="M692">
        <f t="shared" si="27"/>
        <v>2622984.5912</v>
      </c>
      <c r="N692">
        <f t="shared" si="27"/>
        <v>506653.2187031701</v>
      </c>
      <c r="O692">
        <f t="shared" si="27"/>
        <v>2756598.8830000004</v>
      </c>
      <c r="P692">
        <f t="shared" si="27"/>
        <v>3114080.6899999995</v>
      </c>
      <c r="Q692">
        <f t="shared" si="27"/>
        <v>2591615.3205040707</v>
      </c>
      <c r="R692">
        <f t="shared" si="27"/>
        <v>39037</v>
      </c>
    </row>
    <row r="693" spans="1:18" ht="12.75">
      <c r="A693">
        <v>46</v>
      </c>
      <c r="B693" t="s">
        <v>45</v>
      </c>
      <c r="D693" s="13">
        <f t="shared" si="22"/>
        <v>12.291826629143797</v>
      </c>
      <c r="E693" s="13">
        <f t="shared" si="23"/>
        <v>11.237566921776422</v>
      </c>
      <c r="F693" s="13">
        <f t="shared" si="23"/>
        <v>1.780251355078703</v>
      </c>
      <c r="G693" s="13">
        <f t="shared" si="23"/>
        <v>12.291826629143797</v>
      </c>
      <c r="H693" s="13">
        <f t="shared" si="23"/>
        <v>14.351333933110908</v>
      </c>
      <c r="I693" s="13">
        <f t="shared" si="23"/>
        <v>11.66216990333241</v>
      </c>
      <c r="J693" s="13">
        <f t="shared" si="24"/>
        <v>16.93268518132649</v>
      </c>
      <c r="K693">
        <f t="shared" si="25"/>
        <v>0.21491697822918962</v>
      </c>
      <c r="L693">
        <f t="shared" si="27"/>
        <v>244757.4</v>
      </c>
      <c r="M693">
        <f t="shared" si="27"/>
        <v>2750477.6621000003</v>
      </c>
      <c r="N693">
        <f t="shared" si="27"/>
        <v>435729.69301554014</v>
      </c>
      <c r="O693">
        <f t="shared" si="27"/>
        <v>3008515.527</v>
      </c>
      <c r="P693">
        <f t="shared" si="27"/>
        <v>3512595.1799999997</v>
      </c>
      <c r="Q693">
        <f t="shared" si="27"/>
        <v>2854402.383897892</v>
      </c>
      <c r="R693">
        <f t="shared" si="27"/>
        <v>41444</v>
      </c>
    </row>
    <row r="694" spans="1:18" ht="12.75">
      <c r="A694">
        <v>47</v>
      </c>
      <c r="B694" t="s">
        <v>46</v>
      </c>
      <c r="D694" s="13">
        <f t="shared" si="22"/>
        <v>10.286107824051648</v>
      </c>
      <c r="E694" s="13">
        <f t="shared" si="23"/>
        <v>10.401227080126517</v>
      </c>
      <c r="F694" s="13">
        <f t="shared" si="23"/>
        <v>1.3628124809747362</v>
      </c>
      <c r="G694" s="13">
        <f t="shared" si="23"/>
        <v>10.286107824051648</v>
      </c>
      <c r="H694" s="13">
        <f t="shared" si="23"/>
        <v>11.741130039552917</v>
      </c>
      <c r="I694" s="13">
        <f t="shared" si="23"/>
        <v>9.87420627809884</v>
      </c>
      <c r="J694" s="13">
        <f t="shared" si="24"/>
        <v>14.62643026569208</v>
      </c>
      <c r="K694">
        <f t="shared" si="25"/>
        <v>0.18196738628325987</v>
      </c>
      <c r="L694">
        <f t="shared" si="27"/>
        <v>255386.98999999996</v>
      </c>
      <c r="M694">
        <f t="shared" si="27"/>
        <v>2656338.0763</v>
      </c>
      <c r="N694">
        <f t="shared" si="27"/>
        <v>348044.57745057007</v>
      </c>
      <c r="O694">
        <f t="shared" si="27"/>
        <v>2626938.1159999995</v>
      </c>
      <c r="P694">
        <f t="shared" si="27"/>
        <v>2998531.86</v>
      </c>
      <c r="Q694">
        <f t="shared" si="27"/>
        <v>2521743.8200027654</v>
      </c>
      <c r="R694">
        <f t="shared" si="27"/>
        <v>37354</v>
      </c>
    </row>
    <row r="695" spans="1:18" ht="12.75">
      <c r="A695">
        <v>48</v>
      </c>
      <c r="B695" t="s">
        <v>47</v>
      </c>
      <c r="D695" s="13">
        <f t="shared" si="22"/>
        <v>13.477907946276954</v>
      </c>
      <c r="E695" s="13">
        <f t="shared" si="23"/>
        <v>11.90194495367959</v>
      </c>
      <c r="F695" s="13">
        <f t="shared" si="23"/>
        <v>1.7642296371978619</v>
      </c>
      <c r="G695" s="13">
        <f t="shared" si="23"/>
        <v>13.477907946276954</v>
      </c>
      <c r="H695" s="13">
        <f t="shared" si="23"/>
        <v>14.6445632074803</v>
      </c>
      <c r="I695" s="13">
        <f t="shared" si="23"/>
        <v>12.269131946348905</v>
      </c>
      <c r="J695" s="13">
        <f t="shared" si="24"/>
        <v>17.834359080248642</v>
      </c>
      <c r="K695">
        <f t="shared" si="25"/>
        <v>0.22610241363839645</v>
      </c>
      <c r="L695">
        <f t="shared" si="27"/>
        <v>259583.2</v>
      </c>
      <c r="M695">
        <f t="shared" si="27"/>
        <v>3089544.9573</v>
      </c>
      <c r="N695">
        <f t="shared" si="27"/>
        <v>457964.37475866004</v>
      </c>
      <c r="O695">
        <f t="shared" si="27"/>
        <v>3498638.474</v>
      </c>
      <c r="P695">
        <f t="shared" si="27"/>
        <v>3801482.58</v>
      </c>
      <c r="Q695">
        <f t="shared" si="27"/>
        <v>3184860.531855477</v>
      </c>
      <c r="R695">
        <f t="shared" si="27"/>
        <v>46295</v>
      </c>
    </row>
    <row r="696" spans="1:18" ht="12.75">
      <c r="A696">
        <v>49</v>
      </c>
      <c r="B696" t="s">
        <v>48</v>
      </c>
      <c r="D696" s="13">
        <f t="shared" si="22"/>
        <v>11.899684572604878</v>
      </c>
      <c r="E696" s="13">
        <f t="shared" si="23"/>
        <v>10.31714769674264</v>
      </c>
      <c r="F696" s="13">
        <f t="shared" si="23"/>
        <v>1.5804645891326918</v>
      </c>
      <c r="G696" s="13">
        <f t="shared" si="23"/>
        <v>11.899684572604878</v>
      </c>
      <c r="H696" s="13">
        <f t="shared" si="23"/>
        <v>12.319497743254317</v>
      </c>
      <c r="I696" s="13">
        <f t="shared" si="23"/>
        <v>10.533948009645874</v>
      </c>
      <c r="J696" s="13">
        <f t="shared" si="24"/>
        <v>16.227366591953913</v>
      </c>
      <c r="K696">
        <f t="shared" si="25"/>
        <v>0.19412547526078933</v>
      </c>
      <c r="L696">
        <f t="shared" si="27"/>
        <v>245067.49</v>
      </c>
      <c r="M696">
        <f t="shared" si="27"/>
        <v>2528397.49</v>
      </c>
      <c r="N696">
        <f t="shared" si="27"/>
        <v>387320.48989263</v>
      </c>
      <c r="O696">
        <f t="shared" si="27"/>
        <v>2916225.83</v>
      </c>
      <c r="P696">
        <f t="shared" si="27"/>
        <v>3019108.3899999997</v>
      </c>
      <c r="Q696">
        <f t="shared" si="27"/>
        <v>2581528.19851441</v>
      </c>
      <c r="R696">
        <f t="shared" si="27"/>
        <v>39768</v>
      </c>
    </row>
    <row r="697" spans="1:18" ht="12.75">
      <c r="A697">
        <v>50</v>
      </c>
      <c r="B697" t="s">
        <v>49</v>
      </c>
      <c r="D697" s="13">
        <f t="shared" si="22"/>
        <v>13.757797224811776</v>
      </c>
      <c r="E697" s="13">
        <f t="shared" si="23"/>
        <v>11.720879595123813</v>
      </c>
      <c r="F697" s="13">
        <f t="shared" si="23"/>
        <v>2.251734130453068</v>
      </c>
      <c r="G697" s="13">
        <f t="shared" si="23"/>
        <v>13.757797224811776</v>
      </c>
      <c r="H697" s="13">
        <f t="shared" si="23"/>
        <v>14.491407457452121</v>
      </c>
      <c r="I697" s="13">
        <f t="shared" si="23"/>
        <v>12.213222817396217</v>
      </c>
      <c r="J697" s="13">
        <f t="shared" si="24"/>
        <v>18.496804480910843</v>
      </c>
      <c r="K697">
        <f t="shared" si="25"/>
        <v>0.22507208899473777</v>
      </c>
      <c r="L697">
        <f t="shared" si="27"/>
        <v>283124.58</v>
      </c>
      <c r="M697">
        <f t="shared" si="27"/>
        <v>3318469.1126</v>
      </c>
      <c r="N697">
        <f t="shared" si="27"/>
        <v>637521.27995619</v>
      </c>
      <c r="O697">
        <f t="shared" si="27"/>
        <v>3895170.561</v>
      </c>
      <c r="P697">
        <f t="shared" si="27"/>
        <v>4102873.65</v>
      </c>
      <c r="Q697">
        <f t="shared" si="27"/>
        <v>3457863.5806217208</v>
      </c>
      <c r="R697">
        <f t="shared" si="27"/>
        <v>52369</v>
      </c>
    </row>
    <row r="698" spans="1:18" ht="12.75">
      <c r="A698">
        <v>51</v>
      </c>
      <c r="B698" t="s">
        <v>50</v>
      </c>
      <c r="D698" s="13">
        <f t="shared" si="22"/>
        <v>12.316787887915897</v>
      </c>
      <c r="E698" s="13">
        <f t="shared" si="23"/>
        <v>10.994774819851395</v>
      </c>
      <c r="F698" s="13">
        <f t="shared" si="23"/>
        <v>1.432169815228429</v>
      </c>
      <c r="G698" s="13">
        <f t="shared" si="23"/>
        <v>12.316787887915897</v>
      </c>
      <c r="H698" s="13">
        <f t="shared" si="23"/>
        <v>12.74506979805083</v>
      </c>
      <c r="I698" s="13">
        <f t="shared" si="23"/>
        <v>10.988022204832214</v>
      </c>
      <c r="J698" s="13">
        <f t="shared" si="24"/>
        <v>16.03811925542375</v>
      </c>
      <c r="K698">
        <f t="shared" si="25"/>
        <v>0.20249340804947336</v>
      </c>
      <c r="L698">
        <f t="shared" si="27"/>
        <v>272089.26</v>
      </c>
      <c r="M698">
        <f t="shared" si="27"/>
        <v>2991560.1445999998</v>
      </c>
      <c r="N698">
        <f t="shared" si="27"/>
        <v>389678.02521984</v>
      </c>
      <c r="O698">
        <f t="shared" si="27"/>
        <v>3351265.7019999996</v>
      </c>
      <c r="P698">
        <f t="shared" si="27"/>
        <v>3467796.61</v>
      </c>
      <c r="Q698">
        <f t="shared" si="27"/>
        <v>2989722.830576366</v>
      </c>
      <c r="R698">
        <f t="shared" si="27"/>
        <v>43638</v>
      </c>
    </row>
    <row r="699" spans="1:18" ht="12.75">
      <c r="A699">
        <v>52</v>
      </c>
      <c r="B699" t="s">
        <v>51</v>
      </c>
      <c r="D699" s="13">
        <f t="shared" si="22"/>
        <v>14.547538882856772</v>
      </c>
      <c r="E699" s="13">
        <f t="shared" si="23"/>
        <v>14.713756444875777</v>
      </c>
      <c r="F699" s="13">
        <f t="shared" si="23"/>
        <v>0.670813970349313</v>
      </c>
      <c r="G699" s="13">
        <f t="shared" si="23"/>
        <v>14.547538882856772</v>
      </c>
      <c r="H699" s="13">
        <f t="shared" si="23"/>
        <v>14.935697193943604</v>
      </c>
      <c r="I699" s="13">
        <f t="shared" si="23"/>
        <v>13.45875612548146</v>
      </c>
      <c r="J699" s="13">
        <f t="shared" si="24"/>
        <v>20.013798579004778</v>
      </c>
      <c r="K699">
        <f t="shared" si="25"/>
        <v>0.24802547220526674</v>
      </c>
      <c r="L699">
        <f t="shared" si="27"/>
        <v>257722.19</v>
      </c>
      <c r="M699">
        <f t="shared" si="27"/>
        <v>3792061.5341</v>
      </c>
      <c r="N699">
        <f t="shared" si="27"/>
        <v>172883.64552102002</v>
      </c>
      <c r="O699">
        <f t="shared" si="27"/>
        <v>3749223.5800000005</v>
      </c>
      <c r="P699">
        <f t="shared" si="27"/>
        <v>3849260.5900000003</v>
      </c>
      <c r="Q699">
        <f t="shared" si="27"/>
        <v>3468620.1033349964</v>
      </c>
      <c r="R699">
        <f t="shared" si="27"/>
        <v>51580</v>
      </c>
    </row>
    <row r="700" spans="1:18" ht="12.75">
      <c r="A700">
        <v>53</v>
      </c>
      <c r="B700" t="s">
        <v>52</v>
      </c>
      <c r="D700" s="13">
        <f t="shared" si="22"/>
        <v>14.006460654103126</v>
      </c>
      <c r="E700" s="13">
        <f t="shared" si="23"/>
        <v>13.143507433682839</v>
      </c>
      <c r="F700" s="13">
        <f t="shared" si="23"/>
        <v>0.8954016006544483</v>
      </c>
      <c r="G700" s="13">
        <f t="shared" si="23"/>
        <v>14.006460654103126</v>
      </c>
      <c r="H700" s="13">
        <f t="shared" si="23"/>
        <v>14.5969370451211</v>
      </c>
      <c r="I700" s="13">
        <f t="shared" si="23"/>
        <v>12.714029251854845</v>
      </c>
      <c r="J700" s="13">
        <f t="shared" si="24"/>
        <v>18.836087574190437</v>
      </c>
      <c r="K700">
        <f t="shared" si="25"/>
        <v>0.23430122958038707</v>
      </c>
      <c r="L700">
        <f t="shared" si="27"/>
        <v>249324.59999999998</v>
      </c>
      <c r="M700">
        <f t="shared" si="27"/>
        <v>3276999.7335</v>
      </c>
      <c r="N700">
        <f t="shared" si="27"/>
        <v>223245.64592253004</v>
      </c>
      <c r="O700">
        <f t="shared" si="27"/>
        <v>3492155.1999999997</v>
      </c>
      <c r="P700">
        <f t="shared" si="27"/>
        <v>3639375.4899999998</v>
      </c>
      <c r="Q700">
        <f t="shared" si="27"/>
        <v>3169920.257607008</v>
      </c>
      <c r="R700">
        <f t="shared" si="27"/>
        <v>46963</v>
      </c>
    </row>
    <row r="701" spans="1:18" ht="12.75">
      <c r="A701">
        <v>54</v>
      </c>
      <c r="B701" t="s">
        <v>53</v>
      </c>
      <c r="D701" s="13">
        <f t="shared" si="22"/>
        <v>15.06998462504799</v>
      </c>
      <c r="E701" s="13">
        <f t="shared" si="23"/>
        <v>12.264845039635071</v>
      </c>
      <c r="F701" s="13">
        <f t="shared" si="23"/>
        <v>1.1932999159434832</v>
      </c>
      <c r="G701" s="13">
        <f t="shared" si="23"/>
        <v>15.06998462504799</v>
      </c>
      <c r="H701" s="13">
        <f t="shared" si="23"/>
        <v>15.036764246824253</v>
      </c>
      <c r="I701" s="13">
        <f t="shared" si="23"/>
        <v>13.072646272782588</v>
      </c>
      <c r="J701" s="13">
        <f t="shared" si="24"/>
        <v>19.881741867597515</v>
      </c>
      <c r="K701">
        <f t="shared" si="25"/>
        <v>0.24091002426595598</v>
      </c>
      <c r="L701">
        <f t="shared" si="27"/>
        <v>239460.90999999997</v>
      </c>
      <c r="M701">
        <f t="shared" si="27"/>
        <v>2936950.9542</v>
      </c>
      <c r="N701">
        <f t="shared" si="27"/>
        <v>285748.68377475</v>
      </c>
      <c r="O701">
        <f t="shared" si="27"/>
        <v>3608672.2320000003</v>
      </c>
      <c r="P701">
        <f t="shared" si="27"/>
        <v>3600717.25</v>
      </c>
      <c r="Q701">
        <f t="shared" si="27"/>
        <v>3130387.7725886265</v>
      </c>
      <c r="R701">
        <f t="shared" si="27"/>
        <v>47609</v>
      </c>
    </row>
    <row r="702" spans="1:18" ht="12.75">
      <c r="A702">
        <v>55</v>
      </c>
      <c r="B702" t="s">
        <v>83</v>
      </c>
      <c r="D702" s="13">
        <f t="shared" si="22"/>
        <v>13.824207794349256</v>
      </c>
      <c r="E702" s="13">
        <f t="shared" si="23"/>
        <v>13.079545367838099</v>
      </c>
      <c r="F702" s="13">
        <f t="shared" si="23"/>
        <v>1.488292079628449</v>
      </c>
      <c r="G702" s="13">
        <f t="shared" si="23"/>
        <v>13.824207794349256</v>
      </c>
      <c r="H702" s="13">
        <f t="shared" si="23"/>
        <v>14.708130553721842</v>
      </c>
      <c r="I702" s="13">
        <f t="shared" si="23"/>
        <v>12.682046707554075</v>
      </c>
      <c r="J702" s="13">
        <f t="shared" si="24"/>
        <v>18.817360656604812</v>
      </c>
      <c r="K702">
        <f t="shared" si="25"/>
        <v>0.23371183739744192</v>
      </c>
      <c r="L702">
        <f t="shared" si="27"/>
        <v>265627.05000000005</v>
      </c>
      <c r="M702">
        <f t="shared" si="27"/>
        <v>3474281.0513999998</v>
      </c>
      <c r="N702">
        <f t="shared" si="27"/>
        <v>395330.63465007005</v>
      </c>
      <c r="O702">
        <f t="shared" si="27"/>
        <v>3672083.535</v>
      </c>
      <c r="P702">
        <f t="shared" si="27"/>
        <v>3906877.33</v>
      </c>
      <c r="Q702">
        <f t="shared" si="27"/>
        <v>3368694.6548898024</v>
      </c>
      <c r="R702">
        <f t="shared" si="27"/>
        <v>49984</v>
      </c>
    </row>
    <row r="703" spans="1:18" ht="12.75">
      <c r="A703">
        <v>56</v>
      </c>
      <c r="B703" t="s">
        <v>54</v>
      </c>
      <c r="D703" s="13">
        <f t="shared" si="22"/>
        <v>13.071562803566144</v>
      </c>
      <c r="E703" s="13">
        <f t="shared" si="23"/>
        <v>10.96735924271116</v>
      </c>
      <c r="F703" s="13">
        <f t="shared" si="23"/>
        <v>1.7320801538989454</v>
      </c>
      <c r="G703" s="13">
        <f t="shared" si="23"/>
        <v>13.071562803566144</v>
      </c>
      <c r="H703" s="13">
        <f t="shared" si="23"/>
        <v>14.158404472754391</v>
      </c>
      <c r="I703" s="13">
        <f t="shared" si="23"/>
        <v>11.74907233028944</v>
      </c>
      <c r="J703" s="13">
        <f t="shared" si="24"/>
        <v>18.399512632094154</v>
      </c>
      <c r="K703">
        <f t="shared" si="25"/>
        <v>0.21651846467272454</v>
      </c>
      <c r="L703">
        <f t="shared" si="27"/>
        <v>260517.77000000002</v>
      </c>
      <c r="M703">
        <f t="shared" si="27"/>
        <v>2857191.9727000003</v>
      </c>
      <c r="N703">
        <f t="shared" si="27"/>
        <v>451237.65915501013</v>
      </c>
      <c r="O703">
        <f t="shared" si="27"/>
        <v>3405374.392</v>
      </c>
      <c r="P703">
        <f t="shared" si="27"/>
        <v>3688515.96</v>
      </c>
      <c r="Q703">
        <f t="shared" si="27"/>
        <v>3060842.1230557086</v>
      </c>
      <c r="R703">
        <f t="shared" si="27"/>
        <v>47934</v>
      </c>
    </row>
    <row r="704" spans="1:18" ht="12.75">
      <c r="A704">
        <v>57</v>
      </c>
      <c r="B704" t="s">
        <v>55</v>
      </c>
      <c r="D704" s="13">
        <f t="shared" si="22"/>
        <v>12.575545909769447</v>
      </c>
      <c r="E704" s="13">
        <f t="shared" si="23"/>
        <v>11.444130861000028</v>
      </c>
      <c r="F704" s="13">
        <f t="shared" si="23"/>
        <v>1.6562064148695606</v>
      </c>
      <c r="G704" s="13">
        <f t="shared" si="23"/>
        <v>12.575545909769447</v>
      </c>
      <c r="H704" s="13">
        <f t="shared" si="23"/>
        <v>13.598947680603342</v>
      </c>
      <c r="I704" s="13">
        <f t="shared" si="23"/>
        <v>11.478737073462252</v>
      </c>
      <c r="J704" s="13">
        <f t="shared" si="24"/>
        <v>17.125968557777462</v>
      </c>
      <c r="K704">
        <f t="shared" si="25"/>
        <v>0.21153657562568626</v>
      </c>
      <c r="L704">
        <f t="shared" si="27"/>
        <v>256125.65999999997</v>
      </c>
      <c r="M704">
        <f t="shared" si="27"/>
        <v>2931135.5699</v>
      </c>
      <c r="N704">
        <f t="shared" si="27"/>
        <v>424196.9611047</v>
      </c>
      <c r="O704">
        <f t="shared" si="27"/>
        <v>3220919.996</v>
      </c>
      <c r="P704">
        <f t="shared" si="27"/>
        <v>3483039.4499999997</v>
      </c>
      <c r="Q704">
        <f t="shared" si="27"/>
        <v>2939999.1089069876</v>
      </c>
      <c r="R704">
        <f t="shared" si="27"/>
        <v>43864</v>
      </c>
    </row>
    <row r="705" spans="1:18" ht="12.75">
      <c r="A705">
        <v>58</v>
      </c>
      <c r="B705" t="s">
        <v>56</v>
      </c>
      <c r="D705" s="13">
        <f t="shared" si="22"/>
        <v>18.53513872553253</v>
      </c>
      <c r="E705" s="13">
        <f t="shared" si="23"/>
        <v>14.727098484931416</v>
      </c>
      <c r="F705" s="13">
        <f t="shared" si="23"/>
        <v>2.420024398315663</v>
      </c>
      <c r="G705" s="13">
        <f t="shared" si="23"/>
        <v>18.53513872553253</v>
      </c>
      <c r="H705" s="13">
        <f t="shared" si="23"/>
        <v>17.570366054744213</v>
      </c>
      <c r="I705" s="13">
        <f t="shared" si="23"/>
        <v>15.571726713083155</v>
      </c>
      <c r="J705" s="13">
        <f t="shared" si="24"/>
        <v>23.480339867722904</v>
      </c>
      <c r="K705">
        <f t="shared" si="25"/>
        <v>0.28696447391238056</v>
      </c>
      <c r="L705">
        <f t="shared" si="27"/>
        <v>246648.9</v>
      </c>
      <c r="M705">
        <f t="shared" si="27"/>
        <v>3632422.6415000004</v>
      </c>
      <c r="N705">
        <f t="shared" si="27"/>
        <v>596896.3558177201</v>
      </c>
      <c r="O705">
        <f t="shared" si="27"/>
        <v>4571671.578000001</v>
      </c>
      <c r="P705">
        <f t="shared" si="27"/>
        <v>4333711.46</v>
      </c>
      <c r="Q705">
        <f t="shared" si="27"/>
        <v>3840749.2648825757</v>
      </c>
      <c r="R705">
        <f t="shared" si="27"/>
        <v>57914</v>
      </c>
    </row>
    <row r="706" spans="1:18" ht="12.75">
      <c r="A706">
        <v>59</v>
      </c>
      <c r="B706" t="s">
        <v>57</v>
      </c>
      <c r="D706" s="13">
        <f t="shared" si="22"/>
        <v>12.135509883849148</v>
      </c>
      <c r="E706" s="13">
        <f t="shared" si="23"/>
        <v>11.417724607537355</v>
      </c>
      <c r="F706" s="13">
        <f t="shared" si="23"/>
        <v>1.5345573038084352</v>
      </c>
      <c r="G706" s="13">
        <f t="shared" si="23"/>
        <v>12.135509883849148</v>
      </c>
      <c r="H706" s="13">
        <f t="shared" si="23"/>
        <v>13.878541676194308</v>
      </c>
      <c r="I706" s="13">
        <f t="shared" si="23"/>
        <v>11.46665482017514</v>
      </c>
      <c r="J706" s="13">
        <f t="shared" si="24"/>
        <v>17.628424996874934</v>
      </c>
      <c r="K706">
        <f t="shared" si="25"/>
        <v>0.21131391711631883</v>
      </c>
      <c r="L706">
        <f t="shared" si="27"/>
        <v>245994.75</v>
      </c>
      <c r="M706">
        <f t="shared" si="27"/>
        <v>2808700.3104</v>
      </c>
      <c r="N706">
        <f t="shared" si="27"/>
        <v>377493.04031103005</v>
      </c>
      <c r="O706">
        <f t="shared" si="27"/>
        <v>2985271.72</v>
      </c>
      <c r="P706">
        <f t="shared" si="27"/>
        <v>3414048.3899999997</v>
      </c>
      <c r="Q706">
        <f t="shared" si="27"/>
        <v>2820736.8858252787</v>
      </c>
      <c r="R706">
        <f t="shared" si="27"/>
        <v>43365</v>
      </c>
    </row>
    <row r="707" spans="1:18" ht="12.75">
      <c r="A707">
        <v>60</v>
      </c>
      <c r="B707" t="s">
        <v>58</v>
      </c>
      <c r="D707" s="13">
        <f t="shared" si="22"/>
        <v>16.022938598902524</v>
      </c>
      <c r="E707" s="13">
        <f t="shared" si="23"/>
        <v>12.686541342654372</v>
      </c>
      <c r="F707" s="13">
        <f t="shared" si="23"/>
        <v>1.393805327110381</v>
      </c>
      <c r="G707" s="13">
        <f t="shared" si="23"/>
        <v>16.022938598902524</v>
      </c>
      <c r="H707" s="13">
        <f t="shared" si="23"/>
        <v>15.349790042047724</v>
      </c>
      <c r="I707" s="13">
        <f t="shared" si="23"/>
        <v>13.5692842708363</v>
      </c>
      <c r="J707" s="13">
        <f t="shared" si="24"/>
        <v>20.760845536804997</v>
      </c>
      <c r="K707">
        <f t="shared" si="25"/>
        <v>0.25006234657820414</v>
      </c>
      <c r="L707">
        <f t="shared" si="27"/>
        <v>277931.83999999997</v>
      </c>
      <c r="M707">
        <f t="shared" si="27"/>
        <v>3525993.7786</v>
      </c>
      <c r="N707">
        <f t="shared" si="27"/>
        <v>387382.87916559004</v>
      </c>
      <c r="O707">
        <f t="shared" si="27"/>
        <v>4453284.807</v>
      </c>
      <c r="P707">
        <f t="shared" si="27"/>
        <v>4266195.390000001</v>
      </c>
      <c r="Q707">
        <f t="shared" si="27"/>
        <v>3771336.144876591</v>
      </c>
      <c r="R707">
        <f t="shared" si="27"/>
        <v>57701</v>
      </c>
    </row>
    <row r="708" spans="1:18" ht="12.75">
      <c r="A708">
        <v>61</v>
      </c>
      <c r="B708" t="s">
        <v>59</v>
      </c>
      <c r="D708" s="13">
        <f t="shared" si="22"/>
        <v>15.074642514042893</v>
      </c>
      <c r="E708" s="13">
        <f t="shared" si="23"/>
        <v>12.724029804104978</v>
      </c>
      <c r="F708" s="13">
        <f t="shared" si="23"/>
        <v>1.812296115700549</v>
      </c>
      <c r="G708" s="13">
        <f t="shared" si="23"/>
        <v>15.074642514042893</v>
      </c>
      <c r="H708" s="13">
        <f t="shared" si="23"/>
        <v>15.137178085470675</v>
      </c>
      <c r="I708" s="13">
        <f t="shared" si="23"/>
        <v>13.098351399839846</v>
      </c>
      <c r="J708" s="13">
        <f t="shared" si="24"/>
        <v>20.444043638609212</v>
      </c>
      <c r="K708">
        <f t="shared" si="25"/>
        <v>0.2413837326991151</v>
      </c>
      <c r="L708">
        <f t="shared" si="27"/>
        <v>246658.63999999998</v>
      </c>
      <c r="M708">
        <f t="shared" si="27"/>
        <v>3138491.8868</v>
      </c>
      <c r="N708">
        <f t="shared" si="27"/>
        <v>447018.49517598003</v>
      </c>
      <c r="O708">
        <f t="shared" si="27"/>
        <v>3718290.8210000005</v>
      </c>
      <c r="P708">
        <f t="shared" si="27"/>
        <v>3733715.7600000002</v>
      </c>
      <c r="Q708">
        <f t="shared" si="27"/>
        <v>3230821.5425265925</v>
      </c>
      <c r="R708">
        <f t="shared" si="27"/>
        <v>50427</v>
      </c>
    </row>
    <row r="709" spans="1:18" ht="12.75">
      <c r="A709">
        <v>62</v>
      </c>
      <c r="B709" t="s">
        <v>60</v>
      </c>
      <c r="D709" s="13">
        <f t="shared" si="22"/>
        <v>11.846713290048438</v>
      </c>
      <c r="E709" s="13">
        <f t="shared" si="23"/>
        <v>10.20531264740624</v>
      </c>
      <c r="F709" s="13">
        <f t="shared" si="23"/>
        <v>1.4957202540244767</v>
      </c>
      <c r="G709" s="13">
        <f t="shared" si="23"/>
        <v>11.846713290048438</v>
      </c>
      <c r="H709" s="13">
        <f t="shared" si="23"/>
        <v>13.267842973891867</v>
      </c>
      <c r="I709" s="13">
        <f t="shared" si="23"/>
        <v>10.858210584985923</v>
      </c>
      <c r="J709" s="13">
        <f t="shared" si="24"/>
        <v>16.718154045970497</v>
      </c>
      <c r="K709">
        <f t="shared" si="25"/>
        <v>0.20010116704221198</v>
      </c>
      <c r="L709">
        <f t="shared" si="27"/>
        <v>244901.43999999997</v>
      </c>
      <c r="M709">
        <f t="shared" si="27"/>
        <v>2499295.7630000003</v>
      </c>
      <c r="N709">
        <f t="shared" si="27"/>
        <v>366304.0440477601</v>
      </c>
      <c r="O709">
        <f t="shared" si="27"/>
        <v>2901277.144</v>
      </c>
      <c r="P709">
        <f t="shared" si="27"/>
        <v>3249313.85</v>
      </c>
      <c r="Q709">
        <f t="shared" si="27"/>
        <v>2659191.4080862943</v>
      </c>
      <c r="R709">
        <f t="shared" si="27"/>
        <v>40943</v>
      </c>
    </row>
    <row r="710" spans="1:18" ht="12.75">
      <c r="A710">
        <v>63</v>
      </c>
      <c r="B710" t="s">
        <v>61</v>
      </c>
      <c r="D710" s="13">
        <f t="shared" si="22"/>
        <v>12.468195444447366</v>
      </c>
      <c r="E710" s="13">
        <f t="shared" si="23"/>
        <v>11.35392229205442</v>
      </c>
      <c r="F710" s="13">
        <f t="shared" si="23"/>
        <v>1.3381518714160743</v>
      </c>
      <c r="G710" s="13">
        <f t="shared" si="23"/>
        <v>12.468195444447366</v>
      </c>
      <c r="H710" s="13">
        <f t="shared" si="23"/>
        <v>14.767501711716713</v>
      </c>
      <c r="I710" s="13">
        <f t="shared" si="23"/>
        <v>11.862083437871254</v>
      </c>
      <c r="J710" s="13">
        <f t="shared" si="24"/>
        <v>17.727054473984342</v>
      </c>
      <c r="K710">
        <f t="shared" si="25"/>
        <v>0.21860109645987394</v>
      </c>
      <c r="L710">
        <f t="shared" si="27"/>
        <v>256686.75</v>
      </c>
      <c r="M710">
        <f t="shared" si="27"/>
        <v>2914401.4129</v>
      </c>
      <c r="N710">
        <f t="shared" si="27"/>
        <v>343485.85488021</v>
      </c>
      <c r="O710">
        <f t="shared" si="27"/>
        <v>3200420.567</v>
      </c>
      <c r="P710">
        <f t="shared" si="27"/>
        <v>3790622.02</v>
      </c>
      <c r="Q710">
        <f t="shared" si="27"/>
        <v>3044839.645895999</v>
      </c>
      <c r="R710">
        <f t="shared" si="27"/>
        <v>45503</v>
      </c>
    </row>
    <row r="711" spans="1:18" ht="12.75">
      <c r="A711">
        <v>64</v>
      </c>
      <c r="B711" t="s">
        <v>62</v>
      </c>
      <c r="D711" s="13">
        <f t="shared" si="22"/>
        <v>11.811490466538192</v>
      </c>
      <c r="E711" s="13">
        <f t="shared" si="23"/>
        <v>11.006914610563541</v>
      </c>
      <c r="F711" s="13">
        <f t="shared" si="23"/>
        <v>1.8666183231162234</v>
      </c>
      <c r="G711" s="13">
        <f t="shared" si="23"/>
        <v>11.811490466538192</v>
      </c>
      <c r="H711" s="13">
        <f t="shared" si="23"/>
        <v>13.859440030439437</v>
      </c>
      <c r="I711" s="13">
        <f t="shared" si="23"/>
        <v>11.230911149195537</v>
      </c>
      <c r="J711" s="13">
        <f t="shared" si="24"/>
        <v>16.656821008046016</v>
      </c>
      <c r="K711">
        <f t="shared" si="25"/>
        <v>0.20696950112653673</v>
      </c>
      <c r="L711">
        <f t="shared" si="27"/>
        <v>254748.49</v>
      </c>
      <c r="M711">
        <f t="shared" si="27"/>
        <v>2803994.8766</v>
      </c>
      <c r="N711">
        <f t="shared" si="27"/>
        <v>475518.19922019</v>
      </c>
      <c r="O711">
        <f t="shared" si="27"/>
        <v>3008959.361</v>
      </c>
      <c r="P711">
        <f t="shared" si="27"/>
        <v>3530671.4200000004</v>
      </c>
      <c r="Q711">
        <f t="shared" si="27"/>
        <v>2861057.656581728</v>
      </c>
      <c r="R711">
        <f t="shared" si="27"/>
        <v>42433</v>
      </c>
    </row>
    <row r="712" spans="1:18" ht="12.75">
      <c r="A712">
        <v>65</v>
      </c>
      <c r="B712" t="s">
        <v>63</v>
      </c>
      <c r="D712" s="13">
        <f t="shared" si="22"/>
        <v>14.15246148527758</v>
      </c>
      <c r="E712" s="13">
        <f aca="true" t="shared" si="28" ref="E712:I732">M712/$L712</f>
        <v>12.453339903502618</v>
      </c>
      <c r="F712" s="13">
        <f t="shared" si="28"/>
        <v>1.543328126514034</v>
      </c>
      <c r="G712" s="13">
        <f t="shared" si="28"/>
        <v>14.15246148527758</v>
      </c>
      <c r="H712" s="13">
        <f t="shared" si="28"/>
        <v>14.693808373231771</v>
      </c>
      <c r="I712" s="13">
        <f t="shared" si="28"/>
        <v>12.593808811974744</v>
      </c>
      <c r="J712" s="13">
        <f t="shared" si="24"/>
        <v>18.759722692535824</v>
      </c>
      <c r="K712">
        <f t="shared" si="25"/>
        <v>0.2320857401925132</v>
      </c>
      <c r="L712">
        <f t="shared" si="27"/>
        <v>246112.38</v>
      </c>
      <c r="M712">
        <f t="shared" si="27"/>
        <v>3064921.1226</v>
      </c>
      <c r="N712">
        <f t="shared" si="27"/>
        <v>379832.15833731</v>
      </c>
      <c r="O712">
        <f t="shared" si="27"/>
        <v>3483095.9790000003</v>
      </c>
      <c r="P712">
        <f t="shared" si="27"/>
        <v>3616328.1499999994</v>
      </c>
      <c r="Q712">
        <f t="shared" si="27"/>
        <v>3099492.259980077</v>
      </c>
      <c r="R712">
        <f t="shared" si="27"/>
        <v>46170</v>
      </c>
    </row>
    <row r="713" spans="1:18" ht="12.75">
      <c r="A713">
        <v>66</v>
      </c>
      <c r="B713" t="s">
        <v>64</v>
      </c>
      <c r="D713" s="13">
        <f aca="true" t="shared" si="29" ref="D713:D731">G713</f>
        <v>13.31014099823785</v>
      </c>
      <c r="E713" s="13">
        <f t="shared" si="28"/>
        <v>12.968989974353601</v>
      </c>
      <c r="F713" s="13">
        <f t="shared" si="28"/>
        <v>1.0308286605711874</v>
      </c>
      <c r="G713" s="13">
        <f t="shared" si="28"/>
        <v>13.31014099823785</v>
      </c>
      <c r="H713" s="13">
        <f t="shared" si="28"/>
        <v>14.294247279058746</v>
      </c>
      <c r="I713" s="13">
        <f t="shared" si="28"/>
        <v>12.356468529335162</v>
      </c>
      <c r="J713" s="13">
        <f aca="true" t="shared" si="30" ref="J713:J730">R713/$L713*100</f>
        <v>18.620891907650403</v>
      </c>
      <c r="K713">
        <f aca="true" t="shared" si="31" ref="K713:K731">I713/I$732*0.25</f>
        <v>0.227711900951637</v>
      </c>
      <c r="L713">
        <f aca="true" t="shared" si="32" ref="L713:R731">SUMIF($C$4:$C$644,$A713,L$4:L$644)</f>
        <v>262457.89</v>
      </c>
      <c r="M713">
        <f t="shared" si="32"/>
        <v>3403813.7441000002</v>
      </c>
      <c r="N713">
        <f t="shared" si="32"/>
        <v>270549.11520504</v>
      </c>
      <c r="O713">
        <f t="shared" si="32"/>
        <v>3493351.522</v>
      </c>
      <c r="P713">
        <f t="shared" si="32"/>
        <v>3751637.98</v>
      </c>
      <c r="Q713">
        <f t="shared" si="32"/>
        <v>3243052.65806071</v>
      </c>
      <c r="R713">
        <f t="shared" si="32"/>
        <v>48872</v>
      </c>
    </row>
    <row r="714" spans="1:18" ht="12.75">
      <c r="A714">
        <v>67</v>
      </c>
      <c r="B714" t="s">
        <v>65</v>
      </c>
      <c r="D714" s="13">
        <f t="shared" si="29"/>
        <v>12.43611642522238</v>
      </c>
      <c r="E714" s="13">
        <f t="shared" si="28"/>
        <v>10.73163582123809</v>
      </c>
      <c r="F714" s="13">
        <f t="shared" si="28"/>
        <v>1.927475254679339</v>
      </c>
      <c r="G714" s="13">
        <f t="shared" si="28"/>
        <v>12.43611642522238</v>
      </c>
      <c r="H714" s="13">
        <f t="shared" si="28"/>
        <v>13.87009098683059</v>
      </c>
      <c r="I714" s="13">
        <f t="shared" si="28"/>
        <v>11.362796016084197</v>
      </c>
      <c r="J714" s="13">
        <f t="shared" si="30"/>
        <v>17.938291999177103</v>
      </c>
      <c r="K714">
        <f t="shared" si="31"/>
        <v>0.20939994908783513</v>
      </c>
      <c r="L714">
        <f t="shared" si="32"/>
        <v>260543.2</v>
      </c>
      <c r="M714">
        <f t="shared" si="32"/>
        <v>2796054.7381</v>
      </c>
      <c r="N714">
        <f t="shared" si="32"/>
        <v>502190.57077497</v>
      </c>
      <c r="O714">
        <f t="shared" si="32"/>
        <v>3240145.5689999997</v>
      </c>
      <c r="P714">
        <f t="shared" si="32"/>
        <v>3613757.89</v>
      </c>
      <c r="Q714">
        <f t="shared" si="32"/>
        <v>2960499.2349778283</v>
      </c>
      <c r="R714">
        <f t="shared" si="32"/>
        <v>46737</v>
      </c>
    </row>
    <row r="715" spans="1:18" ht="12.75">
      <c r="A715">
        <v>68</v>
      </c>
      <c r="B715" t="s">
        <v>66</v>
      </c>
      <c r="D715" s="13">
        <f t="shared" si="29"/>
        <v>9.55115700897747</v>
      </c>
      <c r="E715" s="13">
        <f t="shared" si="28"/>
        <v>9.66456468694751</v>
      </c>
      <c r="F715" s="13">
        <f t="shared" si="28"/>
        <v>1.4327290251633893</v>
      </c>
      <c r="G715" s="13">
        <f t="shared" si="28"/>
        <v>9.55115700897747</v>
      </c>
      <c r="H715" s="13">
        <f t="shared" si="28"/>
        <v>11.85604396603274</v>
      </c>
      <c r="I715" s="13">
        <f t="shared" si="28"/>
        <v>9.525205845584368</v>
      </c>
      <c r="J715" s="13">
        <f t="shared" si="30"/>
        <v>13.294228825163664</v>
      </c>
      <c r="K715">
        <f t="shared" si="31"/>
        <v>0.17553581145812736</v>
      </c>
      <c r="L715">
        <f t="shared" si="32"/>
        <v>246430.24</v>
      </c>
      <c r="M715">
        <f t="shared" si="32"/>
        <v>2381640.9953</v>
      </c>
      <c r="N715">
        <f t="shared" si="32"/>
        <v>353067.75752598007</v>
      </c>
      <c r="O715">
        <f t="shared" si="32"/>
        <v>2353693.914</v>
      </c>
      <c r="P715">
        <f t="shared" si="32"/>
        <v>2921687.76</v>
      </c>
      <c r="Q715">
        <f t="shared" si="32"/>
        <v>2347298.762576759</v>
      </c>
      <c r="R715">
        <f t="shared" si="32"/>
        <v>32761</v>
      </c>
    </row>
    <row r="716" spans="1:18" ht="12.75">
      <c r="A716">
        <v>69</v>
      </c>
      <c r="B716" t="s">
        <v>67</v>
      </c>
      <c r="D716" s="13">
        <f t="shared" si="29"/>
        <v>11.722951975967831</v>
      </c>
      <c r="E716" s="13">
        <f t="shared" si="28"/>
        <v>11.134737527520455</v>
      </c>
      <c r="F716" s="13">
        <f t="shared" si="28"/>
        <v>1.9285794420971556</v>
      </c>
      <c r="G716" s="13">
        <f t="shared" si="28"/>
        <v>11.722951975967831</v>
      </c>
      <c r="H716" s="13">
        <f t="shared" si="28"/>
        <v>13.787953459899535</v>
      </c>
      <c r="I716" s="13">
        <f t="shared" si="28"/>
        <v>11.22894050138109</v>
      </c>
      <c r="J716" s="13">
        <f t="shared" si="30"/>
        <v>16.484514744570756</v>
      </c>
      <c r="K716">
        <f t="shared" si="31"/>
        <v>0.2069331849283553</v>
      </c>
      <c r="L716">
        <f t="shared" si="32"/>
        <v>245867.11000000002</v>
      </c>
      <c r="M716">
        <f t="shared" si="32"/>
        <v>2737665.7365</v>
      </c>
      <c r="N716">
        <f t="shared" si="32"/>
        <v>474174.25383384</v>
      </c>
      <c r="O716">
        <f t="shared" si="32"/>
        <v>2882288.3230000003</v>
      </c>
      <c r="P716">
        <f t="shared" si="32"/>
        <v>3390004.27</v>
      </c>
      <c r="Q716">
        <f t="shared" si="32"/>
        <v>2760827.1494365195</v>
      </c>
      <c r="R716">
        <f t="shared" si="32"/>
        <v>40530</v>
      </c>
    </row>
    <row r="717" spans="1:18" ht="12.75">
      <c r="A717">
        <v>70</v>
      </c>
      <c r="B717" t="s">
        <v>68</v>
      </c>
      <c r="D717" s="13">
        <f t="shared" si="29"/>
        <v>11.532223721946673</v>
      </c>
      <c r="E717" s="13">
        <f t="shared" si="28"/>
        <v>10.843110118318386</v>
      </c>
      <c r="F717" s="13">
        <f t="shared" si="28"/>
        <v>1.651448130793467</v>
      </c>
      <c r="G717" s="13">
        <f t="shared" si="28"/>
        <v>11.532223721946673</v>
      </c>
      <c r="H717" s="13">
        <f t="shared" si="28"/>
        <v>12.718224023537308</v>
      </c>
      <c r="I717" s="13">
        <f t="shared" si="28"/>
        <v>10.743610189900023</v>
      </c>
      <c r="J717" s="13">
        <f t="shared" si="30"/>
        <v>15.982412570625229</v>
      </c>
      <c r="K717">
        <f t="shared" si="31"/>
        <v>0.19798924697760248</v>
      </c>
      <c r="L717">
        <f t="shared" si="32"/>
        <v>253854.04</v>
      </c>
      <c r="M717">
        <f t="shared" si="32"/>
        <v>2752567.3097</v>
      </c>
      <c r="N717">
        <f t="shared" si="32"/>
        <v>419226.77985237003</v>
      </c>
      <c r="O717">
        <f t="shared" si="32"/>
        <v>2927501.582</v>
      </c>
      <c r="P717">
        <f t="shared" si="32"/>
        <v>3228572.5500000007</v>
      </c>
      <c r="Q717">
        <f t="shared" si="32"/>
        <v>2727308.8508912884</v>
      </c>
      <c r="R717">
        <f t="shared" si="32"/>
        <v>40572</v>
      </c>
    </row>
    <row r="718" spans="1:18" ht="12.75">
      <c r="A718">
        <v>71</v>
      </c>
      <c r="B718" t="s">
        <v>69</v>
      </c>
      <c r="D718" s="13">
        <f t="shared" si="29"/>
        <v>11.977920341908664</v>
      </c>
      <c r="E718" s="13">
        <f t="shared" si="28"/>
        <v>10.62395790375094</v>
      </c>
      <c r="F718" s="13">
        <f t="shared" si="28"/>
        <v>1.3585270296024388</v>
      </c>
      <c r="G718" s="13">
        <f t="shared" si="28"/>
        <v>11.977920341908664</v>
      </c>
      <c r="H718" s="13">
        <f t="shared" si="28"/>
        <v>13.167322609527913</v>
      </c>
      <c r="I718" s="13">
        <f t="shared" si="28"/>
        <v>10.959621060110313</v>
      </c>
      <c r="J718" s="13">
        <f t="shared" si="30"/>
        <v>16.66654404308502</v>
      </c>
      <c r="K718">
        <f t="shared" si="31"/>
        <v>0.20197001589754315</v>
      </c>
      <c r="L718">
        <f t="shared" si="32"/>
        <v>250087.84000000003</v>
      </c>
      <c r="M718">
        <f t="shared" si="32"/>
        <v>2656922.6844000006</v>
      </c>
      <c r="N718">
        <f t="shared" si="32"/>
        <v>339751.09041489003</v>
      </c>
      <c r="O718">
        <f t="shared" si="32"/>
        <v>2995532.226</v>
      </c>
      <c r="P718">
        <f t="shared" si="32"/>
        <v>3292987.2699999996</v>
      </c>
      <c r="Q718">
        <f t="shared" si="32"/>
        <v>2740867.9581414987</v>
      </c>
      <c r="R718">
        <f t="shared" si="32"/>
        <v>41681</v>
      </c>
    </row>
    <row r="719" spans="1:18" ht="12.75">
      <c r="A719">
        <v>72</v>
      </c>
      <c r="B719" t="s">
        <v>70</v>
      </c>
      <c r="D719" s="13">
        <f t="shared" si="29"/>
        <v>12.924327806320994</v>
      </c>
      <c r="E719" s="13">
        <f t="shared" si="28"/>
        <v>12.69828248458906</v>
      </c>
      <c r="F719" s="13">
        <f t="shared" si="28"/>
        <v>1.8632505668359207</v>
      </c>
      <c r="G719" s="13">
        <f t="shared" si="28"/>
        <v>12.924327806320994</v>
      </c>
      <c r="H719" s="13">
        <f t="shared" si="28"/>
        <v>14.301232946818132</v>
      </c>
      <c r="I719" s="13">
        <f t="shared" si="28"/>
        <v>12.15188494705861</v>
      </c>
      <c r="J719" s="13">
        <f t="shared" si="30"/>
        <v>18.598704819954786</v>
      </c>
      <c r="K719">
        <f t="shared" si="31"/>
        <v>0.22394172047384994</v>
      </c>
      <c r="L719">
        <f t="shared" si="32"/>
        <v>196454.53999999998</v>
      </c>
      <c r="M719">
        <f t="shared" si="32"/>
        <v>2494635.2443000004</v>
      </c>
      <c r="N719">
        <f t="shared" si="32"/>
        <v>366044.03301249</v>
      </c>
      <c r="O719">
        <f t="shared" si="32"/>
        <v>2539042.874</v>
      </c>
      <c r="P719">
        <f t="shared" si="32"/>
        <v>2809542.14</v>
      </c>
      <c r="Q719">
        <f t="shared" si="32"/>
        <v>2387292.9674073234</v>
      </c>
      <c r="R719">
        <f t="shared" si="32"/>
        <v>36538</v>
      </c>
    </row>
    <row r="720" spans="1:18" ht="12.75">
      <c r="A720">
        <v>73</v>
      </c>
      <c r="B720" t="s">
        <v>71</v>
      </c>
      <c r="D720" s="13">
        <f t="shared" si="29"/>
        <v>13.925950424845713</v>
      </c>
      <c r="E720" s="13">
        <f t="shared" si="28"/>
        <v>12.943164760175286</v>
      </c>
      <c r="F720" s="13">
        <f t="shared" si="28"/>
        <v>2.0677519059873717</v>
      </c>
      <c r="G720" s="13">
        <f t="shared" si="28"/>
        <v>13.925950424845713</v>
      </c>
      <c r="H720" s="13">
        <f t="shared" si="28"/>
        <v>14.88161915339726</v>
      </c>
      <c r="I720" s="13">
        <f t="shared" si="28"/>
        <v>12.713418802502263</v>
      </c>
      <c r="J720" s="13">
        <f t="shared" si="30"/>
        <v>19.468073324959136</v>
      </c>
      <c r="K720">
        <f t="shared" si="31"/>
        <v>0.23428997987889016</v>
      </c>
      <c r="L720">
        <f t="shared" si="32"/>
        <v>236217.51999999996</v>
      </c>
      <c r="M720">
        <f t="shared" si="32"/>
        <v>3057402.2806</v>
      </c>
      <c r="N720">
        <f t="shared" si="32"/>
        <v>488439.22720761003</v>
      </c>
      <c r="O720">
        <f t="shared" si="32"/>
        <v>3289553.473</v>
      </c>
      <c r="P720">
        <f t="shared" si="32"/>
        <v>3515299.17</v>
      </c>
      <c r="Q720">
        <f t="shared" si="32"/>
        <v>3003132.260248454</v>
      </c>
      <c r="R720">
        <f t="shared" si="32"/>
        <v>45987</v>
      </c>
    </row>
    <row r="721" spans="1:18" ht="12.75">
      <c r="A721">
        <v>74</v>
      </c>
      <c r="B721" t="s">
        <v>72</v>
      </c>
      <c r="D721" s="13">
        <f t="shared" si="29"/>
        <v>16.359460508326165</v>
      </c>
      <c r="E721" s="13">
        <f t="shared" si="28"/>
        <v>13.517826365394578</v>
      </c>
      <c r="F721" s="13">
        <f t="shared" si="28"/>
        <v>1.9222589570004291</v>
      </c>
      <c r="G721" s="13">
        <f t="shared" si="28"/>
        <v>16.359460508326165</v>
      </c>
      <c r="H721" s="13">
        <f t="shared" si="28"/>
        <v>15.495017908840394</v>
      </c>
      <c r="I721" s="13">
        <f t="shared" si="28"/>
        <v>13.866231065062392</v>
      </c>
      <c r="J721" s="13">
        <f t="shared" si="30"/>
        <v>21.289871383580387</v>
      </c>
      <c r="K721">
        <f t="shared" si="31"/>
        <v>0.25553464789424657</v>
      </c>
      <c r="L721">
        <f t="shared" si="32"/>
        <v>241908.46</v>
      </c>
      <c r="M721">
        <f t="shared" si="32"/>
        <v>3270076.5585999996</v>
      </c>
      <c r="N721">
        <f t="shared" si="32"/>
        <v>465010.70400918</v>
      </c>
      <c r="O721">
        <f t="shared" si="32"/>
        <v>3957491.898</v>
      </c>
      <c r="P721">
        <f t="shared" si="32"/>
        <v>3748375.92</v>
      </c>
      <c r="Q721">
        <f t="shared" si="32"/>
        <v>3354358.602953403</v>
      </c>
      <c r="R721">
        <f t="shared" si="32"/>
        <v>51502</v>
      </c>
    </row>
    <row r="722" spans="1:18" ht="12.75">
      <c r="A722">
        <v>75</v>
      </c>
      <c r="B722" t="s">
        <v>73</v>
      </c>
      <c r="D722" s="13">
        <f t="shared" si="29"/>
        <v>16.539934638416444</v>
      </c>
      <c r="E722" s="13">
        <f t="shared" si="28"/>
        <v>13.239526649443036</v>
      </c>
      <c r="F722" s="13">
        <f t="shared" si="28"/>
        <v>1.7862659197108517</v>
      </c>
      <c r="G722" s="13">
        <f t="shared" si="28"/>
        <v>16.539934638416444</v>
      </c>
      <c r="H722" s="13">
        <f t="shared" si="28"/>
        <v>16.127248854311677</v>
      </c>
      <c r="I722" s="13">
        <f t="shared" si="28"/>
        <v>14.05368870539433</v>
      </c>
      <c r="J722" s="13">
        <f t="shared" si="30"/>
        <v>22.675256934113317</v>
      </c>
      <c r="K722">
        <f t="shared" si="31"/>
        <v>0.2589892219520814</v>
      </c>
      <c r="L722">
        <f t="shared" si="32"/>
        <v>210683.38999999998</v>
      </c>
      <c r="M722">
        <f t="shared" si="32"/>
        <v>2789348.3565</v>
      </c>
      <c r="N722">
        <f t="shared" si="32"/>
        <v>376336.55940615</v>
      </c>
      <c r="O722">
        <f t="shared" si="32"/>
        <v>3484689.5</v>
      </c>
      <c r="P722">
        <f t="shared" si="32"/>
        <v>3397743.46</v>
      </c>
      <c r="Q722">
        <f t="shared" si="32"/>
        <v>2960878.7784571885</v>
      </c>
      <c r="R722">
        <f t="shared" si="32"/>
        <v>47773</v>
      </c>
    </row>
    <row r="723" spans="1:18" ht="12.75">
      <c r="A723">
        <v>76</v>
      </c>
      <c r="B723" t="s">
        <v>74</v>
      </c>
      <c r="D723" s="13">
        <f t="shared" si="29"/>
        <v>15.665497635555857</v>
      </c>
      <c r="E723" s="13">
        <f t="shared" si="28"/>
        <v>13.59060068208003</v>
      </c>
      <c r="F723" s="13">
        <f t="shared" si="28"/>
        <v>1.0729035273285388</v>
      </c>
      <c r="G723" s="13">
        <f t="shared" si="28"/>
        <v>15.665497635555857</v>
      </c>
      <c r="H723" s="13">
        <f t="shared" si="28"/>
        <v>15.71009040569396</v>
      </c>
      <c r="I723" s="13">
        <f t="shared" si="28"/>
        <v>13.702529813201709</v>
      </c>
      <c r="J723" s="13">
        <f t="shared" si="30"/>
        <v>21.783320547625447</v>
      </c>
      <c r="K723">
        <f t="shared" si="31"/>
        <v>0.2525178698268836</v>
      </c>
      <c r="L723">
        <f t="shared" si="32"/>
        <v>197407.91999999998</v>
      </c>
      <c r="M723">
        <f t="shared" si="32"/>
        <v>2682892.2122</v>
      </c>
      <c r="N723">
        <f t="shared" si="32"/>
        <v>211799.65369059</v>
      </c>
      <c r="O723">
        <f t="shared" si="32"/>
        <v>3092493.3039999995</v>
      </c>
      <c r="P723">
        <f t="shared" si="32"/>
        <v>3101296.2700000005</v>
      </c>
      <c r="Q723">
        <f t="shared" si="32"/>
        <v>2704987.9091621377</v>
      </c>
      <c r="R723">
        <f t="shared" si="32"/>
        <v>43002</v>
      </c>
    </row>
    <row r="724" spans="1:18" ht="12.75">
      <c r="A724">
        <v>77</v>
      </c>
      <c r="B724" t="s">
        <v>75</v>
      </c>
      <c r="D724" s="13">
        <f t="shared" si="29"/>
        <v>22.1277619788217</v>
      </c>
      <c r="E724" s="13">
        <f t="shared" si="28"/>
        <v>16.10138682396259</v>
      </c>
      <c r="F724" s="13">
        <f t="shared" si="28"/>
        <v>1.303372903235462</v>
      </c>
      <c r="G724" s="13">
        <f t="shared" si="28"/>
        <v>22.1277619788217</v>
      </c>
      <c r="H724" s="13">
        <f t="shared" si="28"/>
        <v>19.257782293185844</v>
      </c>
      <c r="I724" s="13">
        <f t="shared" si="28"/>
        <v>17.709882621600368</v>
      </c>
      <c r="J724" s="13">
        <f t="shared" si="30"/>
        <v>28.75595718260006</v>
      </c>
      <c r="K724">
        <f t="shared" si="31"/>
        <v>0.32636760477485405</v>
      </c>
      <c r="L724">
        <f t="shared" si="32"/>
        <v>261455.39</v>
      </c>
      <c r="M724">
        <f t="shared" si="32"/>
        <v>4209794.3716</v>
      </c>
      <c r="N724">
        <f t="shared" si="32"/>
        <v>340773.87073086</v>
      </c>
      <c r="O724">
        <f t="shared" si="32"/>
        <v>5785422.637999999</v>
      </c>
      <c r="P724">
        <f t="shared" si="32"/>
        <v>5035050.9799999995</v>
      </c>
      <c r="Q724">
        <f t="shared" si="32"/>
        <v>4630344.2676847465</v>
      </c>
      <c r="R724">
        <f t="shared" si="32"/>
        <v>75184</v>
      </c>
    </row>
    <row r="725" spans="1:18" ht="12.75">
      <c r="A725">
        <v>78</v>
      </c>
      <c r="B725" t="s">
        <v>76</v>
      </c>
      <c r="D725" s="13">
        <f t="shared" si="29"/>
        <v>29.147709187113044</v>
      </c>
      <c r="E725" s="13">
        <f t="shared" si="28"/>
        <v>21.910607322797055</v>
      </c>
      <c r="F725" s="13">
        <f t="shared" si="28"/>
        <v>2.1406728720131407</v>
      </c>
      <c r="G725" s="13">
        <f t="shared" si="28"/>
        <v>29.147709187113044</v>
      </c>
      <c r="H725" s="13">
        <f t="shared" si="28"/>
        <v>22.50864567428403</v>
      </c>
      <c r="I725" s="13">
        <f t="shared" si="28"/>
        <v>22.707316859593586</v>
      </c>
      <c r="J725" s="13">
        <f t="shared" si="30"/>
        <v>35.71170882270413</v>
      </c>
      <c r="K725">
        <f t="shared" si="31"/>
        <v>0.41846311309202366</v>
      </c>
      <c r="L725">
        <f t="shared" si="32"/>
        <v>274417</v>
      </c>
      <c r="M725">
        <f t="shared" si="32"/>
        <v>6012643.1296999995</v>
      </c>
      <c r="N725">
        <f t="shared" si="32"/>
        <v>587437.02751923</v>
      </c>
      <c r="O725">
        <f t="shared" si="32"/>
        <v>7998626.9120000005</v>
      </c>
      <c r="P725">
        <f t="shared" si="32"/>
        <v>6176755.0200000005</v>
      </c>
      <c r="Q725">
        <f t="shared" si="32"/>
        <v>6231273.770659093</v>
      </c>
      <c r="R725">
        <f t="shared" si="32"/>
        <v>97999</v>
      </c>
    </row>
    <row r="726" spans="1:18" ht="12.75">
      <c r="A726">
        <v>79</v>
      </c>
      <c r="B726" t="s">
        <v>77</v>
      </c>
      <c r="D726" s="13">
        <f t="shared" si="29"/>
        <v>17.120638422362543</v>
      </c>
      <c r="E726" s="13">
        <f t="shared" si="28"/>
        <v>14.153905989831582</v>
      </c>
      <c r="F726" s="13">
        <f t="shared" si="28"/>
        <v>1.7952060515810364</v>
      </c>
      <c r="G726" s="13">
        <f t="shared" si="28"/>
        <v>17.120638422362543</v>
      </c>
      <c r="H726" s="13">
        <f t="shared" si="28"/>
        <v>16.50387632361958</v>
      </c>
      <c r="I726" s="13">
        <f t="shared" si="28"/>
        <v>14.578509168779624</v>
      </c>
      <c r="J726" s="13">
        <f t="shared" si="30"/>
        <v>23.33250684412589</v>
      </c>
      <c r="K726">
        <f t="shared" si="31"/>
        <v>0.26866090647036134</v>
      </c>
      <c r="L726">
        <f t="shared" si="32"/>
        <v>127003.07</v>
      </c>
      <c r="M726">
        <f t="shared" si="32"/>
        <v>1797589.5131999997</v>
      </c>
      <c r="N726">
        <f t="shared" si="32"/>
        <v>227996.67983337</v>
      </c>
      <c r="O726">
        <f t="shared" si="32"/>
        <v>2174373.6399999997</v>
      </c>
      <c r="P726">
        <f t="shared" si="32"/>
        <v>2096042.96</v>
      </c>
      <c r="Q726">
        <f t="shared" si="32"/>
        <v>1851515.4204581603</v>
      </c>
      <c r="R726">
        <f t="shared" si="32"/>
        <v>29633</v>
      </c>
    </row>
    <row r="727" spans="1:18" ht="12.75">
      <c r="A727">
        <v>80</v>
      </c>
      <c r="B727" t="s">
        <v>78</v>
      </c>
      <c r="D727" s="13">
        <f t="shared" si="29"/>
        <v>18.153548449779645</v>
      </c>
      <c r="E727" s="13">
        <f t="shared" si="28"/>
        <v>14.71384556702682</v>
      </c>
      <c r="F727" s="13">
        <f t="shared" si="28"/>
        <v>0.9202902690052505</v>
      </c>
      <c r="G727" s="13">
        <f t="shared" si="28"/>
        <v>18.153548449779645</v>
      </c>
      <c r="H727" s="13">
        <f t="shared" si="28"/>
        <v>16.569248345065724</v>
      </c>
      <c r="I727" s="13">
        <f t="shared" si="28"/>
        <v>15.10589956975283</v>
      </c>
      <c r="J727" s="13">
        <f t="shared" si="30"/>
        <v>23.51499278337678</v>
      </c>
      <c r="K727">
        <f t="shared" si="31"/>
        <v>0.27837995123336506</v>
      </c>
      <c r="L727">
        <f t="shared" si="32"/>
        <v>256899.93</v>
      </c>
      <c r="M727">
        <f t="shared" si="32"/>
        <v>3779985.8962000003</v>
      </c>
      <c r="N727">
        <f t="shared" si="32"/>
        <v>236422.50568713</v>
      </c>
      <c r="O727">
        <f t="shared" si="32"/>
        <v>4663645.325999999</v>
      </c>
      <c r="P727">
        <f t="shared" si="32"/>
        <v>4256638.74</v>
      </c>
      <c r="Q727">
        <f t="shared" si="32"/>
        <v>3880704.542056532</v>
      </c>
      <c r="R727">
        <f t="shared" si="32"/>
        <v>60410</v>
      </c>
    </row>
    <row r="728" spans="1:18" ht="12.75">
      <c r="A728">
        <v>81</v>
      </c>
      <c r="B728" t="s">
        <v>79</v>
      </c>
      <c r="D728" s="13">
        <f t="shared" si="29"/>
        <v>17.551475564540535</v>
      </c>
      <c r="E728" s="13">
        <f t="shared" si="28"/>
        <v>14.134815520972165</v>
      </c>
      <c r="F728" s="13">
        <f t="shared" si="28"/>
        <v>1.5527094609348768</v>
      </c>
      <c r="G728" s="13">
        <f t="shared" si="28"/>
        <v>17.551475564540535</v>
      </c>
      <c r="H728" s="13">
        <f t="shared" si="28"/>
        <v>16.808123308864616</v>
      </c>
      <c r="I728" s="13">
        <f t="shared" si="28"/>
        <v>14.846171284535654</v>
      </c>
      <c r="J728" s="13">
        <f t="shared" si="30"/>
        <v>23.83784304910245</v>
      </c>
      <c r="K728">
        <f t="shared" si="31"/>
        <v>0.2735935333812658</v>
      </c>
      <c r="L728">
        <f t="shared" si="32"/>
        <v>233485.89000000004</v>
      </c>
      <c r="M728">
        <f t="shared" si="32"/>
        <v>3300279.9819</v>
      </c>
      <c r="N728">
        <f t="shared" si="32"/>
        <v>362535.7503978</v>
      </c>
      <c r="O728">
        <f t="shared" si="32"/>
        <v>4098021.8929999997</v>
      </c>
      <c r="P728">
        <f t="shared" si="32"/>
        <v>3924459.6300000004</v>
      </c>
      <c r="Q728">
        <f t="shared" si="32"/>
        <v>3466371.515462251</v>
      </c>
      <c r="R728">
        <f t="shared" si="32"/>
        <v>55658</v>
      </c>
    </row>
    <row r="729" spans="1:18" ht="12.75">
      <c r="A729">
        <v>82</v>
      </c>
      <c r="B729" t="s">
        <v>80</v>
      </c>
      <c r="D729" s="13">
        <f t="shared" si="29"/>
        <v>17.686892154935478</v>
      </c>
      <c r="E729" s="13">
        <f t="shared" si="28"/>
        <v>14.092550251804393</v>
      </c>
      <c r="F729" s="13">
        <f t="shared" si="28"/>
        <v>1.3679844310973162</v>
      </c>
      <c r="G729" s="13">
        <f t="shared" si="28"/>
        <v>17.686892154935478</v>
      </c>
      <c r="H729" s="13">
        <f t="shared" si="28"/>
        <v>17.147893598486576</v>
      </c>
      <c r="I729" s="13">
        <f t="shared" si="28"/>
        <v>15.034536063696038</v>
      </c>
      <c r="J729" s="13">
        <f t="shared" si="30"/>
        <v>24.586858259917957</v>
      </c>
      <c r="K729">
        <f t="shared" si="31"/>
        <v>0.2770648246999072</v>
      </c>
      <c r="L729">
        <f t="shared" si="32"/>
        <v>244785.24000000002</v>
      </c>
      <c r="M729">
        <f t="shared" si="32"/>
        <v>3449648.2955999994</v>
      </c>
      <c r="N729">
        <f t="shared" si="32"/>
        <v>334862.39728242</v>
      </c>
      <c r="O729">
        <f t="shared" si="32"/>
        <v>4329490.140999999</v>
      </c>
      <c r="P729">
        <f t="shared" si="32"/>
        <v>4197551.25</v>
      </c>
      <c r="Q729">
        <f t="shared" si="32"/>
        <v>3680232.5186404902</v>
      </c>
      <c r="R729">
        <f t="shared" si="32"/>
        <v>60185</v>
      </c>
    </row>
    <row r="730" spans="1:18" ht="12.75">
      <c r="A730">
        <v>83</v>
      </c>
      <c r="B730" t="s">
        <v>81</v>
      </c>
      <c r="D730" s="13">
        <f t="shared" si="29"/>
        <v>18.489676107757337</v>
      </c>
      <c r="E730" s="13">
        <f t="shared" si="28"/>
        <v>13.991088037448606</v>
      </c>
      <c r="F730" s="13">
        <f t="shared" si="28"/>
        <v>1.4384442879744919</v>
      </c>
      <c r="G730" s="13">
        <f t="shared" si="28"/>
        <v>18.489676107757337</v>
      </c>
      <c r="H730" s="13">
        <f t="shared" si="28"/>
        <v>17.26115251237279</v>
      </c>
      <c r="I730" s="13">
        <f t="shared" si="28"/>
        <v>15.282328564105532</v>
      </c>
      <c r="J730" s="13">
        <f t="shared" si="30"/>
        <v>25.147301946211947</v>
      </c>
      <c r="K730">
        <f t="shared" si="31"/>
        <v>0.28163128324555453</v>
      </c>
      <c r="L730">
        <f t="shared" si="32"/>
        <v>222914.57</v>
      </c>
      <c r="M730">
        <f t="shared" si="32"/>
        <v>3118817.3737</v>
      </c>
      <c r="N730">
        <f t="shared" si="32"/>
        <v>320650.18992279004</v>
      </c>
      <c r="O730">
        <f t="shared" si="32"/>
        <v>4121618.1990000005</v>
      </c>
      <c r="P730">
        <f t="shared" si="32"/>
        <v>3847762.3899999997</v>
      </c>
      <c r="Q730">
        <f t="shared" si="32"/>
        <v>3406653.700466302</v>
      </c>
      <c r="R730">
        <f t="shared" si="32"/>
        <v>56057</v>
      </c>
    </row>
    <row r="731" spans="1:18" ht="12.75">
      <c r="A731">
        <v>84</v>
      </c>
      <c r="B731" t="s">
        <v>82</v>
      </c>
      <c r="D731" s="13">
        <f t="shared" si="29"/>
        <v>19.11117567148877</v>
      </c>
      <c r="E731" s="13">
        <f t="shared" si="28"/>
        <v>15.459279442428596</v>
      </c>
      <c r="F731" s="13">
        <f t="shared" si="28"/>
        <v>1.5305164740335444</v>
      </c>
      <c r="G731" s="13">
        <f t="shared" si="28"/>
        <v>19.11117567148877</v>
      </c>
      <c r="H731" s="13">
        <f t="shared" si="28"/>
        <v>17.09158508893596</v>
      </c>
      <c r="I731" s="13">
        <f>Q731/$L731</f>
        <v>15.807548856457206</v>
      </c>
      <c r="J731" s="13">
        <f>R731/$L731*100</f>
        <v>24.537536075445065</v>
      </c>
      <c r="K731">
        <f t="shared" si="31"/>
        <v>0.2913103360352604</v>
      </c>
      <c r="L731">
        <f t="shared" si="32"/>
        <v>239033.78000000003</v>
      </c>
      <c r="M731">
        <f t="shared" si="32"/>
        <v>3695290.0012</v>
      </c>
      <c r="N731">
        <f t="shared" si="32"/>
        <v>365845.13814051</v>
      </c>
      <c r="O731">
        <f t="shared" si="32"/>
        <v>4568216.561</v>
      </c>
      <c r="P731">
        <f t="shared" si="32"/>
        <v>4085466.1899999995</v>
      </c>
      <c r="Q731">
        <f t="shared" si="32"/>
        <v>3778538.1556936437</v>
      </c>
      <c r="R731">
        <f t="shared" si="32"/>
        <v>58653</v>
      </c>
    </row>
    <row r="732" spans="7:18" ht="12.75">
      <c r="G732" s="13">
        <f t="shared" si="28"/>
        <v>15.892039432900917</v>
      </c>
      <c r="I732" s="13">
        <f>Q732/$L732</f>
        <v>13.565901120775758</v>
      </c>
      <c r="J732" s="13">
        <f>R732/$L732*100</f>
        <v>20.820334922111925</v>
      </c>
      <c r="K732">
        <f>I732/I$732*0.25</f>
        <v>0.25</v>
      </c>
      <c r="L732">
        <f>SUM(L648:L731)</f>
        <v>21619998.029999997</v>
      </c>
      <c r="M732">
        <f aca="true" t="shared" si="33" ref="M732:R732">SUM(M648:M731)</f>
        <v>276595479.20390004</v>
      </c>
      <c r="N732">
        <f t="shared" si="33"/>
        <v>39070857.106589496</v>
      </c>
      <c r="O732">
        <f t="shared" si="33"/>
        <v>343585861.2320001</v>
      </c>
      <c r="P732">
        <f t="shared" si="33"/>
        <v>331484193.82</v>
      </c>
      <c r="Q732">
        <f t="shared" si="33"/>
        <v>293294755.50634664</v>
      </c>
      <c r="R732">
        <f t="shared" si="33"/>
        <v>4501356</v>
      </c>
    </row>
    <row r="734" spans="7:9" ht="12.75">
      <c r="G734" s="99">
        <f>CORREL(G648:G731,I648:I731)</f>
        <v>0.9864951114204576</v>
      </c>
      <c r="I734" s="99">
        <f>CORREL(I648:I731,J648:J731)</f>
        <v>0.987658963856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8" t="s">
        <v>920</v>
      </c>
      <c r="C1" s="45"/>
      <c r="D1" s="45"/>
      <c r="E1" s="45"/>
      <c r="F1" s="45"/>
      <c r="G1" s="45"/>
      <c r="H1" s="45"/>
      <c r="I1" s="46"/>
      <c r="J1" s="47"/>
      <c r="K1" s="48"/>
      <c r="L1" s="49"/>
      <c r="M1" s="49"/>
    </row>
    <row r="2" spans="2:13" ht="19.5" customHeight="1" thickBot="1" thickTop="1">
      <c r="B2" s="1"/>
      <c r="C2" s="45"/>
      <c r="D2" s="45"/>
      <c r="E2" s="50">
        <f>Labels6!D80</f>
        <v>21749.23288720314</v>
      </c>
      <c r="F2" s="51">
        <f>Labels6!D83</f>
        <v>21839.739592877402</v>
      </c>
      <c r="G2" s="45"/>
      <c r="H2" s="45"/>
      <c r="I2" s="46" t="s">
        <v>84</v>
      </c>
      <c r="J2" s="52" t="s">
        <v>84</v>
      </c>
      <c r="K2" s="48"/>
      <c r="L2" s="53"/>
      <c r="M2" s="49"/>
    </row>
    <row r="3" spans="2:13" ht="19.5" customHeight="1" thickTop="1">
      <c r="B3" s="1"/>
      <c r="C3" s="45"/>
      <c r="D3" s="45"/>
      <c r="E3" s="54">
        <f>Labels6!D85</f>
        <v>21485.605935287644</v>
      </c>
      <c r="F3" s="45">
        <f>Labels6!D78</f>
        <v>20391.05796370532</v>
      </c>
      <c r="G3" s="51">
        <f>Labels6!D82</f>
        <v>21830.55410241769</v>
      </c>
      <c r="H3" s="45"/>
      <c r="I3" s="46" t="s">
        <v>84</v>
      </c>
      <c r="J3" s="55" t="s">
        <v>84</v>
      </c>
      <c r="K3" s="48"/>
      <c r="L3" s="53"/>
      <c r="M3" s="49"/>
    </row>
    <row r="4" spans="2:13" ht="19.5" customHeight="1" thickBot="1">
      <c r="B4" s="1"/>
      <c r="C4" s="45"/>
      <c r="D4" s="45"/>
      <c r="E4" s="56">
        <f>Labels6!D79</f>
        <v>17817.338701686967</v>
      </c>
      <c r="F4" s="57">
        <f>Labels6!D84</f>
        <v>21370.24536730289</v>
      </c>
      <c r="G4" s="58">
        <f>Labels6!D81</f>
        <v>21729.154459861045</v>
      </c>
      <c r="H4" s="45"/>
      <c r="I4" s="45"/>
      <c r="J4" s="55"/>
      <c r="K4" s="48"/>
      <c r="L4" s="53"/>
      <c r="M4" s="49"/>
    </row>
    <row r="5" spans="2:13" ht="19.5" customHeight="1" thickBot="1" thickTop="1">
      <c r="B5" s="1"/>
      <c r="C5" s="45"/>
      <c r="D5" s="45"/>
      <c r="E5" s="45"/>
      <c r="F5" s="45"/>
      <c r="G5" s="59">
        <f>Labels6!D19</f>
        <v>20999.205423461015</v>
      </c>
      <c r="H5" s="51">
        <f>Labels6!D20</f>
        <v>19033.870256056816</v>
      </c>
      <c r="I5" s="54"/>
      <c r="J5" s="55"/>
      <c r="K5" s="48"/>
      <c r="L5" s="53"/>
      <c r="M5" s="49"/>
    </row>
    <row r="6" spans="2:14" ht="19.5" customHeight="1" thickBot="1" thickTop="1">
      <c r="B6" s="1"/>
      <c r="C6" s="45"/>
      <c r="D6" s="59"/>
      <c r="E6" s="51"/>
      <c r="F6" s="45"/>
      <c r="G6" s="60">
        <f>Labels6!D36</f>
        <v>19773.161509035708</v>
      </c>
      <c r="H6" s="56">
        <f>Labels6!D40</f>
        <v>20311.470961826657</v>
      </c>
      <c r="I6" s="61"/>
      <c r="J6" s="55"/>
      <c r="K6" s="48"/>
      <c r="L6" s="46" t="s">
        <v>84</v>
      </c>
      <c r="M6" s="62" t="s">
        <v>84</v>
      </c>
      <c r="N6" s="2"/>
    </row>
    <row r="7" spans="2:13" ht="19.5" customHeight="1" thickBot="1" thickTop="1">
      <c r="B7" s="1"/>
      <c r="C7" s="45"/>
      <c r="D7" s="45"/>
      <c r="E7" s="63"/>
      <c r="F7" s="45"/>
      <c r="G7" s="64">
        <f>Labels6!D53</f>
        <v>19975.751789475325</v>
      </c>
      <c r="H7" s="45">
        <f>Labels6!D25</f>
        <v>21685.277975875204</v>
      </c>
      <c r="I7" s="63">
        <f>Labels6!D59</f>
        <v>20042.318056800577</v>
      </c>
      <c r="J7" s="45"/>
      <c r="K7" s="45"/>
      <c r="L7" s="46" t="s">
        <v>84</v>
      </c>
      <c r="M7" s="47" t="s">
        <v>84</v>
      </c>
    </row>
    <row r="8" spans="2:14" ht="19.5" customHeight="1" thickBot="1" thickTop="1">
      <c r="B8" s="1"/>
      <c r="C8" s="103"/>
      <c r="D8" s="103"/>
      <c r="E8" s="103"/>
      <c r="F8" s="104"/>
      <c r="G8" s="64">
        <f>Labels6!D54</f>
        <v>21185.557553326067</v>
      </c>
      <c r="H8" s="45">
        <f>Labels6!D27</f>
        <v>19528.43269922301</v>
      </c>
      <c r="I8" s="45">
        <f>Labels6!D26</f>
        <v>19917.697560758144</v>
      </c>
      <c r="J8" s="51">
        <f>Labels6!D60</f>
        <v>22171.20366910269</v>
      </c>
      <c r="K8" s="45"/>
      <c r="L8" s="46" t="s">
        <v>84</v>
      </c>
      <c r="M8" s="45" t="s">
        <v>84</v>
      </c>
      <c r="N8" s="3"/>
    </row>
    <row r="9" spans="2:14" ht="19.5" customHeight="1" thickBot="1" thickTop="1">
      <c r="B9" s="1"/>
      <c r="C9" s="45"/>
      <c r="D9" s="45"/>
      <c r="E9" s="65"/>
      <c r="F9" s="50">
        <f>Labels6!D15</f>
        <v>19561.07217717434</v>
      </c>
      <c r="G9" s="45">
        <f>Labels6!D14</f>
        <v>20110.3181346905</v>
      </c>
      <c r="H9" s="66">
        <f>Labels6!D13</f>
        <v>19291.075494485027</v>
      </c>
      <c r="I9" s="45">
        <f>Labels6!D17</f>
        <v>20076.131636837865</v>
      </c>
      <c r="J9" s="45">
        <f>Labels6!D18</f>
        <v>19474.326298363416</v>
      </c>
      <c r="K9" s="66">
        <f>Labels6!D41</f>
        <v>20130.537770198676</v>
      </c>
      <c r="L9" s="45"/>
      <c r="M9" s="45"/>
      <c r="N9" s="2"/>
    </row>
    <row r="10" spans="2:14" ht="19.5" customHeight="1" thickBot="1" thickTop="1">
      <c r="B10" s="1"/>
      <c r="C10" s="45"/>
      <c r="D10" s="45"/>
      <c r="E10" s="65"/>
      <c r="F10" s="54">
        <f>Labels6!D16</f>
        <v>18742.28432264404</v>
      </c>
      <c r="G10" s="58">
        <f>Labels6!D12</f>
        <v>20119.71854033623</v>
      </c>
      <c r="H10" s="45">
        <f>Labels6!D37</f>
        <v>21313.97591976942</v>
      </c>
      <c r="I10" s="67">
        <f>Labels6!D62</f>
        <v>20892.642697413718</v>
      </c>
      <c r="J10" s="68">
        <f>Labels6!D61</f>
        <v>21989.321937853543</v>
      </c>
      <c r="K10" s="66">
        <f>Labels6!D56</f>
        <v>19531.12267922261</v>
      </c>
      <c r="L10" s="54"/>
      <c r="M10" s="45"/>
      <c r="N10" s="3"/>
    </row>
    <row r="11" spans="2:14" ht="19.5" customHeight="1" thickBot="1" thickTop="1">
      <c r="B11" s="1"/>
      <c r="C11" s="45"/>
      <c r="D11" s="45"/>
      <c r="E11" s="59">
        <f>Labels6!D34</f>
        <v>21309.353044548767</v>
      </c>
      <c r="F11" s="58">
        <f>Labels6!D33</f>
        <v>24608.7694062719</v>
      </c>
      <c r="G11" s="45">
        <f>Labels6!D67</f>
        <v>20287.18394432722</v>
      </c>
      <c r="H11" s="51">
        <f>Labels6!D66</f>
        <v>20791.505381403404</v>
      </c>
      <c r="I11" s="45">
        <f>Labels6!D55</f>
        <v>20129.910604741293</v>
      </c>
      <c r="J11" s="50">
        <f>Labels6!D32</f>
        <v>22786.51527636049</v>
      </c>
      <c r="K11" s="51">
        <f>Labels6!D57</f>
        <v>19453.413446000246</v>
      </c>
      <c r="L11" s="54"/>
      <c r="M11" s="69"/>
      <c r="N11" s="2"/>
    </row>
    <row r="12" spans="2:14" ht="19.5" customHeight="1" thickBot="1" thickTop="1">
      <c r="B12" s="1"/>
      <c r="C12" s="45"/>
      <c r="D12" s="65"/>
      <c r="E12" s="60">
        <f>Labels6!D74</f>
        <v>19616.161553342874</v>
      </c>
      <c r="F12" s="50">
        <f>Labels6!D24</f>
        <v>18218.68905276317</v>
      </c>
      <c r="G12" s="45">
        <f>Labels6!D22</f>
        <v>18638.491277571597</v>
      </c>
      <c r="H12" s="45">
        <f>Labels6!D21</f>
        <v>17858.315286824094</v>
      </c>
      <c r="I12" s="63">
        <f>Labels6!D58</f>
        <v>23025.329791673354</v>
      </c>
      <c r="J12" s="54">
        <f>Labels6!D28</f>
        <v>22509.603869705086</v>
      </c>
      <c r="K12" s="65">
        <f>Labels6!D68</f>
        <v>20482.91539875153</v>
      </c>
      <c r="L12" s="45"/>
      <c r="M12" s="69"/>
      <c r="N12" s="4"/>
    </row>
    <row r="13" spans="2:14" ht="19.5" customHeight="1" thickBot="1" thickTop="1">
      <c r="B13" s="1"/>
      <c r="C13" s="45"/>
      <c r="D13" s="50">
        <f>Labels6!D73</f>
        <v>18224.891513375056</v>
      </c>
      <c r="E13" s="45">
        <f>Labels6!D76</f>
        <v>19402.294383482247</v>
      </c>
      <c r="F13" s="56">
        <f>Labels6!D64</f>
        <v>20716.29557466445</v>
      </c>
      <c r="G13" s="57">
        <f>Labels6!D23</f>
        <v>21447.08298048056</v>
      </c>
      <c r="H13" s="58">
        <f>Labels6!D70</f>
        <v>23584.440751591374</v>
      </c>
      <c r="I13" s="59">
        <f>Labels6!D50</f>
        <v>26860.69734284217</v>
      </c>
      <c r="J13" s="45">
        <f>Labels6!D45</f>
        <v>25421.73234466708</v>
      </c>
      <c r="K13" s="45">
        <f>Labels6!D43</f>
        <v>22166.316997491158</v>
      </c>
      <c r="L13" s="61"/>
      <c r="M13" s="69"/>
      <c r="N13" s="4"/>
    </row>
    <row r="14" spans="2:14" ht="19.5" customHeight="1" thickBot="1" thickTop="1">
      <c r="B14" s="1"/>
      <c r="C14" s="45"/>
      <c r="D14" s="56">
        <f>Labels6!D77</f>
        <v>19539.828620452517</v>
      </c>
      <c r="E14" s="58">
        <f>Labels6!D75</f>
        <v>20581.26610417015</v>
      </c>
      <c r="F14" s="50">
        <f>Labels6!D30</f>
        <v>22047.24125118703</v>
      </c>
      <c r="G14" s="51">
        <f>Labels6!D46</f>
        <v>23495.31610814287</v>
      </c>
      <c r="H14" s="45">
        <f>Labels6!D31</f>
        <v>28316.14860998714</v>
      </c>
      <c r="I14" s="50">
        <f>Labels6!D6</f>
        <v>23333.08859106863</v>
      </c>
      <c r="J14" s="67">
        <f>Labels6!D4</f>
        <v>24371.46718262169</v>
      </c>
      <c r="K14" s="51">
        <f>Labels6!D5</f>
        <v>20437.796271771043</v>
      </c>
      <c r="L14" s="63">
        <f>Labels6!D44</f>
        <v>22651.152672250846</v>
      </c>
      <c r="M14" s="45"/>
      <c r="N14" s="2"/>
    </row>
    <row r="15" spans="2:14" ht="19.5" customHeight="1" thickBot="1" thickTop="1">
      <c r="B15" s="1"/>
      <c r="C15" s="69"/>
      <c r="D15" s="69"/>
      <c r="E15" s="65"/>
      <c r="F15" s="54">
        <f>Labels6!D65</f>
        <v>20989.041286839423</v>
      </c>
      <c r="G15" s="65">
        <f>Labels6!D72</f>
        <v>23955.766695373914</v>
      </c>
      <c r="H15" s="45">
        <f>Labels6!D63</f>
        <v>25734.063496155846</v>
      </c>
      <c r="I15" s="54">
        <f>Labels6!D11</f>
        <v>24168.692669971068</v>
      </c>
      <c r="J15" s="45">
        <f>Labels6!D2</f>
        <v>31045.457487782853</v>
      </c>
      <c r="K15" s="65">
        <f>Labels6!D3</f>
        <v>21738.260591350117</v>
      </c>
      <c r="L15" s="54"/>
      <c r="M15" s="69"/>
      <c r="N15" s="2"/>
    </row>
    <row r="16" spans="2:14" ht="19.5" customHeight="1" thickBot="1" thickTop="1">
      <c r="B16" s="1"/>
      <c r="C16" s="45"/>
      <c r="D16" s="58"/>
      <c r="E16" s="67">
        <f>Labels6!D38</f>
        <v>19794.898471071796</v>
      </c>
      <c r="F16" s="57">
        <f>Labels6!D39</f>
        <v>21135.335472208164</v>
      </c>
      <c r="G16" s="58">
        <f>Labels6!D47</f>
        <v>22963.573710090073</v>
      </c>
      <c r="H16" s="45">
        <f>Labels6!D29</f>
        <v>27229.624421030283</v>
      </c>
      <c r="I16" s="56">
        <f>Labels6!D10</f>
        <v>27783.63118396988</v>
      </c>
      <c r="J16" s="45">
        <f>Labels6!D9</f>
        <v>21765.119045640047</v>
      </c>
      <c r="K16" s="58">
        <f>Labels6!D8</f>
        <v>24483.262263854358</v>
      </c>
      <c r="L16" s="60">
        <f>Labels6!D51</f>
        <v>21901.97088514886</v>
      </c>
      <c r="M16" s="45"/>
      <c r="N16" s="2"/>
    </row>
    <row r="17" spans="2:14" ht="19.5" customHeight="1" thickBot="1" thickTop="1">
      <c r="B17" s="1"/>
      <c r="C17" s="45"/>
      <c r="D17" s="59">
        <f>Labels6!D35</f>
        <v>18047.38844257592</v>
      </c>
      <c r="E17" s="70"/>
      <c r="F17" s="45"/>
      <c r="G17" s="45"/>
      <c r="H17" s="54">
        <f>Labels6!D48</f>
        <v>26526.130106314347</v>
      </c>
      <c r="I17" s="45">
        <f>Labels6!D69</f>
        <v>30075.624533904604</v>
      </c>
      <c r="J17" s="63">
        <f>Labels6!D7</f>
        <v>24877.054319904422</v>
      </c>
      <c r="K17" s="45">
        <f>Labels6!D52</f>
        <v>24870.38324235951</v>
      </c>
      <c r="L17" s="70"/>
      <c r="M17" s="45"/>
      <c r="N17" s="2"/>
    </row>
    <row r="18" spans="2:14" ht="19.5" customHeight="1" thickBot="1" thickTop="1">
      <c r="B18" s="1"/>
      <c r="C18" s="45"/>
      <c r="D18" s="45"/>
      <c r="E18" s="45"/>
      <c r="F18" s="45"/>
      <c r="G18" s="45"/>
      <c r="H18" s="56">
        <f>Labels6!D49</f>
        <v>21251.613738254247</v>
      </c>
      <c r="I18" s="57">
        <f>Labels6!D71</f>
        <v>22916.077830197224</v>
      </c>
      <c r="J18" s="68">
        <f>Labels6!D42</f>
        <v>22038.024402018407</v>
      </c>
      <c r="K18" s="70"/>
      <c r="L18" s="45"/>
      <c r="M18" s="45"/>
      <c r="N18" s="3"/>
    </row>
    <row r="19" spans="3:13" ht="19.5" customHeight="1" thickTop="1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22000</formula>
      <formula>30000</formula>
    </cfRule>
    <cfRule type="cellIs" priority="2" dxfId="1" operator="between" stopIfTrue="1">
      <formula>19000</formula>
      <formula>22000</formula>
    </cfRule>
    <cfRule type="cellIs" priority="3" dxfId="2" operator="between" stopIfTrue="1">
      <formula>19000</formula>
      <formula>0.001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8" t="s">
        <v>921</v>
      </c>
      <c r="C1" s="45"/>
      <c r="D1" s="45"/>
      <c r="E1" s="45"/>
      <c r="F1" s="45"/>
      <c r="G1" s="45"/>
      <c r="H1" s="45"/>
      <c r="I1" s="46"/>
      <c r="J1" s="47"/>
      <c r="K1" s="48"/>
      <c r="L1" s="49"/>
      <c r="M1" s="49"/>
    </row>
    <row r="2" spans="2:13" ht="19.5" customHeight="1" thickBot="1" thickTop="1">
      <c r="B2" s="1"/>
      <c r="C2" s="45"/>
      <c r="D2" s="45"/>
      <c r="E2" s="50">
        <f>Labels6!E80</f>
        <v>30937.74237155497</v>
      </c>
      <c r="F2" s="51">
        <f>Labels6!E83</f>
        <v>31066.485907364728</v>
      </c>
      <c r="G2" s="45"/>
      <c r="H2" s="45"/>
      <c r="I2" s="46" t="s">
        <v>84</v>
      </c>
      <c r="J2" s="52" t="s">
        <v>84</v>
      </c>
      <c r="K2" s="48"/>
      <c r="L2" s="53"/>
      <c r="M2" s="49"/>
    </row>
    <row r="3" spans="2:13" ht="19.5" customHeight="1" thickTop="1">
      <c r="B3" s="1"/>
      <c r="C3" s="45"/>
      <c r="D3" s="45"/>
      <c r="E3" s="54">
        <f>Labels6!E85</f>
        <v>30562.73959500377</v>
      </c>
      <c r="F3" s="45">
        <f>Labels6!E78</f>
        <v>29005.772352354656</v>
      </c>
      <c r="G3" s="51">
        <f>Labels6!E82</f>
        <v>31053.419775843093</v>
      </c>
      <c r="H3" s="45"/>
      <c r="I3" s="46" t="s">
        <v>84</v>
      </c>
      <c r="J3" s="55" t="s">
        <v>84</v>
      </c>
      <c r="K3" s="48"/>
      <c r="L3" s="53"/>
      <c r="M3" s="49"/>
    </row>
    <row r="4" spans="2:13" ht="19.5" customHeight="1" thickBot="1">
      <c r="B4" s="1"/>
      <c r="C4" s="45"/>
      <c r="D4" s="45"/>
      <c r="E4" s="56">
        <f>Labels6!E79</f>
        <v>25344.720770536234</v>
      </c>
      <c r="F4" s="57">
        <f>Labels6!E84</f>
        <v>30398.64205875234</v>
      </c>
      <c r="G4" s="58">
        <f>Labels6!E81</f>
        <v>30909.18130847944</v>
      </c>
      <c r="H4" s="45"/>
      <c r="I4" s="45"/>
      <c r="J4" s="55"/>
      <c r="K4" s="48"/>
      <c r="L4" s="53"/>
      <c r="M4" s="49"/>
    </row>
    <row r="5" spans="2:13" ht="19.5" customHeight="1" thickBot="1" thickTop="1">
      <c r="B5" s="1"/>
      <c r="C5" s="45"/>
      <c r="D5" s="45"/>
      <c r="E5" s="45"/>
      <c r="F5" s="45"/>
      <c r="G5" s="59">
        <f>Labels6!E19</f>
        <v>29870.846975051238</v>
      </c>
      <c r="H5" s="51">
        <f>Labels6!E20</f>
        <v>27075.20662312492</v>
      </c>
      <c r="I5" s="54"/>
      <c r="J5" s="55"/>
      <c r="K5" s="48"/>
      <c r="L5" s="53"/>
      <c r="M5" s="49"/>
    </row>
    <row r="6" spans="2:14" ht="19.5" customHeight="1" thickBot="1" thickTop="1">
      <c r="B6" s="1"/>
      <c r="C6" s="45"/>
      <c r="D6" s="59"/>
      <c r="E6" s="51"/>
      <c r="F6" s="45"/>
      <c r="G6" s="60">
        <f>Labels6!E36</f>
        <v>28020.507352585344</v>
      </c>
      <c r="H6" s="56">
        <f>Labels6!E40</f>
        <v>28892.561823366515</v>
      </c>
      <c r="I6" s="61"/>
      <c r="J6" s="55"/>
      <c r="K6" s="48"/>
      <c r="L6" s="46" t="s">
        <v>84</v>
      </c>
      <c r="M6" s="62" t="s">
        <v>84</v>
      </c>
      <c r="N6" s="2"/>
    </row>
    <row r="7" spans="2:13" ht="19.5" customHeight="1" thickBot="1" thickTop="1">
      <c r="B7" s="1"/>
      <c r="C7" s="45"/>
      <c r="D7" s="45"/>
      <c r="E7" s="63"/>
      <c r="F7" s="45"/>
      <c r="G7" s="64">
        <f>Labels6!E53</f>
        <v>28294.265990758257</v>
      </c>
      <c r="H7" s="45">
        <f>Labels6!E25</f>
        <v>30715.691183959214</v>
      </c>
      <c r="I7" s="63">
        <f>Labels6!E59</f>
        <v>28491.92920513302</v>
      </c>
      <c r="J7" s="45"/>
      <c r="K7" s="45"/>
      <c r="L7" s="46" t="s">
        <v>84</v>
      </c>
      <c r="M7" s="47" t="s">
        <v>84</v>
      </c>
    </row>
    <row r="8" spans="2:14" ht="19.5" customHeight="1" thickBot="1" thickTop="1">
      <c r="B8" s="1"/>
      <c r="C8" s="103"/>
      <c r="D8" s="103"/>
      <c r="E8" s="103"/>
      <c r="F8" s="104"/>
      <c r="G8" s="64">
        <f>Labels6!E54</f>
        <v>30007.871888563837</v>
      </c>
      <c r="H8" s="45">
        <f>Labels6!E27</f>
        <v>27660.66954564166</v>
      </c>
      <c r="I8" s="45">
        <f>Labels6!E26</f>
        <v>28212.03620503987</v>
      </c>
      <c r="J8" s="51">
        <f>Labels6!E60</f>
        <v>31403.971202695036</v>
      </c>
      <c r="K8" s="45"/>
      <c r="L8" s="46" t="s">
        <v>84</v>
      </c>
      <c r="M8" s="45" t="s">
        <v>84</v>
      </c>
      <c r="N8" s="3"/>
    </row>
    <row r="9" spans="2:14" ht="19.5" customHeight="1" thickBot="1" thickTop="1">
      <c r="B9" s="1"/>
      <c r="C9" s="45"/>
      <c r="D9" s="45"/>
      <c r="E9" s="65"/>
      <c r="F9" s="50">
        <f>Labels6!E15</f>
        <v>27706.901100813513</v>
      </c>
      <c r="G9" s="45">
        <f>Labels6!E14</f>
        <v>28484.86987916502</v>
      </c>
      <c r="H9" s="66">
        <f>Labels6!E13</f>
        <v>27137.046045936604</v>
      </c>
      <c r="I9" s="45">
        <f>Labels6!E17</f>
        <v>28436.44707767403</v>
      </c>
      <c r="J9" s="45">
        <f>Labels6!E18</f>
        <v>26605.70241728295</v>
      </c>
      <c r="K9" s="66">
        <f>Labels6!E41</f>
        <v>28513.50958951654</v>
      </c>
      <c r="L9" s="45"/>
      <c r="M9" s="45"/>
      <c r="N9" s="2"/>
    </row>
    <row r="10" spans="2:14" ht="19.5" customHeight="1" thickBot="1" thickTop="1">
      <c r="B10" s="1"/>
      <c r="C10" s="45"/>
      <c r="D10" s="45"/>
      <c r="E10" s="65"/>
      <c r="F10" s="54">
        <f>Labels6!E16</f>
        <v>26547.144932923566</v>
      </c>
      <c r="G10" s="58">
        <f>Labels6!E12</f>
        <v>28498.18490132611</v>
      </c>
      <c r="H10" s="45">
        <f>Labels6!E37</f>
        <v>27755.907746929333</v>
      </c>
      <c r="I10" s="67">
        <f>Labels6!E62</f>
        <v>26993.078420431168</v>
      </c>
      <c r="J10" s="68">
        <f>Labels6!E61</f>
        <v>28409.976663893463</v>
      </c>
      <c r="K10" s="66">
        <f>Labels6!E56</f>
        <v>25855.23367428105</v>
      </c>
      <c r="L10" s="54"/>
      <c r="M10" s="45"/>
      <c r="N10" s="3"/>
    </row>
    <row r="11" spans="2:14" ht="19.5" customHeight="1" thickBot="1" thickTop="1">
      <c r="B11" s="1"/>
      <c r="C11" s="45"/>
      <c r="D11" s="45"/>
      <c r="E11" s="59">
        <f>Labels6!E34</f>
        <v>30183.219609842447</v>
      </c>
      <c r="F11" s="58">
        <f>Labels6!E33</f>
        <v>34856.613889903536</v>
      </c>
      <c r="G11" s="45">
        <f>Labels6!E67</f>
        <v>28125.84980249473</v>
      </c>
      <c r="H11" s="51">
        <f>Labels6!E66</f>
        <v>27881.41155069302</v>
      </c>
      <c r="I11" s="45">
        <f>Labels6!E55</f>
        <v>26007.63644023423</v>
      </c>
      <c r="J11" s="50">
        <f>Labels6!E32</f>
        <v>26934.415220284263</v>
      </c>
      <c r="K11" s="51">
        <f>Labels6!E57</f>
        <v>22994.578541371455</v>
      </c>
      <c r="L11" s="54"/>
      <c r="M11" s="69"/>
      <c r="N11" s="2"/>
    </row>
    <row r="12" spans="2:14" ht="19.5" customHeight="1" thickBot="1" thickTop="1">
      <c r="B12" s="1"/>
      <c r="C12" s="45"/>
      <c r="D12" s="65"/>
      <c r="E12" s="60">
        <f>Labels6!E74</f>
        <v>28594.98768708873</v>
      </c>
      <c r="F12" s="50">
        <f>Labels6!E24</f>
        <v>25163.935155750238</v>
      </c>
      <c r="G12" s="45">
        <f>Labels6!E22</f>
        <v>25743.772482833694</v>
      </c>
      <c r="H12" s="45">
        <f>Labels6!E21</f>
        <v>24666.181335392397</v>
      </c>
      <c r="I12" s="63">
        <f>Labels6!E58</f>
        <v>29748.488102937154</v>
      </c>
      <c r="J12" s="54">
        <f>Labels6!E28</f>
        <v>25705.259377076694</v>
      </c>
      <c r="K12" s="65">
        <f>Labels6!E68</f>
        <v>24211.48392287415</v>
      </c>
      <c r="L12" s="45"/>
      <c r="M12" s="69"/>
      <c r="N12" s="4"/>
    </row>
    <row r="13" spans="2:14" ht="19.5" customHeight="1" thickBot="1" thickTop="1">
      <c r="B13" s="1"/>
      <c r="C13" s="45"/>
      <c r="D13" s="50">
        <f>Labels6!E73</f>
        <v>26566.897249817866</v>
      </c>
      <c r="E13" s="45">
        <f>Labels6!E76</f>
        <v>28283.227964259837</v>
      </c>
      <c r="F13" s="56">
        <f>Labels6!E64</f>
        <v>28613.667920807253</v>
      </c>
      <c r="G13" s="57">
        <f>Labels6!E23</f>
        <v>29623.042790719006</v>
      </c>
      <c r="H13" s="58">
        <f>Labels6!E70</f>
        <v>32575.19440827538</v>
      </c>
      <c r="I13" s="59">
        <f>Labels6!E50</f>
        <v>29397.72986339705</v>
      </c>
      <c r="J13" s="45">
        <f>Labels6!E45</f>
        <v>29507.796715056797</v>
      </c>
      <c r="K13" s="45">
        <f>Labels6!E43</f>
        <v>26201.320328003727</v>
      </c>
      <c r="L13" s="61"/>
      <c r="M13" s="69"/>
      <c r="N13" s="4"/>
    </row>
    <row r="14" spans="2:14" ht="19.5" customHeight="1" thickBot="1" thickTop="1">
      <c r="B14" s="1"/>
      <c r="C14" s="45"/>
      <c r="D14" s="56">
        <f>Labels6!E77</f>
        <v>28483.71519016401</v>
      </c>
      <c r="E14" s="58">
        <f>Labels6!E75</f>
        <v>30001.84563290109</v>
      </c>
      <c r="F14" s="50">
        <f>Labels6!E30</f>
        <v>29955.49083041716</v>
      </c>
      <c r="G14" s="51">
        <f>Labels6!E46</f>
        <v>32054.916998980007</v>
      </c>
      <c r="H14" s="45">
        <f>Labels6!E31</f>
        <v>29191.905783491897</v>
      </c>
      <c r="I14" s="50">
        <f>Labels6!E6</f>
        <v>23333.08859106863</v>
      </c>
      <c r="J14" s="67">
        <f>Labels6!E4</f>
        <v>24371.46718262169</v>
      </c>
      <c r="K14" s="51">
        <f>Labels6!E5</f>
        <v>20437.796271771043</v>
      </c>
      <c r="L14" s="63">
        <f>Labels6!E44</f>
        <v>26774.412142140485</v>
      </c>
      <c r="M14" s="45"/>
      <c r="N14" s="2"/>
    </row>
    <row r="15" spans="2:14" ht="19.5" customHeight="1" thickBot="1" thickTop="1">
      <c r="B15" s="1"/>
      <c r="C15" s="69"/>
      <c r="D15" s="69"/>
      <c r="E15" s="65"/>
      <c r="F15" s="54">
        <f>Labels6!E65</f>
        <v>28517.719139727484</v>
      </c>
      <c r="G15" s="65">
        <f>Labels6!E72</f>
        <v>32548.59605349716</v>
      </c>
      <c r="H15" s="45">
        <f>Labels6!E63</f>
        <v>26529.962367170974</v>
      </c>
      <c r="I15" s="54">
        <f>Labels6!E11</f>
        <v>24266.695661077956</v>
      </c>
      <c r="J15" s="45">
        <f>Labels6!E2</f>
        <v>31045.457487782853</v>
      </c>
      <c r="K15" s="65">
        <f>Labels6!E3</f>
        <v>22496.425762001036</v>
      </c>
      <c r="L15" s="54"/>
      <c r="M15" s="69"/>
      <c r="N15" s="2"/>
    </row>
    <row r="16" spans="2:14" ht="19.5" customHeight="1" thickBot="1" thickTop="1">
      <c r="B16" s="1"/>
      <c r="C16" s="45"/>
      <c r="D16" s="58"/>
      <c r="E16" s="67">
        <f>Labels6!E38</f>
        <v>26895.24248786929</v>
      </c>
      <c r="F16" s="57">
        <f>Labels6!E39</f>
        <v>28716.48841332631</v>
      </c>
      <c r="G16" s="58">
        <f>Labels6!E47</f>
        <v>26016.428346280034</v>
      </c>
      <c r="H16" s="45">
        <f>Labels6!E29</f>
        <v>28071.77775363947</v>
      </c>
      <c r="I16" s="56">
        <f>Labels6!E10</f>
        <v>27783.63118396988</v>
      </c>
      <c r="J16" s="45">
        <f>Labels6!E9</f>
        <v>21765.119045640047</v>
      </c>
      <c r="K16" s="58">
        <f>Labels6!E8</f>
        <v>24719.61761546682</v>
      </c>
      <c r="L16" s="60">
        <f>Labels6!E51</f>
        <v>22579.351427988517</v>
      </c>
      <c r="M16" s="45"/>
      <c r="N16" s="2"/>
    </row>
    <row r="17" spans="2:14" ht="19.5" customHeight="1" thickBot="1" thickTop="1">
      <c r="B17" s="1"/>
      <c r="C17" s="45"/>
      <c r="D17" s="59">
        <f>Labels6!E35</f>
        <v>24520.90821002163</v>
      </c>
      <c r="E17" s="70"/>
      <c r="F17" s="45"/>
      <c r="G17" s="45"/>
      <c r="H17" s="54">
        <f>Labels6!E48</f>
        <v>27346.525882798294</v>
      </c>
      <c r="I17" s="45">
        <f>Labels6!E69</f>
        <v>31005.798488561446</v>
      </c>
      <c r="J17" s="63">
        <f>Labels6!E7</f>
        <v>25118.270128282118</v>
      </c>
      <c r="K17" s="45">
        <f>Labels6!E52</f>
        <v>25639.570352947947</v>
      </c>
      <c r="L17" s="70"/>
      <c r="M17" s="45"/>
      <c r="N17" s="2"/>
    </row>
    <row r="18" spans="2:14" ht="19.5" customHeight="1" thickBot="1" thickTop="1">
      <c r="B18" s="1"/>
      <c r="C18" s="45"/>
      <c r="D18" s="45"/>
      <c r="E18" s="45"/>
      <c r="F18" s="45"/>
      <c r="G18" s="45"/>
      <c r="H18" s="56">
        <f>Labels6!E49</f>
        <v>23020.64461053451</v>
      </c>
      <c r="I18" s="57">
        <f>Labels6!E71</f>
        <v>23624.822505357966</v>
      </c>
      <c r="J18" s="68">
        <f>Labels6!E42</f>
        <v>22719.61278558599</v>
      </c>
      <c r="K18" s="70"/>
      <c r="L18" s="45"/>
      <c r="M18" s="45"/>
      <c r="N18" s="3"/>
    </row>
    <row r="19" spans="3:13" ht="19.5" customHeight="1" thickTop="1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22000</formula>
      <formula>30000</formula>
    </cfRule>
    <cfRule type="cellIs" priority="2" dxfId="1" operator="between" stopIfTrue="1">
      <formula>19000</formula>
      <formula>22000</formula>
    </cfRule>
    <cfRule type="cellIs" priority="3" dxfId="2" operator="between" stopIfTrue="1">
      <formula>19000</formula>
      <formula>0.001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8" t="s">
        <v>922</v>
      </c>
      <c r="C1" s="71"/>
      <c r="D1" s="71"/>
      <c r="E1" s="71"/>
      <c r="F1" s="71"/>
      <c r="G1" s="71"/>
      <c r="H1" s="71"/>
      <c r="I1" s="72"/>
      <c r="J1" s="73"/>
      <c r="K1" s="74"/>
      <c r="L1" s="75"/>
      <c r="M1" s="75"/>
    </row>
    <row r="2" spans="2:13" ht="19.5" customHeight="1" thickBot="1" thickTop="1">
      <c r="B2" s="1"/>
      <c r="C2" s="71"/>
      <c r="D2" s="71"/>
      <c r="E2" s="76">
        <f>Labels6!F80</f>
        <v>0.17120638422362544</v>
      </c>
      <c r="F2" s="77">
        <f>Labels6!F83</f>
        <v>0.17686892154935477</v>
      </c>
      <c r="G2" s="71"/>
      <c r="H2" s="71"/>
      <c r="I2" s="72" t="s">
        <v>84</v>
      </c>
      <c r="J2" s="78" t="s">
        <v>84</v>
      </c>
      <c r="K2" s="74"/>
      <c r="L2" s="2"/>
      <c r="M2" s="75"/>
    </row>
    <row r="3" spans="2:13" ht="19.5" customHeight="1" thickTop="1">
      <c r="B3" s="1"/>
      <c r="C3" s="71"/>
      <c r="D3" s="71"/>
      <c r="E3" s="79">
        <f>Labels6!F85</f>
        <v>0.1911117567148877</v>
      </c>
      <c r="F3" s="71">
        <f>Labels6!F78</f>
        <v>0.221277619788217</v>
      </c>
      <c r="G3" s="77">
        <f>Labels6!F82</f>
        <v>0.17551475564540536</v>
      </c>
      <c r="H3" s="71"/>
      <c r="I3" s="72" t="s">
        <v>84</v>
      </c>
      <c r="J3" s="80" t="s">
        <v>84</v>
      </c>
      <c r="K3" s="74"/>
      <c r="L3" s="2"/>
      <c r="M3" s="75"/>
    </row>
    <row r="4" spans="2:13" ht="19.5" customHeight="1" thickBot="1">
      <c r="B4" s="1"/>
      <c r="C4" s="71"/>
      <c r="D4" s="71"/>
      <c r="E4" s="81">
        <f>Labels6!F79</f>
        <v>0.29147709187113047</v>
      </c>
      <c r="F4" s="82">
        <f>Labels6!F84</f>
        <v>0.18489676107757336</v>
      </c>
      <c r="G4" s="83">
        <f>Labels6!F81</f>
        <v>0.18153548449779644</v>
      </c>
      <c r="H4" s="71"/>
      <c r="I4" s="71"/>
      <c r="J4" s="80"/>
      <c r="K4" s="74"/>
      <c r="L4" s="2"/>
      <c r="M4" s="75"/>
    </row>
    <row r="5" spans="2:13" ht="19.5" customHeight="1" thickBot="1" thickTop="1">
      <c r="B5" s="1"/>
      <c r="C5" s="71"/>
      <c r="D5" s="71"/>
      <c r="E5" s="71"/>
      <c r="F5" s="71"/>
      <c r="G5" s="84">
        <f>Labels6!F19</f>
        <v>0.18138606706493493</v>
      </c>
      <c r="H5" s="77">
        <f>Labels6!F20</f>
        <v>0.24697476776529179</v>
      </c>
      <c r="I5" s="79"/>
      <c r="J5" s="80"/>
      <c r="K5" s="74"/>
      <c r="L5" s="2"/>
      <c r="M5" s="75"/>
    </row>
    <row r="6" spans="2:14" ht="19.5" customHeight="1" thickBot="1" thickTop="1">
      <c r="B6" s="1"/>
      <c r="C6" s="71"/>
      <c r="D6" s="84"/>
      <c r="E6" s="77"/>
      <c r="F6" s="71"/>
      <c r="G6" s="85">
        <f>Labels6!F36</f>
        <v>0.13200120272653904</v>
      </c>
      <c r="H6" s="81">
        <f>Labels6!F40</f>
        <v>0.17915901086527447</v>
      </c>
      <c r="I6" s="86"/>
      <c r="J6" s="80"/>
      <c r="K6" s="74"/>
      <c r="L6" s="72" t="s">
        <v>84</v>
      </c>
      <c r="M6" s="87" t="s">
        <v>84</v>
      </c>
      <c r="N6" s="2"/>
    </row>
    <row r="7" spans="2:13" ht="19.5" customHeight="1" thickBot="1" thickTop="1">
      <c r="B7" s="1"/>
      <c r="C7" s="71"/>
      <c r="D7" s="71"/>
      <c r="E7" s="88"/>
      <c r="F7" s="71"/>
      <c r="G7" s="89">
        <f>Labels6!F53</f>
        <v>0.14547538882856773</v>
      </c>
      <c r="H7" s="71">
        <f>Labels6!F25</f>
        <v>0.17966098228814972</v>
      </c>
      <c r="I7" s="88">
        <f>Labels6!F59</f>
        <v>0.1853513872553253</v>
      </c>
      <c r="J7" s="71"/>
      <c r="K7" s="71"/>
      <c r="L7" s="72" t="s">
        <v>84</v>
      </c>
      <c r="M7" s="73" t="s">
        <v>84</v>
      </c>
    </row>
    <row r="8" spans="2:14" ht="19.5" customHeight="1" thickBot="1" thickTop="1">
      <c r="B8" s="1"/>
      <c r="C8" s="105"/>
      <c r="D8" s="105"/>
      <c r="E8" s="105"/>
      <c r="F8" s="106"/>
      <c r="G8" s="89">
        <f>Labels6!F54</f>
        <v>0.14006460654103126</v>
      </c>
      <c r="H8" s="71">
        <f>Labels6!F27</f>
        <v>0.17177721329589027</v>
      </c>
      <c r="I8" s="71">
        <f>Labels6!F26</f>
        <v>0.16667627307019</v>
      </c>
      <c r="J8" s="77">
        <f>Labels6!F60</f>
        <v>0.12135509883849148</v>
      </c>
      <c r="K8" s="71"/>
      <c r="L8" s="72" t="s">
        <v>84</v>
      </c>
      <c r="M8" s="71" t="s">
        <v>84</v>
      </c>
      <c r="N8" s="3"/>
    </row>
    <row r="9" spans="2:14" ht="19.5" customHeight="1" thickBot="1" thickTop="1">
      <c r="B9" s="1"/>
      <c r="C9" s="71"/>
      <c r="D9" s="71"/>
      <c r="E9" s="90"/>
      <c r="F9" s="76">
        <f>Labels6!F15</f>
        <v>0.19096974231758293</v>
      </c>
      <c r="G9" s="71">
        <f>Labels6!F14</f>
        <v>0.18164157100238795</v>
      </c>
      <c r="H9" s="91">
        <f>Labels6!F13</f>
        <v>0.18374947409115458</v>
      </c>
      <c r="I9" s="71">
        <f>Labels6!F17</f>
        <v>0.19889240446068562</v>
      </c>
      <c r="J9" s="71">
        <f>Labels6!F18</f>
        <v>0.1894241512255784</v>
      </c>
      <c r="K9" s="91">
        <f>Labels6!F41</f>
        <v>0.16834088388704593</v>
      </c>
      <c r="L9" s="71"/>
      <c r="M9" s="71"/>
      <c r="N9" s="2"/>
    </row>
    <row r="10" spans="2:14" ht="19.5" customHeight="1" thickBot="1" thickTop="1">
      <c r="B10" s="1"/>
      <c r="C10" s="71"/>
      <c r="D10" s="71"/>
      <c r="E10" s="90"/>
      <c r="F10" s="79">
        <f>Labels6!F16</f>
        <v>0.24111963098089662</v>
      </c>
      <c r="G10" s="83">
        <f>Labels6!F12</f>
        <v>0.21209525126930642</v>
      </c>
      <c r="H10" s="71">
        <f>Labels6!F37</f>
        <v>0.12480668857403444</v>
      </c>
      <c r="I10" s="92">
        <f>Labels6!F62</f>
        <v>0.15074642514042894</v>
      </c>
      <c r="J10" s="93">
        <f>Labels6!F61</f>
        <v>0.16022938598902525</v>
      </c>
      <c r="K10" s="91">
        <f>Labels6!F56</f>
        <v>0.13824207794349255</v>
      </c>
      <c r="L10" s="79"/>
      <c r="M10" s="71"/>
      <c r="N10" s="3"/>
    </row>
    <row r="11" spans="2:14" ht="19.5" customHeight="1" thickBot="1" thickTop="1">
      <c r="B11" s="1"/>
      <c r="C11" s="71"/>
      <c r="D11" s="71"/>
      <c r="E11" s="84">
        <f>Labels6!F34</f>
        <v>0.15142217315147394</v>
      </c>
      <c r="F11" s="83">
        <f>Labels6!F33</f>
        <v>0.13032245163888245</v>
      </c>
      <c r="G11" s="71">
        <f>Labels6!F67</f>
        <v>0.13310140998237852</v>
      </c>
      <c r="H11" s="77">
        <f>Labels6!F66</f>
        <v>0.14152461485277582</v>
      </c>
      <c r="I11" s="71">
        <f>Labels6!F55</f>
        <v>0.1506998462504799</v>
      </c>
      <c r="J11" s="76">
        <f>Labels6!F32</f>
        <v>0.1279038108324312</v>
      </c>
      <c r="K11" s="77">
        <f>Labels6!F57</f>
        <v>0.13071562803566145</v>
      </c>
      <c r="L11" s="79"/>
      <c r="M11" s="94"/>
      <c r="N11" s="2"/>
    </row>
    <row r="12" spans="2:14" ht="19.5" customHeight="1" thickBot="1" thickTop="1">
      <c r="B12" s="1"/>
      <c r="C12" s="71"/>
      <c r="D12" s="90"/>
      <c r="E12" s="85">
        <f>Labels6!F74</f>
        <v>0.13925950424845712</v>
      </c>
      <c r="F12" s="76">
        <f>Labels6!F24</f>
        <v>0.18244885195054178</v>
      </c>
      <c r="G12" s="71">
        <f>Labels6!F22</f>
        <v>0.18963140424356703</v>
      </c>
      <c r="H12" s="71">
        <f>Labels6!F21</f>
        <v>0.22924227329514366</v>
      </c>
      <c r="I12" s="88">
        <f>Labels6!F58</f>
        <v>0.12575545909769448</v>
      </c>
      <c r="J12" s="79">
        <f>Labels6!F28</f>
        <v>0.13101122082300848</v>
      </c>
      <c r="K12" s="90">
        <f>Labels6!F68</f>
        <v>0.12436116425222381</v>
      </c>
      <c r="L12" s="71"/>
      <c r="M12" s="94"/>
      <c r="N12" s="4"/>
    </row>
    <row r="13" spans="2:14" ht="19.5" customHeight="1" thickBot="1" thickTop="1">
      <c r="B13" s="1"/>
      <c r="C13" s="71"/>
      <c r="D13" s="76">
        <f>Labels6!F73</f>
        <v>0.12924327806320993</v>
      </c>
      <c r="E13" s="71">
        <f>Labels6!F76</f>
        <v>0.16539934638416443</v>
      </c>
      <c r="F13" s="81">
        <f>Labels6!F64</f>
        <v>0.12468195444447366</v>
      </c>
      <c r="G13" s="82">
        <f>Labels6!F23</f>
        <v>0.14863702212882854</v>
      </c>
      <c r="H13" s="83">
        <f>Labels6!F70</f>
        <v>0.11722951975967831</v>
      </c>
      <c r="I13" s="84">
        <f>Labels6!F50</f>
        <v>0.11899684572604878</v>
      </c>
      <c r="J13" s="71">
        <f>Labels6!F45</f>
        <v>0.12165185352649081</v>
      </c>
      <c r="K13" s="71">
        <f>Labels6!F43</f>
        <v>0.11640384739352154</v>
      </c>
      <c r="L13" s="86"/>
      <c r="M13" s="94"/>
      <c r="N13" s="4"/>
    </row>
    <row r="14" spans="2:14" ht="19.5" customHeight="1" thickBot="1" thickTop="1">
      <c r="B14" s="1"/>
      <c r="C14" s="71"/>
      <c r="D14" s="81">
        <f>Labels6!F77</f>
        <v>0.15665497635555858</v>
      </c>
      <c r="E14" s="83">
        <f>Labels6!F75</f>
        <v>0.16359460508326165</v>
      </c>
      <c r="F14" s="76">
        <f>Labels6!F30</f>
        <v>0.13479476705421825</v>
      </c>
      <c r="G14" s="77">
        <f>Labels6!F46</f>
        <v>0.11443786591352247</v>
      </c>
      <c r="H14" s="71">
        <f>Labels6!F31</f>
        <v>0.10226937205526786</v>
      </c>
      <c r="I14" s="76">
        <f>Labels6!F6</f>
        <v>0.15704024492976815</v>
      </c>
      <c r="J14" s="92">
        <f>Labels6!F4</f>
        <v>0.17939485569731015</v>
      </c>
      <c r="K14" s="77">
        <f>Labels6!F5</f>
        <v>0.26975374000729635</v>
      </c>
      <c r="L14" s="88">
        <f>Labels6!F44</f>
        <v>0.12907906868185134</v>
      </c>
      <c r="M14" s="71"/>
      <c r="N14" s="2"/>
    </row>
    <row r="15" spans="2:14" ht="19.5" customHeight="1" thickBot="1" thickTop="1">
      <c r="B15" s="1"/>
      <c r="C15" s="94"/>
      <c r="D15" s="94"/>
      <c r="E15" s="90"/>
      <c r="F15" s="79">
        <f>Labels6!F65</f>
        <v>0.11811490466538192</v>
      </c>
      <c r="G15" s="90">
        <f>Labels6!F72</f>
        <v>0.11977920341908664</v>
      </c>
      <c r="H15" s="71">
        <f>Labels6!F63</f>
        <v>0.11846713290048438</v>
      </c>
      <c r="I15" s="79">
        <f>Labels6!F11</f>
        <v>0.1629111186132923</v>
      </c>
      <c r="J15" s="71">
        <f>Labels6!F2</f>
        <v>0.25327215752596194</v>
      </c>
      <c r="K15" s="90">
        <f>Labels6!F3</f>
        <v>0.16247108266539795</v>
      </c>
      <c r="L15" s="79"/>
      <c r="M15" s="94"/>
      <c r="N15" s="2"/>
    </row>
    <row r="16" spans="2:14" ht="19.5" customHeight="1" thickBot="1" thickTop="1">
      <c r="B16" s="1"/>
      <c r="C16" s="71"/>
      <c r="D16" s="83"/>
      <c r="E16" s="92">
        <f>Labels6!F38</f>
        <v>0.11747765217985194</v>
      </c>
      <c r="F16" s="82">
        <f>Labels6!F39</f>
        <v>0.1177150747413398</v>
      </c>
      <c r="G16" s="83">
        <f>Labels6!F47</f>
        <v>0.12291826629143797</v>
      </c>
      <c r="H16" s="71">
        <f>Labels6!F29</f>
        <v>0.11463997266892174</v>
      </c>
      <c r="I16" s="81">
        <f>Labels6!F10</f>
        <v>0.1690145487043082</v>
      </c>
      <c r="J16" s="71">
        <f>Labels6!F9</f>
        <v>0.2723857664526632</v>
      </c>
      <c r="K16" s="83">
        <f>Labels6!F8</f>
        <v>0.15068279290378928</v>
      </c>
      <c r="L16" s="85">
        <f>Labels6!F51</f>
        <v>0.13757797224811777</v>
      </c>
      <c r="M16" s="71"/>
      <c r="N16" s="2"/>
    </row>
    <row r="17" spans="2:14" ht="19.5" customHeight="1" thickBot="1" thickTop="1">
      <c r="B17" s="1"/>
      <c r="C17" s="71"/>
      <c r="D17" s="84">
        <f>Labels6!F35</f>
        <v>0.14799037002180548</v>
      </c>
      <c r="E17" s="95"/>
      <c r="F17" s="71"/>
      <c r="G17" s="71"/>
      <c r="H17" s="79">
        <f>Labels6!F48</f>
        <v>0.10286107824051648</v>
      </c>
      <c r="I17" s="71">
        <f>Labels6!F69</f>
        <v>0.09551157008977469</v>
      </c>
      <c r="J17" s="88">
        <f>Labels6!F7</f>
        <v>0.12345872851344569</v>
      </c>
      <c r="K17" s="71">
        <f>Labels6!F52</f>
        <v>0.12316787887915898</v>
      </c>
      <c r="L17" s="95"/>
      <c r="M17" s="71"/>
      <c r="N17" s="2"/>
    </row>
    <row r="18" spans="2:14" ht="19.5" customHeight="1" thickBot="1" thickTop="1">
      <c r="B18" s="1"/>
      <c r="C18" s="71"/>
      <c r="D18" s="71"/>
      <c r="E18" s="71"/>
      <c r="F18" s="71"/>
      <c r="G18" s="71"/>
      <c r="H18" s="81">
        <f>Labels6!F49</f>
        <v>0.13477907946276954</v>
      </c>
      <c r="I18" s="82">
        <f>Labels6!F71</f>
        <v>0.11532223721946673</v>
      </c>
      <c r="J18" s="93">
        <f>Labels6!F42</f>
        <v>0.13260271628144873</v>
      </c>
      <c r="K18" s="95"/>
      <c r="L18" s="71"/>
      <c r="M18" s="71"/>
      <c r="N18" s="3"/>
    </row>
    <row r="19" spans="3:13" ht="19.5" customHeight="1" thickTop="1"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0.125</formula>
      <formula>0.145</formula>
    </cfRule>
    <cfRule type="cellIs" priority="2" dxfId="1" operator="between" stopIfTrue="1">
      <formula>0.145</formula>
      <formula>0.185</formula>
    </cfRule>
    <cfRule type="cellIs" priority="3" dxfId="2" operator="between" stopIfTrue="1">
      <formula>0.185</formula>
      <formula>0.99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8" t="s">
        <v>923</v>
      </c>
    </row>
    <row r="28" ht="12.75">
      <c r="A28" t="s">
        <v>924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8" t="s">
        <v>925</v>
      </c>
      <c r="C1" s="71"/>
      <c r="D1" s="71"/>
      <c r="E1" s="71"/>
      <c r="F1" s="71"/>
      <c r="G1" s="71"/>
      <c r="H1" s="71"/>
      <c r="I1" s="72"/>
      <c r="J1" s="73"/>
      <c r="K1" s="74"/>
      <c r="L1" s="75"/>
      <c r="M1" s="75"/>
    </row>
    <row r="2" spans="2:13" ht="19.5" customHeight="1" thickBot="1" thickTop="1">
      <c r="B2" s="1"/>
      <c r="C2" s="71"/>
      <c r="D2" s="71"/>
      <c r="E2" s="76">
        <f>Labels6!G80</f>
        <v>0.26866090647036134</v>
      </c>
      <c r="F2" s="77">
        <f>Labels6!G83</f>
        <v>0.2770648246999072</v>
      </c>
      <c r="G2" s="71"/>
      <c r="H2" s="71"/>
      <c r="I2" s="72" t="s">
        <v>84</v>
      </c>
      <c r="J2" s="78" t="s">
        <v>84</v>
      </c>
      <c r="K2" s="74"/>
      <c r="L2" s="2"/>
      <c r="M2" s="75"/>
    </row>
    <row r="3" spans="2:13" ht="19.5" customHeight="1" thickTop="1">
      <c r="B3" s="1"/>
      <c r="C3" s="71"/>
      <c r="D3" s="71"/>
      <c r="E3" s="79">
        <f>Labels6!G85</f>
        <v>0.2913103360352604</v>
      </c>
      <c r="F3" s="71">
        <f>Labels6!G78</f>
        <v>0.32636760477485405</v>
      </c>
      <c r="G3" s="77">
        <f>Labels6!G82</f>
        <v>0.2735935333812658</v>
      </c>
      <c r="H3" s="71"/>
      <c r="I3" s="72" t="s">
        <v>84</v>
      </c>
      <c r="J3" s="80" t="s">
        <v>84</v>
      </c>
      <c r="K3" s="74"/>
      <c r="L3" s="2"/>
      <c r="M3" s="75"/>
    </row>
    <row r="4" spans="2:13" ht="19.5" customHeight="1" thickBot="1">
      <c r="B4" s="1"/>
      <c r="C4" s="71"/>
      <c r="D4" s="71"/>
      <c r="E4" s="81">
        <f>Labels6!G79</f>
        <v>0.41846311309202366</v>
      </c>
      <c r="F4" s="82">
        <f>Labels6!G84</f>
        <v>0.28163128324555453</v>
      </c>
      <c r="G4" s="83">
        <f>Labels6!G81</f>
        <v>0.27837995123336506</v>
      </c>
      <c r="H4" s="71"/>
      <c r="I4" s="71"/>
      <c r="J4" s="80"/>
      <c r="K4" s="74"/>
      <c r="L4" s="2"/>
      <c r="M4" s="75"/>
    </row>
    <row r="5" spans="2:13" ht="19.5" customHeight="1" thickBot="1" thickTop="1">
      <c r="B5" s="1"/>
      <c r="C5" s="71"/>
      <c r="D5" s="71"/>
      <c r="E5" s="71"/>
      <c r="F5" s="71"/>
      <c r="G5" s="84">
        <f>Labels6!G19</f>
        <v>0.2694919410765878</v>
      </c>
      <c r="H5" s="77">
        <f>Labels6!G20</f>
        <v>0.34791312246637635</v>
      </c>
      <c r="I5" s="79"/>
      <c r="J5" s="80"/>
      <c r="K5" s="74"/>
      <c r="L5" s="2"/>
      <c r="M5" s="75"/>
    </row>
    <row r="6" spans="2:14" ht="19.5" customHeight="1" thickBot="1" thickTop="1">
      <c r="B6" s="1"/>
      <c r="C6" s="71"/>
      <c r="D6" s="84"/>
      <c r="E6" s="77"/>
      <c r="F6" s="71"/>
      <c r="G6" s="85">
        <f>Labels6!G36</f>
        <v>0.23378863716144363</v>
      </c>
      <c r="H6" s="81">
        <f>Labels6!G40</f>
        <v>0.27778638092044994</v>
      </c>
      <c r="I6" s="86"/>
      <c r="J6" s="80"/>
      <c r="K6" s="74"/>
      <c r="L6" s="72" t="s">
        <v>84</v>
      </c>
      <c r="M6" s="87" t="s">
        <v>84</v>
      </c>
      <c r="N6" s="2"/>
    </row>
    <row r="7" spans="2:13" ht="19.5" customHeight="1" thickBot="1" thickTop="1">
      <c r="B7" s="1"/>
      <c r="C7" s="71"/>
      <c r="D7" s="71"/>
      <c r="E7" s="88"/>
      <c r="F7" s="71"/>
      <c r="G7" s="89">
        <f>Labels6!G53</f>
        <v>0.24802547220526674</v>
      </c>
      <c r="H7" s="71">
        <f>Labels6!G25</f>
        <v>0.26919572561095173</v>
      </c>
      <c r="I7" s="88">
        <f>Labels6!G59</f>
        <v>0.28696447391238056</v>
      </c>
      <c r="J7" s="71"/>
      <c r="K7" s="71"/>
      <c r="L7" s="72" t="s">
        <v>84</v>
      </c>
      <c r="M7" s="73" t="s">
        <v>84</v>
      </c>
    </row>
    <row r="8" spans="2:14" ht="19.5" customHeight="1" thickBot="1" thickTop="1">
      <c r="B8" s="1"/>
      <c r="C8" s="105"/>
      <c r="D8" s="105"/>
      <c r="E8" s="105"/>
      <c r="F8" s="106"/>
      <c r="G8" s="89">
        <f>Labels6!G54</f>
        <v>0.23430122958038707</v>
      </c>
      <c r="H8" s="71">
        <f>Labels6!G27</f>
        <v>0.278149588981826</v>
      </c>
      <c r="I8" s="71">
        <f>Labels6!G26</f>
        <v>0.2691031545223695</v>
      </c>
      <c r="J8" s="77">
        <f>Labels6!G60</f>
        <v>0.21131391711631883</v>
      </c>
      <c r="K8" s="71"/>
      <c r="L8" s="72" t="s">
        <v>84</v>
      </c>
      <c r="M8" s="71" t="s">
        <v>84</v>
      </c>
      <c r="N8" s="3"/>
    </row>
    <row r="9" spans="2:14" ht="19.5" customHeight="1" thickBot="1" thickTop="1">
      <c r="B9" s="1"/>
      <c r="C9" s="71"/>
      <c r="D9" s="71"/>
      <c r="E9" s="90"/>
      <c r="F9" s="76">
        <f>Labels6!G15</f>
        <v>0.2881293415052099</v>
      </c>
      <c r="G9" s="71">
        <f>Labels6!G14</f>
        <v>0.2825351485065541</v>
      </c>
      <c r="H9" s="91">
        <f>Labels6!G13</f>
        <v>0.2897946911847249</v>
      </c>
      <c r="I9" s="71">
        <f>Labels6!G17</f>
        <v>0.28742117921733995</v>
      </c>
      <c r="J9" s="71">
        <f>Labels6!G18</f>
        <v>0.288539723944544</v>
      </c>
      <c r="K9" s="91">
        <f>Labels6!G41</f>
        <v>0.2642658962450963</v>
      </c>
      <c r="L9" s="71"/>
      <c r="M9" s="71"/>
      <c r="N9" s="2"/>
    </row>
    <row r="10" spans="2:14" ht="19.5" customHeight="1" thickBot="1" thickTop="1">
      <c r="B10" s="1"/>
      <c r="C10" s="71"/>
      <c r="D10" s="71"/>
      <c r="E10" s="90"/>
      <c r="F10" s="79">
        <f>Labels6!G16</f>
        <v>0.3403015670647236</v>
      </c>
      <c r="G10" s="83">
        <f>Labels6!G12</f>
        <v>0.3121196672702866</v>
      </c>
      <c r="H10" s="71">
        <f>Labels6!G37</f>
        <v>0.21822136544382312</v>
      </c>
      <c r="I10" s="92">
        <f>Labels6!G62</f>
        <v>0.2413837326991151</v>
      </c>
      <c r="J10" s="93">
        <f>Labels6!G61</f>
        <v>0.25006234657820414</v>
      </c>
      <c r="K10" s="91">
        <f>Labels6!G56</f>
        <v>0.23371183739744192</v>
      </c>
      <c r="L10" s="79"/>
      <c r="M10" s="71"/>
      <c r="N10" s="3"/>
    </row>
    <row r="11" spans="2:14" ht="19.5" customHeight="1" thickBot="1" thickTop="1">
      <c r="B11" s="1"/>
      <c r="C11" s="71"/>
      <c r="D11" s="71"/>
      <c r="E11" s="84">
        <f>Labels6!G34</f>
        <v>0.243738289577712</v>
      </c>
      <c r="F11" s="83">
        <f>Labels6!G33</f>
        <v>0.22166755000237165</v>
      </c>
      <c r="G11" s="71">
        <f>Labels6!G67</f>
        <v>0.227711900951637</v>
      </c>
      <c r="H11" s="77">
        <f>Labels6!G66</f>
        <v>0.2320857401925132</v>
      </c>
      <c r="I11" s="71">
        <f>Labels6!G55</f>
        <v>0.24091002426595598</v>
      </c>
      <c r="J11" s="76">
        <f>Labels6!G32</f>
        <v>0.20599164073693552</v>
      </c>
      <c r="K11" s="77">
        <f>Labels6!G57</f>
        <v>0.21651846467272454</v>
      </c>
      <c r="L11" s="79"/>
      <c r="M11" s="94"/>
      <c r="N11" s="2"/>
    </row>
    <row r="12" spans="2:14" ht="19.5" customHeight="1" thickBot="1" thickTop="1">
      <c r="B12" s="1"/>
      <c r="C12" s="71"/>
      <c r="D12" s="90"/>
      <c r="E12" s="85">
        <f>Labels6!G74</f>
        <v>0.23428997987889016</v>
      </c>
      <c r="F12" s="76">
        <f>Labels6!G24</f>
        <v>0.28058656934518433</v>
      </c>
      <c r="G12" s="71">
        <f>Labels6!G22</f>
        <v>0.2938840096125023</v>
      </c>
      <c r="H12" s="71">
        <f>Labels6!G21</f>
        <v>0.3380651419794523</v>
      </c>
      <c r="I12" s="88">
        <f>Labels6!G58</f>
        <v>0.21153657562568626</v>
      </c>
      <c r="J12" s="79">
        <f>Labels6!G28</f>
        <v>0.22152956105762037</v>
      </c>
      <c r="K12" s="90">
        <f>Labels6!G68</f>
        <v>0.20939994908783513</v>
      </c>
      <c r="L12" s="71"/>
      <c r="M12" s="94"/>
      <c r="N12" s="4"/>
    </row>
    <row r="13" spans="2:14" ht="19.5" customHeight="1" thickBot="1" thickTop="1">
      <c r="B13" s="1"/>
      <c r="C13" s="71"/>
      <c r="D13" s="76">
        <f>Labels6!G73</f>
        <v>0.22394172047384994</v>
      </c>
      <c r="E13" s="71">
        <f>Labels6!G76</f>
        <v>0.2589892219520814</v>
      </c>
      <c r="F13" s="81">
        <f>Labels6!G64</f>
        <v>0.21860109645987394</v>
      </c>
      <c r="G13" s="82">
        <f>Labels6!G23</f>
        <v>0.24336778443926738</v>
      </c>
      <c r="H13" s="83">
        <f>Labels6!G70</f>
        <v>0.2069331849283553</v>
      </c>
      <c r="I13" s="84">
        <f>Labels6!G50</f>
        <v>0.19412547526078933</v>
      </c>
      <c r="J13" s="71">
        <f>Labels6!G45</f>
        <v>0.19762239435932455</v>
      </c>
      <c r="K13" s="71">
        <f>Labels6!G43</f>
        <v>0.1973885195531197</v>
      </c>
      <c r="L13" s="86"/>
      <c r="M13" s="94"/>
      <c r="N13" s="4"/>
    </row>
    <row r="14" spans="2:14" ht="19.5" customHeight="1" thickBot="1" thickTop="1">
      <c r="B14" s="1"/>
      <c r="C14" s="71"/>
      <c r="D14" s="81">
        <f>Labels6!G77</f>
        <v>0.2525178698268836</v>
      </c>
      <c r="E14" s="83">
        <f>Labels6!G75</f>
        <v>0.25553464789424657</v>
      </c>
      <c r="F14" s="76">
        <f>Labels6!G30</f>
        <v>0.22089497567342617</v>
      </c>
      <c r="G14" s="77">
        <f>Labels6!G46</f>
        <v>0.19827048754805943</v>
      </c>
      <c r="H14" s="71">
        <f>Labels6!G31</f>
        <v>0.17725653196729377</v>
      </c>
      <c r="I14" s="76">
        <f>Labels6!G6</f>
        <v>0.23427999387938206</v>
      </c>
      <c r="J14" s="92">
        <f>Labels6!G4</f>
        <v>0.25179758107835026</v>
      </c>
      <c r="K14" s="77">
        <f>Labels6!G5</f>
        <v>0.3641953376276026</v>
      </c>
      <c r="L14" s="88">
        <f>Labels6!G44</f>
        <v>0.215378611328211</v>
      </c>
      <c r="M14" s="71"/>
      <c r="N14" s="2"/>
    </row>
    <row r="15" spans="2:14" ht="19.5" customHeight="1" thickBot="1" thickTop="1">
      <c r="B15" s="1"/>
      <c r="C15" s="94"/>
      <c r="D15" s="94"/>
      <c r="E15" s="90"/>
      <c r="F15" s="79">
        <f>Labels6!G65</f>
        <v>0.20696950112653673</v>
      </c>
      <c r="G15" s="90">
        <f>Labels6!G72</f>
        <v>0.20197001589754315</v>
      </c>
      <c r="H15" s="71">
        <f>Labels6!G63</f>
        <v>0.20010116704221198</v>
      </c>
      <c r="I15" s="79">
        <f>Labels6!G11</f>
        <v>0.24337719271009972</v>
      </c>
      <c r="J15" s="71">
        <f>Labels6!G2</f>
        <v>0.3355546516387766</v>
      </c>
      <c r="K15" s="90">
        <f>Labels6!G3</f>
        <v>0.25694807100539047</v>
      </c>
      <c r="L15" s="79"/>
      <c r="M15" s="94"/>
      <c r="N15" s="2"/>
    </row>
    <row r="16" spans="2:14" ht="19.5" customHeight="1" thickBot="1" thickTop="1">
      <c r="B16" s="1"/>
      <c r="C16" s="71"/>
      <c r="D16" s="83"/>
      <c r="E16" s="92">
        <f>Labels6!G38</f>
        <v>0.20492398917603882</v>
      </c>
      <c r="F16" s="82">
        <f>Labels6!G39</f>
        <v>0.202897524819916</v>
      </c>
      <c r="G16" s="83">
        <f>Labels6!G47</f>
        <v>0.21491697822918962</v>
      </c>
      <c r="H16" s="71">
        <f>Labels6!G29</f>
        <v>0.1965870773896681</v>
      </c>
      <c r="I16" s="81">
        <f>Labels6!G10</f>
        <v>0.2405724917019874</v>
      </c>
      <c r="J16" s="71">
        <f>Labels6!G9</f>
        <v>0.36299144279926604</v>
      </c>
      <c r="K16" s="83">
        <f>Labels6!G8</f>
        <v>0.2306299935876915</v>
      </c>
      <c r="L16" s="85">
        <f>Labels6!G51</f>
        <v>0.22507208899473777</v>
      </c>
      <c r="M16" s="71"/>
      <c r="N16" s="2"/>
    </row>
    <row r="17" spans="2:14" ht="19.5" customHeight="1" thickBot="1" thickTop="1">
      <c r="B17" s="1"/>
      <c r="C17" s="71"/>
      <c r="D17" s="84">
        <f>Labels6!G35</f>
        <v>0.2398618786785743</v>
      </c>
      <c r="E17" s="95"/>
      <c r="F17" s="71"/>
      <c r="G17" s="71"/>
      <c r="H17" s="79">
        <f>Labels6!G48</f>
        <v>0.18196738628325987</v>
      </c>
      <c r="I17" s="71">
        <f>Labels6!G69</f>
        <v>0.17553581145812736</v>
      </c>
      <c r="J17" s="88">
        <f>Labels6!G7</f>
        <v>0.2026598604473729</v>
      </c>
      <c r="K17" s="71">
        <f>Labels6!G52</f>
        <v>0.20249340804947336</v>
      </c>
      <c r="L17" s="95"/>
      <c r="M17" s="71"/>
      <c r="N17" s="2"/>
    </row>
    <row r="18" spans="2:14" ht="19.5" customHeight="1" thickBot="1" thickTop="1">
      <c r="B18" s="1"/>
      <c r="C18" s="71"/>
      <c r="D18" s="71"/>
      <c r="E18" s="71"/>
      <c r="F18" s="71"/>
      <c r="G18" s="71"/>
      <c r="H18" s="81">
        <f>Labels6!G49</f>
        <v>0.22610241363839645</v>
      </c>
      <c r="I18" s="82">
        <f>Labels6!G71</f>
        <v>0.19798924697760248</v>
      </c>
      <c r="J18" s="93">
        <f>Labels6!G42</f>
        <v>0.21628043150179874</v>
      </c>
      <c r="K18" s="95"/>
      <c r="L18" s="71"/>
      <c r="M18" s="71"/>
      <c r="N18" s="3"/>
    </row>
    <row r="19" spans="3:13" ht="19.5" customHeight="1" thickTop="1"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0.225</formula>
      <formula>0.245</formula>
    </cfRule>
    <cfRule type="cellIs" priority="2" dxfId="1" operator="between" stopIfTrue="1">
      <formula>0.245</formula>
      <formula>0.275</formula>
    </cfRule>
    <cfRule type="cellIs" priority="3" dxfId="2" operator="between" stopIfTrue="1">
      <formula>0.275</formula>
      <formula>0.99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8" t="s">
        <v>926</v>
      </c>
      <c r="C1" s="71"/>
      <c r="D1" s="71"/>
      <c r="E1" s="71"/>
      <c r="F1" s="71"/>
      <c r="G1" s="71"/>
      <c r="H1" s="71"/>
      <c r="I1" s="72"/>
      <c r="J1" s="73"/>
      <c r="K1" s="74"/>
      <c r="L1" s="75"/>
      <c r="M1" s="75"/>
    </row>
    <row r="2" spans="2:13" ht="19.5" customHeight="1" thickBot="1" thickTop="1">
      <c r="B2" s="1"/>
      <c r="C2" s="71"/>
      <c r="D2" s="71"/>
      <c r="E2" s="76">
        <f>Labels6!H80</f>
        <v>0.1650387632361958</v>
      </c>
      <c r="F2" s="77">
        <f>Labels6!H83</f>
        <v>0.17147893598486574</v>
      </c>
      <c r="G2" s="71"/>
      <c r="H2" s="71"/>
      <c r="I2" s="72" t="s">
        <v>84</v>
      </c>
      <c r="J2" s="78" t="s">
        <v>84</v>
      </c>
      <c r="K2" s="74"/>
      <c r="L2" s="2"/>
      <c r="M2" s="75"/>
    </row>
    <row r="3" spans="2:13" ht="19.5" customHeight="1" thickTop="1">
      <c r="B3" s="1"/>
      <c r="C3" s="71"/>
      <c r="D3" s="71"/>
      <c r="E3" s="79">
        <f>Labels6!H85</f>
        <v>0.17091585088935962</v>
      </c>
      <c r="F3" s="71">
        <f>Labels6!H78</f>
        <v>0.19257782293185843</v>
      </c>
      <c r="G3" s="77">
        <f>Labels6!H82</f>
        <v>0.16808123308864617</v>
      </c>
      <c r="H3" s="71"/>
      <c r="I3" s="72" t="s">
        <v>84</v>
      </c>
      <c r="J3" s="80" t="s">
        <v>84</v>
      </c>
      <c r="K3" s="74"/>
      <c r="L3" s="2"/>
      <c r="M3" s="75"/>
    </row>
    <row r="4" spans="2:13" ht="19.5" customHeight="1" thickBot="1">
      <c r="B4" s="1"/>
      <c r="C4" s="71"/>
      <c r="D4" s="71"/>
      <c r="E4" s="81">
        <f>Labels6!H79</f>
        <v>0.22508645674284028</v>
      </c>
      <c r="F4" s="82">
        <f>Labels6!H84</f>
        <v>0.17261152512372788</v>
      </c>
      <c r="G4" s="83">
        <f>Labels6!H81</f>
        <v>0.16569248345065724</v>
      </c>
      <c r="H4" s="71"/>
      <c r="I4" s="71"/>
      <c r="J4" s="80"/>
      <c r="K4" s="74"/>
      <c r="L4" s="2"/>
      <c r="M4" s="75"/>
    </row>
    <row r="5" spans="2:13" ht="19.5" customHeight="1" thickBot="1" thickTop="1">
      <c r="B5" s="1"/>
      <c r="C5" s="71"/>
      <c r="D5" s="71"/>
      <c r="E5" s="71"/>
      <c r="F5" s="71"/>
      <c r="G5" s="84">
        <f>Labels6!H19</f>
        <v>0.15814824828257476</v>
      </c>
      <c r="H5" s="77">
        <f>Labels6!H20</f>
        <v>0.19647757548673717</v>
      </c>
      <c r="I5" s="79"/>
      <c r="J5" s="80"/>
      <c r="K5" s="74"/>
      <c r="L5" s="2"/>
      <c r="M5" s="75"/>
    </row>
    <row r="6" spans="2:14" ht="19.5" customHeight="1" thickBot="1" thickTop="1">
      <c r="B6" s="1"/>
      <c r="C6" s="71"/>
      <c r="D6" s="84"/>
      <c r="E6" s="77"/>
      <c r="F6" s="71"/>
      <c r="G6" s="85">
        <f>Labels6!H36</f>
        <v>0.15340877993785262</v>
      </c>
      <c r="H6" s="81">
        <f>Labels6!H40</f>
        <v>0.17261443132233176</v>
      </c>
      <c r="I6" s="86"/>
      <c r="J6" s="80"/>
      <c r="K6" s="74"/>
      <c r="L6" s="72" t="s">
        <v>84</v>
      </c>
      <c r="M6" s="87" t="s">
        <v>84</v>
      </c>
      <c r="N6" s="2"/>
    </row>
    <row r="7" spans="2:13" ht="19.5" customHeight="1" thickBot="1" thickTop="1">
      <c r="B7" s="1"/>
      <c r="C7" s="71"/>
      <c r="D7" s="71"/>
      <c r="E7" s="88"/>
      <c r="F7" s="71"/>
      <c r="G7" s="89">
        <f>Labels6!H53</f>
        <v>0.14935697193943603</v>
      </c>
      <c r="H7" s="71">
        <f>Labels6!H25</f>
        <v>0.16205087675957064</v>
      </c>
      <c r="I7" s="88">
        <f>Labels6!H59</f>
        <v>0.17570366054744213</v>
      </c>
      <c r="J7" s="71"/>
      <c r="K7" s="71"/>
      <c r="L7" s="72" t="s">
        <v>84</v>
      </c>
      <c r="M7" s="73" t="s">
        <v>84</v>
      </c>
    </row>
    <row r="8" spans="2:14" ht="19.5" customHeight="1" thickBot="1" thickTop="1">
      <c r="B8" s="1"/>
      <c r="C8" s="105"/>
      <c r="D8" s="105"/>
      <c r="E8" s="105"/>
      <c r="F8" s="106"/>
      <c r="G8" s="89">
        <f>Labels6!H54</f>
        <v>0.145969370451211</v>
      </c>
      <c r="H8" s="71">
        <f>Labels6!H27</f>
        <v>0.17960866900191882</v>
      </c>
      <c r="I8" s="71">
        <f>Labels6!H26</f>
        <v>0.1756918367742368</v>
      </c>
      <c r="J8" s="77">
        <f>Labels6!H60</f>
        <v>0.1387854167619431</v>
      </c>
      <c r="K8" s="71"/>
      <c r="L8" s="72" t="s">
        <v>84</v>
      </c>
      <c r="M8" s="71" t="s">
        <v>84</v>
      </c>
      <c r="N8" s="3"/>
    </row>
    <row r="9" spans="2:14" ht="19.5" customHeight="1" thickBot="1" thickTop="1">
      <c r="B9" s="1"/>
      <c r="C9" s="71"/>
      <c r="D9" s="71"/>
      <c r="E9" s="90"/>
      <c r="F9" s="76">
        <f>Labels6!H15</f>
        <v>0.17449376704006409</v>
      </c>
      <c r="G9" s="71">
        <f>Labels6!H14</f>
        <v>0.17033637734520155</v>
      </c>
      <c r="H9" s="91">
        <f>Labels6!H13</f>
        <v>0.18118013903121968</v>
      </c>
      <c r="I9" s="71">
        <f>Labels6!H17</f>
        <v>0.16851731194241584</v>
      </c>
      <c r="J9" s="71">
        <f>Labels6!H18</f>
        <v>0.18114512372288016</v>
      </c>
      <c r="K9" s="91">
        <f>Labels6!H41</f>
        <v>0.16416479593970656</v>
      </c>
      <c r="L9" s="71"/>
      <c r="M9" s="71"/>
      <c r="N9" s="2"/>
    </row>
    <row r="10" spans="2:14" ht="19.5" customHeight="1" thickBot="1" thickTop="1">
      <c r="B10" s="1"/>
      <c r="C10" s="71"/>
      <c r="D10" s="71"/>
      <c r="E10" s="90"/>
      <c r="F10" s="79">
        <f>Labels6!H16</f>
        <v>0.18494651742654158</v>
      </c>
      <c r="G10" s="83">
        <f>Labels6!H12</f>
        <v>0.17299772094030172</v>
      </c>
      <c r="H10" s="71">
        <f>Labels6!H37</f>
        <v>0.14476881978913306</v>
      </c>
      <c r="I10" s="92">
        <f>Labels6!H62</f>
        <v>0.15137178085470673</v>
      </c>
      <c r="J10" s="93">
        <f>Labels6!H61</f>
        <v>0.15349790042047723</v>
      </c>
      <c r="K10" s="91">
        <f>Labels6!H56</f>
        <v>0.14708130553721843</v>
      </c>
      <c r="L10" s="79"/>
      <c r="M10" s="71"/>
      <c r="N10" s="3"/>
    </row>
    <row r="11" spans="2:14" ht="19.5" customHeight="1" thickBot="1" thickTop="1">
      <c r="B11" s="1"/>
      <c r="C11" s="71"/>
      <c r="D11" s="71"/>
      <c r="E11" s="84">
        <f>Labels6!H34</f>
        <v>0.14956932818203353</v>
      </c>
      <c r="F11" s="83">
        <f>Labels6!H33</f>
        <v>0.13953429041199564</v>
      </c>
      <c r="G11" s="71">
        <f>Labels6!H67</f>
        <v>0.14294247279058747</v>
      </c>
      <c r="H11" s="77">
        <f>Labels6!H66</f>
        <v>0.1469380837323177</v>
      </c>
      <c r="I11" s="71">
        <f>Labels6!H55</f>
        <v>0.15036764246824252</v>
      </c>
      <c r="J11" s="76">
        <f>Labels6!H32</f>
        <v>0.1304834853530218</v>
      </c>
      <c r="K11" s="77">
        <f>Labels6!H57</f>
        <v>0.1415840447275439</v>
      </c>
      <c r="L11" s="79"/>
      <c r="M11" s="94"/>
      <c r="N11" s="2"/>
    </row>
    <row r="12" spans="2:14" ht="19.5" customHeight="1" thickBot="1" thickTop="1">
      <c r="B12" s="1"/>
      <c r="C12" s="71"/>
      <c r="D12" s="90"/>
      <c r="E12" s="85">
        <f>Labels6!H74</f>
        <v>0.1488161915339726</v>
      </c>
      <c r="F12" s="76">
        <f>Labels6!H24</f>
        <v>0.17769522615837388</v>
      </c>
      <c r="G12" s="71">
        <f>Labels6!H22</f>
        <v>0.1855048029188026</v>
      </c>
      <c r="H12" s="71">
        <f>Labels6!H21</f>
        <v>0.20707231019360667</v>
      </c>
      <c r="I12" s="88">
        <f>Labels6!H58</f>
        <v>0.1359894768060334</v>
      </c>
      <c r="J12" s="79">
        <f>Labels6!H28</f>
        <v>0.14560887927791777</v>
      </c>
      <c r="K12" s="90">
        <f>Labels6!H68</f>
        <v>0.1387009098683059</v>
      </c>
      <c r="L12" s="71"/>
      <c r="M12" s="94"/>
      <c r="N12" s="4"/>
    </row>
    <row r="13" spans="2:14" ht="19.5" customHeight="1" thickBot="1" thickTop="1">
      <c r="B13" s="1"/>
      <c r="C13" s="71"/>
      <c r="D13" s="76">
        <f>Labels6!H73</f>
        <v>0.14301232946818132</v>
      </c>
      <c r="E13" s="71">
        <f>Labels6!H76</f>
        <v>0.16127248854311677</v>
      </c>
      <c r="F13" s="81">
        <f>Labels6!H64</f>
        <v>0.14767501711716713</v>
      </c>
      <c r="G13" s="82">
        <f>Labels6!H23</f>
        <v>0.15760907082662573</v>
      </c>
      <c r="H13" s="83">
        <f>Labels6!H70</f>
        <v>0.13787953459899535</v>
      </c>
      <c r="I13" s="84">
        <f>Labels6!H50</f>
        <v>0.12319497743254317</v>
      </c>
      <c r="J13" s="71">
        <f>Labels6!H45</f>
        <v>0.12589305273087542</v>
      </c>
      <c r="K13" s="71">
        <f>Labels6!H43</f>
        <v>0.12949170687874426</v>
      </c>
      <c r="L13" s="86"/>
      <c r="M13" s="94"/>
      <c r="N13" s="4"/>
    </row>
    <row r="14" spans="2:14" ht="19.5" customHeight="1" thickBot="1" thickTop="1">
      <c r="B14" s="1"/>
      <c r="C14" s="71"/>
      <c r="D14" s="81">
        <f>Labels6!H77</f>
        <v>0.1571009040569396</v>
      </c>
      <c r="E14" s="83">
        <f>Labels6!H75</f>
        <v>0.15495017908840394</v>
      </c>
      <c r="F14" s="76">
        <f>Labels6!H30</f>
        <v>0.1409709008206136</v>
      </c>
      <c r="G14" s="77">
        <f>Labels6!H46</f>
        <v>0.12927842010088683</v>
      </c>
      <c r="H14" s="71">
        <f>Labels6!H31</f>
        <v>0.11542128845838771</v>
      </c>
      <c r="I14" s="76">
        <f>Labels6!H6</f>
        <v>0.13284487090672015</v>
      </c>
      <c r="J14" s="92">
        <f>Labels6!H4</f>
        <v>0.13761139518935453</v>
      </c>
      <c r="K14" s="77">
        <f>Labels6!H5</f>
        <v>0.1943491992128377</v>
      </c>
      <c r="L14" s="88">
        <f>Labels6!H44</f>
        <v>0.1398379013334548</v>
      </c>
      <c r="M14" s="71"/>
      <c r="N14" s="2"/>
    </row>
    <row r="15" spans="2:14" ht="19.5" customHeight="1" thickBot="1" thickTop="1">
      <c r="B15" s="1"/>
      <c r="C15" s="94"/>
      <c r="D15" s="94"/>
      <c r="E15" s="90"/>
      <c r="F15" s="79">
        <f>Labels6!H65</f>
        <v>0.13859440030439438</v>
      </c>
      <c r="G15" s="90">
        <f>Labels6!H72</f>
        <v>0.13167322609527912</v>
      </c>
      <c r="H15" s="71">
        <f>Labels6!H63</f>
        <v>0.13267842973891866</v>
      </c>
      <c r="I15" s="79">
        <f>Labels6!H11</f>
        <v>0.14021159316401938</v>
      </c>
      <c r="J15" s="71">
        <f>Labels6!H2</f>
        <v>0.16357994080594623</v>
      </c>
      <c r="K15" s="90">
        <f>Labels6!H3</f>
        <v>0.16366422394201818</v>
      </c>
      <c r="L15" s="79"/>
      <c r="M15" s="94"/>
      <c r="N15" s="2"/>
    </row>
    <row r="16" spans="2:14" ht="19.5" customHeight="1" thickBot="1" thickTop="1">
      <c r="B16" s="1"/>
      <c r="C16" s="71"/>
      <c r="D16" s="83"/>
      <c r="E16" s="92">
        <f>Labels6!H38</f>
        <v>0.13466463848901827</v>
      </c>
      <c r="F16" s="82">
        <f>Labels6!H39</f>
        <v>0.13040893707321216</v>
      </c>
      <c r="G16" s="83">
        <f>Labels6!H47</f>
        <v>0.14351333933110907</v>
      </c>
      <c r="H16" s="71">
        <f>Labels6!H29</f>
        <v>0.12798851164749578</v>
      </c>
      <c r="I16" s="81">
        <f>Labels6!H10</f>
        <v>0.12909750115771082</v>
      </c>
      <c r="J16" s="71">
        <f>Labels6!H9</f>
        <v>0.18364258968228017</v>
      </c>
      <c r="K16" s="83">
        <f>Labels6!H8</f>
        <v>0.14016167496445847</v>
      </c>
      <c r="L16" s="85">
        <f>Labels6!H51</f>
        <v>0.1449140745745212</v>
      </c>
      <c r="M16" s="71"/>
      <c r="N16" s="2"/>
    </row>
    <row r="17" spans="2:14" ht="19.5" customHeight="1" thickBot="1" thickTop="1">
      <c r="B17" s="1"/>
      <c r="C17" s="71"/>
      <c r="D17" s="84">
        <f>Labels6!H35</f>
        <v>0.1530838059900911</v>
      </c>
      <c r="E17" s="95"/>
      <c r="F17" s="71"/>
      <c r="G17" s="71"/>
      <c r="H17" s="79">
        <f>Labels6!H48</f>
        <v>0.11741130039552918</v>
      </c>
      <c r="I17" s="71">
        <f>Labels6!H69</f>
        <v>0.1185604396603274</v>
      </c>
      <c r="J17" s="88">
        <f>Labels6!H7</f>
        <v>0.12504506839787752</v>
      </c>
      <c r="K17" s="71">
        <f>Labels6!H52</f>
        <v>0.1274506979805083</v>
      </c>
      <c r="L17" s="95"/>
      <c r="M17" s="71"/>
      <c r="N17" s="2"/>
    </row>
    <row r="18" spans="2:14" ht="19.5" customHeight="1" thickBot="1" thickTop="1">
      <c r="B18" s="1"/>
      <c r="C18" s="71"/>
      <c r="D18" s="71"/>
      <c r="E18" s="71"/>
      <c r="F18" s="71"/>
      <c r="G18" s="71"/>
      <c r="H18" s="81">
        <f>Labels6!H49</f>
        <v>0.146445632074803</v>
      </c>
      <c r="I18" s="82">
        <f>Labels6!H71</f>
        <v>0.12718224023537308</v>
      </c>
      <c r="J18" s="93">
        <f>Labels6!H42</f>
        <v>0.13423185695418036</v>
      </c>
      <c r="K18" s="95"/>
      <c r="L18" s="71"/>
      <c r="M18" s="71"/>
      <c r="N18" s="3"/>
    </row>
    <row r="19" spans="3:13" ht="19.5" customHeight="1" thickTop="1"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0.135</formula>
      <formula>0.145</formula>
    </cfRule>
    <cfRule type="cellIs" priority="2" dxfId="1" operator="between" stopIfTrue="1">
      <formula>0.145</formula>
      <formula>0.175</formula>
    </cfRule>
    <cfRule type="cellIs" priority="3" dxfId="2" operator="between" stopIfTrue="1">
      <formula>0.175</formula>
      <formula>0.99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8" t="s">
        <v>927</v>
      </c>
      <c r="C1" s="71"/>
      <c r="D1" s="71"/>
      <c r="E1" s="71"/>
      <c r="F1" s="71"/>
      <c r="G1" s="71"/>
      <c r="H1" s="71"/>
      <c r="I1" s="72"/>
      <c r="J1" s="73"/>
      <c r="K1" s="74"/>
      <c r="L1" s="75"/>
      <c r="M1" s="75"/>
    </row>
    <row r="2" spans="2:13" ht="19.5" customHeight="1" thickBot="1" thickTop="1">
      <c r="B2" s="1"/>
      <c r="C2" s="71"/>
      <c r="D2" s="71"/>
      <c r="E2" s="76">
        <f>Labels6!I80</f>
        <v>0.14153905989831583</v>
      </c>
      <c r="F2" s="77">
        <f>Labels6!I83</f>
        <v>0.14092550251804392</v>
      </c>
      <c r="G2" s="71"/>
      <c r="H2" s="71"/>
      <c r="I2" s="72" t="s">
        <v>84</v>
      </c>
      <c r="J2" s="78" t="s">
        <v>84</v>
      </c>
      <c r="K2" s="74"/>
      <c r="L2" s="2"/>
      <c r="M2" s="75"/>
    </row>
    <row r="3" spans="2:13" ht="19.5" customHeight="1" thickTop="1">
      <c r="B3" s="1"/>
      <c r="C3" s="71"/>
      <c r="D3" s="71"/>
      <c r="E3" s="79">
        <f>Labels6!I85</f>
        <v>0.15459279442428595</v>
      </c>
      <c r="F3" s="71">
        <f>Labels6!I78</f>
        <v>0.16101386823962588</v>
      </c>
      <c r="G3" s="77">
        <f>Labels6!I82</f>
        <v>0.14134815520972166</v>
      </c>
      <c r="H3" s="71"/>
      <c r="I3" s="72" t="s">
        <v>84</v>
      </c>
      <c r="J3" s="80" t="s">
        <v>84</v>
      </c>
      <c r="K3" s="74"/>
      <c r="L3" s="2"/>
      <c r="M3" s="75"/>
    </row>
    <row r="4" spans="2:13" ht="19.5" customHeight="1" thickBot="1">
      <c r="B4" s="1"/>
      <c r="C4" s="71"/>
      <c r="D4" s="71"/>
      <c r="E4" s="81">
        <f>Labels6!I79</f>
        <v>0.21910607322797054</v>
      </c>
      <c r="F4" s="82">
        <f>Labels6!I84</f>
        <v>0.13991088037448607</v>
      </c>
      <c r="G4" s="83">
        <f>Labels6!I81</f>
        <v>0.1471384556702682</v>
      </c>
      <c r="H4" s="71"/>
      <c r="I4" s="71"/>
      <c r="J4" s="80"/>
      <c r="K4" s="74"/>
      <c r="L4" s="2"/>
      <c r="M4" s="75"/>
    </row>
    <row r="5" spans="2:13" ht="19.5" customHeight="1" thickBot="1" thickTop="1">
      <c r="B5" s="1"/>
      <c r="C5" s="71"/>
      <c r="D5" s="71"/>
      <c r="E5" s="71"/>
      <c r="F5" s="71"/>
      <c r="G5" s="84">
        <f>Labels6!I19</f>
        <v>0.13391247210335525</v>
      </c>
      <c r="H5" s="77">
        <f>Labels6!I20</f>
        <v>0.16038688882040514</v>
      </c>
      <c r="I5" s="79"/>
      <c r="J5" s="80"/>
      <c r="K5" s="74"/>
      <c r="L5" s="2"/>
      <c r="M5" s="75"/>
    </row>
    <row r="6" spans="2:14" ht="19.5" customHeight="1" thickBot="1" thickTop="1">
      <c r="B6" s="1"/>
      <c r="C6" s="71"/>
      <c r="D6" s="84"/>
      <c r="E6" s="77"/>
      <c r="F6" s="71"/>
      <c r="G6" s="85">
        <f>Labels6!I36</f>
        <v>0.1293947807005739</v>
      </c>
      <c r="H6" s="81">
        <f>Labels6!I40</f>
        <v>0.14033703166608985</v>
      </c>
      <c r="I6" s="86"/>
      <c r="J6" s="80"/>
      <c r="K6" s="74"/>
      <c r="L6" s="72" t="s">
        <v>84</v>
      </c>
      <c r="M6" s="87" t="s">
        <v>84</v>
      </c>
      <c r="N6" s="2"/>
    </row>
    <row r="7" spans="2:13" ht="19.5" customHeight="1" thickBot="1" thickTop="1">
      <c r="B7" s="1"/>
      <c r="C7" s="71"/>
      <c r="D7" s="71"/>
      <c r="E7" s="88"/>
      <c r="F7" s="71"/>
      <c r="G7" s="89">
        <f>Labels6!I53</f>
        <v>0.14713756444875778</v>
      </c>
      <c r="H7" s="71">
        <f>Labels6!I25</f>
        <v>0.13064745912947762</v>
      </c>
      <c r="I7" s="88">
        <f>Labels6!I59</f>
        <v>0.14727098484931417</v>
      </c>
      <c r="J7" s="71"/>
      <c r="K7" s="71"/>
      <c r="L7" s="72" t="s">
        <v>84</v>
      </c>
      <c r="M7" s="73" t="s">
        <v>84</v>
      </c>
    </row>
    <row r="8" spans="2:14" ht="19.5" customHeight="1" thickBot="1" thickTop="1">
      <c r="B8" s="1"/>
      <c r="C8" s="105"/>
      <c r="D8" s="105"/>
      <c r="E8" s="105"/>
      <c r="F8" s="106"/>
      <c r="G8" s="89">
        <f>Labels6!I54</f>
        <v>0.13143507433682838</v>
      </c>
      <c r="H8" s="71">
        <f>Labels6!I27</f>
        <v>0.14108526473939295</v>
      </c>
      <c r="I8" s="71">
        <f>Labels6!I26</f>
        <v>0.1324367765047585</v>
      </c>
      <c r="J8" s="77">
        <f>Labels6!I60</f>
        <v>0.11417724607537355</v>
      </c>
      <c r="K8" s="71"/>
      <c r="L8" s="72" t="s">
        <v>84</v>
      </c>
      <c r="M8" s="71" t="s">
        <v>84</v>
      </c>
      <c r="N8" s="3"/>
    </row>
    <row r="9" spans="2:14" ht="19.5" customHeight="1" thickBot="1" thickTop="1">
      <c r="B9" s="1"/>
      <c r="C9" s="71"/>
      <c r="D9" s="71"/>
      <c r="E9" s="90"/>
      <c r="F9" s="76">
        <f>Labels6!I15</f>
        <v>0.141535085499441</v>
      </c>
      <c r="G9" s="71">
        <f>Labels6!I14</f>
        <v>0.15008294486223098</v>
      </c>
      <c r="H9" s="91">
        <f>Labels6!I13</f>
        <v>0.14975289108415557</v>
      </c>
      <c r="I9" s="71">
        <f>Labels6!I17</f>
        <v>0.13029071260975456</v>
      </c>
      <c r="J9" s="71">
        <f>Labels6!I18</f>
        <v>0.1370305024386774</v>
      </c>
      <c r="K9" s="91">
        <f>Labels6!I41</f>
        <v>0.13055441318002395</v>
      </c>
      <c r="L9" s="71"/>
      <c r="M9" s="71"/>
      <c r="N9" s="2"/>
    </row>
    <row r="10" spans="2:14" ht="19.5" customHeight="1" thickBot="1" thickTop="1">
      <c r="B10" s="1"/>
      <c r="C10" s="71"/>
      <c r="D10" s="71"/>
      <c r="E10" s="90"/>
      <c r="F10" s="79">
        <f>Labels6!I16</f>
        <v>0.16285805297721276</v>
      </c>
      <c r="G10" s="83">
        <f>Labels6!I12</f>
        <v>0.1619702284973568</v>
      </c>
      <c r="H10" s="71">
        <f>Labels6!I37</f>
        <v>0.1175226536252484</v>
      </c>
      <c r="I10" s="92">
        <f>Labels6!I62</f>
        <v>0.12724029804104978</v>
      </c>
      <c r="J10" s="93">
        <f>Labels6!I61</f>
        <v>0.12686541342654373</v>
      </c>
      <c r="K10" s="91">
        <f>Labels6!I56</f>
        <v>0.130795453678381</v>
      </c>
      <c r="L10" s="79"/>
      <c r="M10" s="71"/>
      <c r="N10" s="3"/>
    </row>
    <row r="11" spans="2:14" ht="19.5" customHeight="1" thickBot="1" thickTop="1">
      <c r="B11" s="1"/>
      <c r="C11" s="71"/>
      <c r="D11" s="71"/>
      <c r="E11" s="84">
        <f>Labels6!I34</f>
        <v>0.13232865037612304</v>
      </c>
      <c r="F11" s="83">
        <f>Labels6!I33</f>
        <v>0.12473553081072211</v>
      </c>
      <c r="G11" s="71">
        <f>Labels6!I67</f>
        <v>0.129689899743536</v>
      </c>
      <c r="H11" s="77">
        <f>Labels6!I66</f>
        <v>0.12453339903502618</v>
      </c>
      <c r="I11" s="71">
        <f>Labels6!I55</f>
        <v>0.12264845039635071</v>
      </c>
      <c r="J11" s="76">
        <f>Labels6!I32</f>
        <v>0.10529009329930329</v>
      </c>
      <c r="K11" s="77">
        <f>Labels6!I57</f>
        <v>0.1096735924271116</v>
      </c>
      <c r="L11" s="79"/>
      <c r="M11" s="94"/>
      <c r="N11" s="2"/>
    </row>
    <row r="12" spans="2:14" ht="19.5" customHeight="1" thickBot="1" thickTop="1">
      <c r="B12" s="1"/>
      <c r="C12" s="71"/>
      <c r="D12" s="90"/>
      <c r="E12" s="85">
        <f>Labels6!I74</f>
        <v>0.12943164760175285</v>
      </c>
      <c r="F12" s="76">
        <f>Labels6!I24</f>
        <v>0.13349397943125502</v>
      </c>
      <c r="G12" s="71">
        <f>Labels6!I22</f>
        <v>0.1419268955263797</v>
      </c>
      <c r="H12" s="71">
        <f>Labels6!I21</f>
        <v>0.15139722194862915</v>
      </c>
      <c r="I12" s="88">
        <f>Labels6!I58</f>
        <v>0.11444130861000028</v>
      </c>
      <c r="J12" s="79">
        <f>Labels6!I28</f>
        <v>0.11592595423901614</v>
      </c>
      <c r="K12" s="90">
        <f>Labels6!I68</f>
        <v>0.10731635821238089</v>
      </c>
      <c r="L12" s="71"/>
      <c r="M12" s="94"/>
      <c r="N12" s="4"/>
    </row>
    <row r="13" spans="2:14" ht="19.5" customHeight="1" thickBot="1" thickTop="1">
      <c r="B13" s="1"/>
      <c r="C13" s="71"/>
      <c r="D13" s="76">
        <f>Labels6!I73</f>
        <v>0.1269828248458906</v>
      </c>
      <c r="E13" s="71">
        <f>Labels6!I76</f>
        <v>0.13239526649443037</v>
      </c>
      <c r="F13" s="81">
        <f>Labels6!I64</f>
        <v>0.1135392229205442</v>
      </c>
      <c r="G13" s="82">
        <f>Labels6!I23</f>
        <v>0.1238006219723408</v>
      </c>
      <c r="H13" s="83">
        <f>Labels6!I70</f>
        <v>0.11134737527520455</v>
      </c>
      <c r="I13" s="84">
        <f>Labels6!I50</f>
        <v>0.1031714769674264</v>
      </c>
      <c r="J13" s="71">
        <f>Labels6!I45</f>
        <v>0.10232652492303748</v>
      </c>
      <c r="K13" s="71">
        <f>Labels6!I43</f>
        <v>0.1035087950499166</v>
      </c>
      <c r="L13" s="86"/>
      <c r="M13" s="94"/>
      <c r="N13" s="4"/>
    </row>
    <row r="14" spans="2:14" ht="19.5" customHeight="1" thickBot="1" thickTop="1">
      <c r="B14" s="1"/>
      <c r="C14" s="71"/>
      <c r="D14" s="81">
        <f>Labels6!I77</f>
        <v>0.1359060068208003</v>
      </c>
      <c r="E14" s="83">
        <f>Labels6!I75</f>
        <v>0.13517826365394578</v>
      </c>
      <c r="F14" s="76">
        <f>Labels6!I30</f>
        <v>0.1133152322463941</v>
      </c>
      <c r="G14" s="77">
        <f>Labels6!I46</f>
        <v>0.10889098185163167</v>
      </c>
      <c r="H14" s="71">
        <f>Labels6!I31</f>
        <v>0.09720801192621681</v>
      </c>
      <c r="I14" s="76">
        <f>Labels6!I6</f>
        <v>0.11921482444617582</v>
      </c>
      <c r="J14" s="92">
        <f>Labels6!I4</f>
        <v>0.1144971860207919</v>
      </c>
      <c r="K14" s="77">
        <f>Labels6!I5</f>
        <v>0.1544670072219962</v>
      </c>
      <c r="L14" s="88">
        <f>Labels6!I44</f>
        <v>0.11241483377064286</v>
      </c>
      <c r="M14" s="71"/>
      <c r="N14" s="2"/>
    </row>
    <row r="15" spans="2:14" ht="19.5" customHeight="1" thickBot="1" thickTop="1">
      <c r="B15" s="1"/>
      <c r="C15" s="94"/>
      <c r="D15" s="94"/>
      <c r="E15" s="90"/>
      <c r="F15" s="79">
        <f>Labels6!I65</f>
        <v>0.11006914610563541</v>
      </c>
      <c r="G15" s="90">
        <f>Labels6!I72</f>
        <v>0.1062395790375094</v>
      </c>
      <c r="H15" s="71">
        <f>Labels6!I63</f>
        <v>0.1020531264740624</v>
      </c>
      <c r="I15" s="79">
        <f>Labels6!I11</f>
        <v>0.12457112238525254</v>
      </c>
      <c r="J15" s="71">
        <f>Labels6!I2</f>
        <v>0.1472505194369507</v>
      </c>
      <c r="K15" s="90">
        <f>Labels6!I3</f>
        <v>0.12500759097006872</v>
      </c>
      <c r="L15" s="79"/>
      <c r="M15" s="94"/>
      <c r="N15" s="2"/>
    </row>
    <row r="16" spans="2:14" ht="19.5" customHeight="1" thickBot="1" thickTop="1">
      <c r="B16" s="1"/>
      <c r="C16" s="71"/>
      <c r="D16" s="83"/>
      <c r="E16" s="92">
        <f>Labels6!I38</f>
        <v>0.11094378374485002</v>
      </c>
      <c r="F16" s="82">
        <f>Labels6!I39</f>
        <v>0.1112942596326768</v>
      </c>
      <c r="G16" s="83">
        <f>Labels6!I47</f>
        <v>0.11237566921776422</v>
      </c>
      <c r="H16" s="71">
        <f>Labels6!I29</f>
        <v>0.10613182999509711</v>
      </c>
      <c r="I16" s="81">
        <f>Labels6!I10</f>
        <v>0.1212880612744413</v>
      </c>
      <c r="J16" s="71">
        <f>Labels6!I9</f>
        <v>0.15878974873859897</v>
      </c>
      <c r="K16" s="83">
        <f>Labels6!I8</f>
        <v>0.11318061937165093</v>
      </c>
      <c r="L16" s="85">
        <f>Labels6!I51</f>
        <v>0.11720879595123813</v>
      </c>
      <c r="M16" s="71"/>
      <c r="N16" s="2"/>
    </row>
    <row r="17" spans="2:14" ht="19.5" customHeight="1" thickBot="1" thickTop="1">
      <c r="B17" s="1"/>
      <c r="C17" s="71"/>
      <c r="D17" s="84">
        <f>Labels6!I35</f>
        <v>0.12238925624445006</v>
      </c>
      <c r="E17" s="95"/>
      <c r="F17" s="71"/>
      <c r="G17" s="71"/>
      <c r="H17" s="79">
        <f>Labels6!I48</f>
        <v>0.10401227080126517</v>
      </c>
      <c r="I17" s="71">
        <f>Labels6!I69</f>
        <v>0.0966456468694751</v>
      </c>
      <c r="J17" s="88">
        <f>Labels6!I7</f>
        <v>0.11006315344876592</v>
      </c>
      <c r="K17" s="71">
        <f>Labels6!I52</f>
        <v>0.10994774819851395</v>
      </c>
      <c r="L17" s="95"/>
      <c r="M17" s="71"/>
      <c r="N17" s="2"/>
    </row>
    <row r="18" spans="2:14" ht="19.5" customHeight="1" thickBot="1" thickTop="1">
      <c r="B18" s="1"/>
      <c r="C18" s="71"/>
      <c r="D18" s="71"/>
      <c r="E18" s="71"/>
      <c r="F18" s="71"/>
      <c r="G18" s="71"/>
      <c r="H18" s="81">
        <f>Labels6!I49</f>
        <v>0.11901944953679591</v>
      </c>
      <c r="I18" s="82">
        <f>Labels6!I71</f>
        <v>0.10843110118318386</v>
      </c>
      <c r="J18" s="93">
        <f>Labels6!I42</f>
        <v>0.11668519596523756</v>
      </c>
      <c r="K18" s="95"/>
      <c r="L18" s="71"/>
      <c r="M18" s="71"/>
      <c r="N18" s="3"/>
    </row>
    <row r="19" spans="3:13" ht="19.5" customHeight="1" thickTop="1"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0.125</formula>
      <formula>0.135</formula>
    </cfRule>
    <cfRule type="cellIs" priority="2" dxfId="1" operator="between" stopIfTrue="1">
      <formula>0.135</formula>
      <formula>0.155</formula>
    </cfRule>
    <cfRule type="cellIs" priority="3" dxfId="2" operator="between" stopIfTrue="1">
      <formula>0.155</formula>
      <formula>0.99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8" t="s">
        <v>931</v>
      </c>
    </row>
    <row r="27" ht="12.75">
      <c r="A27" t="s">
        <v>928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Leeds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dannyd</dc:creator>
  <cp:keywords/>
  <dc:description/>
  <cp:lastModifiedBy> </cp:lastModifiedBy>
  <cp:lastPrinted>2003-04-10T11:49:31Z</cp:lastPrinted>
  <dcterms:created xsi:type="dcterms:W3CDTF">2002-04-16T13:49:29Z</dcterms:created>
  <dcterms:modified xsi:type="dcterms:W3CDTF">2004-12-06T12:41:02Z</dcterms:modified>
  <cp:category/>
  <cp:version/>
  <cp:contentType/>
  <cp:contentStatus/>
</cp:coreProperties>
</file>